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July\"/>
    </mc:Choice>
  </mc:AlternateContent>
  <xr:revisionPtr revIDLastSave="0" documentId="13_ncr:1_{34C4D92E-29E6-48EE-8051-DED2EAA31234}" xr6:coauthVersionLast="47" xr6:coauthVersionMax="47" xr10:uidLastSave="{00000000-0000-0000-0000-000000000000}"/>
  <bookViews>
    <workbookView xWindow="-28920" yWindow="-120" windowWidth="29040" windowHeight="15840" tabRatio="903" activeTab="10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<sst xmlns="http://schemas.openxmlformats.org/spreadsheetml/2006/main" count="917" uniqueCount="303">
  <si>
    <t xml:space="preserve">   </t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</si>
  <si>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</si>
  <si>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</si>
  <si>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</si>
  <si>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</si>
  <si>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</si>
  <si>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</si>
  <si>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</si>
  <si>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</si>
  <si>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</si>
  <si>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</si>
  <si>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</si>
  <si>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</si>
  <si>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</si>
  <si>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</si>
  <si>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</si>
  <si>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</si>
  <si>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</si>
  <si>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</si>
  <si>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</si>
  <si>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</si>
  <si>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</si>
  <si>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</si>
  <si>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</si>
  <si>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</si>
  <si>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</si>
  <si>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</si>
  <si>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</si>
  <si>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</si>
  <si>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</si>
  <si>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</si>
  <si>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</si>
  <si>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</si>
  <si>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</si>
  <si>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</si>
  <si>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</si>
  <si>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</si>
  <si>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</si>
  <si>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</si>
  <si>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</si>
  <si>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</si>
  <si>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</si>
  <si>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</si>
  <si>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</si>
  <si>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</si>
  <si>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</si>
  <si>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</si>
  <si>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</si>
  <si>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</si>
  <si>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</si>
  <si>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</si>
  <si>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</si>
  <si>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</si>
  <si>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</si>
  <si>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</si>
  <si>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</si>
  <si>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</si>
  <si>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</si>
  <si>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</si>
  <si>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</si>
  <si>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</si>
  <si>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</si>
  <si>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</si>
  <si>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</si>
  <si>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</si>
  <si>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</si>
  <si>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</si>
  <si>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</si>
  <si>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</si>
  <si>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</si>
  <si>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</si>
  <si>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</si>
  <si>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</si>
  <si>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</si>
  <si>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</si>
  <si>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</si>
  <si>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</si>
  <si>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</si>
  <si>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</si>
  <si>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</si>
  <si>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</si>
  <si>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 xml:space="preserve">  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</si>
  <si>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</si>
  <si>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</si>
  <si>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</si>
  <si>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</si>
  <si>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</si>
  <si>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</si>
  <si>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</si>
  <si>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</si>
  <si>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</si>
  <si>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</si>
  <si>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</si>
  <si>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</si>
  <si>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</si>
  <si>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</si>
  <si>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</si>
  <si>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</si>
  <si>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Charleston</t>
  </si>
  <si>
    <t>Rock Hill</t>
  </si>
  <si>
    <t>Summerville</t>
  </si>
  <si>
    <t>*Fort Mill added in 2023.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</si>
  <si>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</si>
  <si>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</si>
  <si>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</si>
  <si>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</si>
  <si>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</si>
  <si>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</si>
  <si>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</si>
  <si>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</si>
  <si>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</si>
  <si>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</si>
  <si>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</si>
  <si>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</si>
  <si>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</si>
  <si>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</si>
  <si>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</si>
  <si>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</si>
  <si>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</si>
  <si>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</si>
  <si>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</si>
  <si>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</si>
  <si>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</si>
  <si>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</si>
  <si>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</si>
  <si>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</si>
  <si>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</si>
  <si>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</si>
  <si>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</si>
  <si>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</si>
  <si>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</si>
  <si>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</si>
  <si>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</si>
  <si>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</si>
  <si>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</si>
  <si>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 xml:space="preserve"> 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</si>
  <si>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</si>
  <si>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</si>
  <si>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</si>
  <si>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</si>
  <si>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</si>
  <si>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</si>
  <si>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</si>
  <si>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</si>
  <si>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</si>
  <si>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</si>
  <si>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</si>
  <si>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</si>
  <si>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</si>
  <si>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</si>
  <si>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</si>
  <si>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</si>
  <si>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</si>
  <si>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</si>
  <si>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</si>
  <si>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</si>
  <si>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</si>
  <si>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</si>
  <si>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</si>
  <si>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</si>
  <si>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</si>
  <si>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</si>
  <si>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</si>
  <si>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</si>
  <si>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</si>
  <si>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</si>
  <si>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</si>
  <si>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</si>
  <si>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</si>
  <si>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</si>
  <si>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</si>
  <si>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</si>
  <si>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</si>
  <si>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</si>
  <si>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</si>
  <si>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</si>
  <si>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</si>
  <si>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</si>
  <si>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</si>
  <si>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</si>
  <si>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</si>
  <si>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</si>
  <si>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</si>
  <si>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</si>
  <si>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</si>
  <si>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</si>
  <si>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</si>
  <si>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</si>
  <si>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</si>
  <si>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</si>
  <si>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</si>
  <si>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</si>
  <si>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</si>
  <si>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</si>
  <si>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</si>
  <si>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</si>
  <si>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</si>
  <si>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</si>
  <si>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</si>
  <si>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</si>
  <si>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</si>
  <si>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</si>
  <si>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</si>
  <si>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</si>
  <si>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</si>
  <si>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</si>
  <si>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</si>
  <si>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</si>
  <si>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</si>
  <si>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</si>
  <si>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</si>
  <si>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</si>
  <si>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</si>
  <si>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</si>
  <si>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</si>
  <si>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</si>
  <si>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</si>
  <si>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</si>
  <si>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</si>
  <si>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</si>
  <si>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</si>
  <si>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</si>
  <si>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</si>
  <si>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</si>
  <si>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</si>
  <si>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</si>
  <si>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</si>
  <si>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</si>
  <si>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</si>
  <si>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</si>
  <si>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</si>
  <si>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</si>
  <si>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</si>
  <si>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</si>
  <si>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</si>
  <si>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</si>
  <si>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</si>
  <si>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</si>
  <si>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</si>
  <si>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</si>
  <si>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</si>
  <si>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</si>
  <si>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</si>
  <si>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</si>
  <si>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</si>
  <si>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</si>
  <si>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</si>
  <si>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</si>
  <si>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</si>
  <si>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</si>
  <si>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</si>
  <si>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</si>
  <si>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</si>
  <si>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</si>
  <si>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</si>
  <si>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</si>
  <si>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</si>
  <si>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</si>
  <si>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</si>
  <si>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</si>
  <si>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</si>
  <si>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</si>
  <si>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</si>
  <si>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</si>
  <si>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</si>
  <si>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</si>
  <si>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</si>
  <si>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</si>
  <si>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</si>
  <si>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</si>
  <si>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</si>
  <si>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</si>
  <si>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</si>
  <si>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</si>
  <si>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</si>
  <si>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</si>
  <si>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</si>
  <si>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</si>
  <si>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</si>
  <si>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July 2023 (not seasonally adjusted)</t>
  </si>
  <si>
    <t>Charleston-North Charleston MSA</t>
  </si>
  <si>
    <t xml:space="preserve">         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</si>
  <si>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</si>
  <si>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</si>
  <si>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</si>
  <si>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</si>
  <si>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</si>
  <si>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</si>
  <si>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</si>
  <si>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</si>
  <si>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</si>
  <si>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</si>
  <si>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1976-2022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</si>
  <si>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</si>
  <si>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</si>
  <si>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</si>
  <si>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</si>
  <si>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</si>
  <si>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1939-2022</t>
  </si>
  <si>
    <t>Annual Current Employment Statistics Wage Data, 2007-2022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</si>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</sst>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##,#00;\-##,#00;##,#00"/>
    <numFmt numFmtId="176" formatCode="\+0;\-0;0"/>
    <numFmt numFmtId="177" formatCode="\+#,##0;\-#,##0"/>
    <numFmt numFmtId="178" formatCode="\+#,##0;\-#,##0;#,##0"/>
    <numFmt numFmtId="179" formatCode="0.000"/>
    <numFmt numFmtId="180" formatCode="\+&quot;$&quot;#,##0.00;\-&quot;$&quot;#,##0.00;&quot;$&quot;#,##0.00"/>
    <numFmt numFmtId="181" formatCode="\+0.0;\-0.0;0.0"/>
    <numFmt numFmtId="182" formatCode="\+0.0%;\-0.0%;0%"/>
    <numFmt numFmtId="183" formatCode="\+&quot;$&quot;0.00;\-&quot;$&quot;0.00;&quot;$&quot;0.00"/>
    <numFmt numFmtId="184" formatCode="\+&quot;$&quot;0.00;\-&quot;$&quot;0.00"/>
    <numFmt numFmtId="185" formatCode="\+0.0%;\-0.0%"/>
    <numFmt numFmtId="186" formatCode="\+0.0;\-0.0"/>
    <numFmt numFmtId="187" formatCode="\+#,#00.0;\-#,#00.0;0.0"/>
    <numFmt numFmtId="188" formatCode="\+&quot;$&quot;#,##0.00;\-&quot;$&quot;#,##0.00"/>
    <numFmt numFmtId="189" formatCode="#0"/>
    <numFmt numFmtId="190" formatCode="\-0.00%;\ \+0.00%;\ 0"/>
    <numFmt numFmtId="191" formatCode="\+#,#00;\-#,#00;0"/>
    <numFmt numFmtId="192" formatCode="\+0.00%;\-0.00%;0%"/>
    <numFmt numFmtId="193" formatCode="\+#,#00;\-#,#00"/>
    <numFmt numFmtId="194" formatCode="mmmm\ yyyy"/>
    <numFmt numFmtId="195" formatCode="yyyy\-mm\-dd\ h:mm:ss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37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16" xfId="0" applyFont="1" applyBorder="1" applyAlignment="1">
      <alignment horizontal="righ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16" xfId="8" applyFont="1" applyBorder="1" applyAlignment="1">
      <alignment horizontal="righ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9" fillId="0" borderId="0" xfId="6" applyNumberFormat="1" applyFont="1" applyAlignment="1">
      <alignment horizontal="right"/>
    </xf>
    <xf numFmtId="169" fontId="29" fillId="0" borderId="0" xfId="0" applyNumberFormat="1" applyFont="1" applyAlignment="1">
      <alignment horizontal="right"/>
    </xf>
    <xf numFmtId="166" fontId="16" fillId="0" borderId="0" xfId="6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9" fontId="22" fillId="0" borderId="0" xfId="8" applyNumberFormat="1" applyFont="1" applyAlignment="1">
      <alignment horizontal="right"/>
    </xf>
    <xf numFmtId="169" fontId="16" fillId="0" borderId="0" xfId="8" applyNumberFormat="1" applyFont="1" applyAlignment="1">
      <alignment horizontal="right"/>
    </xf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0" applyFont="1"/>
    <xf numFmtId="182" fontId="0" fillId="0" borderId="0" xfId="0" applyNumberForma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5" fontId="0" fillId="0" borderId="0" xfId="6" applyNumberFormat="1" applyFont="1"/>
    <xf numFmtId="174" fontId="0" fillId="0" borderId="0" xfId="0" applyNumberFormat="1"/>
    <xf numFmtId="176" fontId="0" fillId="0" borderId="0" xfId="0" applyNumberFormat="1"/>
    <xf numFmtId="190" fontId="0" fillId="0" borderId="0" xfId="0" applyNumberFormat="1"/>
    <xf numFmtId="191" fontId="0" fillId="0" borderId="0" xfId="0" applyNumberFormat="1"/>
    <xf numFmtId="177" fontId="0" fillId="0" borderId="25" xfId="6" applyNumberFormat="1" applyFont="1" applyBorder="1"/>
    <xf numFmtId="178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9" fontId="0" fillId="0" borderId="0" xfId="0" applyNumberFormat="1"/>
    <xf numFmtId="180" fontId="0" fillId="0" borderId="0" xfId="7" applyNumberFormat="1" applyFont="1"/>
    <xf numFmtId="181" fontId="0" fillId="0" borderId="0" xfId="0" applyNumberFormat="1"/>
    <xf numFmtId="182" fontId="0" fillId="0" borderId="11" xfId="0" applyNumberFormat="1" applyBorder="1"/>
    <xf numFmtId="183" fontId="0" fillId="0" borderId="25" xfId="7" applyNumberFormat="1" applyFont="1" applyBorder="1"/>
    <xf numFmtId="174" fontId="0" fillId="0" borderId="25" xfId="0" applyNumberFormat="1" applyBorder="1"/>
    <xf numFmtId="184" fontId="0" fillId="0" borderId="25" xfId="7" applyNumberFormat="1" applyFont="1" applyBorder="1"/>
    <xf numFmtId="185" fontId="0" fillId="0" borderId="25" xfId="0" applyNumberFormat="1" applyBorder="1"/>
    <xf numFmtId="186" fontId="0" fillId="0" borderId="25" xfId="0" applyNumberFormat="1" applyBorder="1"/>
    <xf numFmtId="187" fontId="0" fillId="0" borderId="25" xfId="0" applyNumberFormat="1" applyBorder="1"/>
    <xf numFmtId="182" fontId="0" fillId="0" borderId="0" xfId="0" applyNumberFormat="1" applyAlignment="1">
      <alignment horizontal="center"/>
    </xf>
    <xf numFmtId="188" fontId="0" fillId="0" borderId="0" xfId="0" applyNumberFormat="1"/>
    <xf numFmtId="192" fontId="0" fillId="0" borderId="0" xfId="0" applyNumberFormat="1"/>
    <xf numFmtId="193" fontId="0" fillId="0" borderId="0" xfId="0" applyNumberFormat="1"/>
    <xf numFmtId="189" fontId="16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4" fontId="12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5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6" fontId="0" fillId="0" borderId="0" xfId="0" applyNumberForma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2" fontId="0" fillId="0" borderId="0" xfId="0" applyNumberFormat="1"/>
    <xf numFmtId="193" fontId="0" fillId="0" borderId="0" xfId="0" applyNumberFormat="1"/>
    <xf numFmtId="0" fontId="2" fillId="0" borderId="0" xfId="0" applyFont="1"/>
    <xf numFmtId="3" fontId="0" fillId="5" borderId="0" xfId="0" applyNumberFormat="1" applyFill="1"/>
    <xf numFmtId="174" fontId="0" fillId="0" borderId="25" xfId="9" applyNumberFormat="1" applyFont="1" applyFill="1" applyBorder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E11" sqref="E11"/>
    </sheetView>
  </sheetViews>
  <sheetFormatPr defaultRowHeight="15" x14ac:dyDescent="0.25"/>
  <cols>
    <col min="1" max="2" width="11.140625" style="149" bestFit="1" customWidth="1"/>
    <col min="4" max="5" width="12.85546875" style="149" bestFit="1" customWidth="1"/>
    <col min="6" max="6" width="12.7109375" style="149" customWidth="1"/>
  </cols>
  <sheetData>
    <row r="1" spans="1:14" ht="15.75" customHeight="1" x14ac:dyDescent="0.25">
      <c r="A1" s="195" t="s">
        <v>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4" ht="15.75" customHeight="1" x14ac:dyDescent="0.25">
      <c r="A2" s="195" t="s">
        <v>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4" ht="16.5" customHeight="1" thickBot="1" x14ac:dyDescent="0.3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</row>
    <row r="4" spans="1:14" x14ac:dyDescent="0.25">
      <c r="A4" s="197" t="s">
        <v>2</v>
      </c>
      <c r="B4" s="14" t="s">
        <v>3</v>
      </c>
      <c r="C4" s="14"/>
      <c r="D4" s="14"/>
      <c r="E4" s="14"/>
      <c r="F4" s="14"/>
      <c r="G4" s="15"/>
    </row>
    <row r="5" spans="1:14" x14ac:dyDescent="0.25">
      <c r="A5" s="196"/>
      <c r="B5" s="202" t="s">
        <v>4</v>
      </c>
      <c r="C5" s="201" t="s">
        <v>5</v>
      </c>
      <c r="D5" s="16" t="s">
        <v>6</v>
      </c>
      <c r="E5" s="16"/>
      <c r="F5" s="80" t="s">
        <v>7</v>
      </c>
      <c r="G5" s="17"/>
    </row>
    <row r="6" spans="1:14" x14ac:dyDescent="0.25">
      <c r="A6" s="196"/>
      <c r="B6" s="196"/>
      <c r="C6" s="196"/>
      <c r="D6" s="202" t="s">
        <v>4</v>
      </c>
      <c r="E6" s="201" t="s">
        <v>5</v>
      </c>
      <c r="F6" s="202" t="s">
        <v>4</v>
      </c>
      <c r="G6" s="199" t="s">
        <v>8</v>
      </c>
    </row>
    <row r="7" spans="1:14" ht="15.75" customHeight="1" thickBot="1" x14ac:dyDescent="0.3">
      <c r="A7" s="198"/>
      <c r="B7" s="198"/>
      <c r="C7" s="198"/>
      <c r="D7" s="198"/>
      <c r="E7" s="198"/>
      <c r="F7" s="198"/>
      <c r="G7" s="200"/>
    </row>
    <row r="8" spans="1:14" ht="15.75" customHeight="1" thickBot="1" x14ac:dyDescent="0.3">
      <c r="A8" s="81">
        <v>4300537</v>
      </c>
      <c r="B8" s="82">
        <v>2447980</v>
      </c>
      <c r="C8" s="76">
        <v>56.9</v>
      </c>
      <c r="D8" s="83">
        <v>2370882</v>
      </c>
      <c r="E8" s="70">
        <v>55.1</v>
      </c>
      <c r="F8" s="83">
        <v>77098</v>
      </c>
      <c r="G8" s="62">
        <v>3.1</v>
      </c>
      <c r="M8" s="84"/>
    </row>
    <row r="9" spans="1:14" x14ac:dyDescent="0.25">
      <c r="E9" s="85"/>
    </row>
    <row r="10" spans="1:14" x14ac:dyDescent="0.25">
      <c r="A10" s="28" t="s">
        <v>9</v>
      </c>
      <c r="B10" s="28"/>
      <c r="C10" s="28"/>
      <c r="D10" s="28"/>
      <c r="E10" s="28"/>
      <c r="F10" s="28"/>
    </row>
    <row r="12" spans="1:14" x14ac:dyDescent="0.25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3" sqref="B3"/>
    </sheetView>
  </sheetViews>
  <sheetFormatPr defaultRowHeight="15" x14ac:dyDescent="0.25"/>
  <cols>
    <col min="1" max="1" width="19.140625" style="149" bestFit="1" customWidth="1"/>
    <col min="2" max="2" width="13.28515625" style="149" bestFit="1" customWidth="1"/>
    <col min="3" max="3" width="13.5703125" style="149" bestFit="1" customWidth="1"/>
    <col min="4" max="4" width="12.5703125" style="149" bestFit="1" customWidth="1"/>
    <col min="5" max="5" width="14.140625" style="149" bestFit="1" customWidth="1"/>
    <col min="6" max="6" width="11" style="149" bestFit="1" customWidth="1"/>
    <col min="7" max="7" width="18.28515625" style="149" bestFit="1" customWidth="1"/>
    <col min="8" max="8" width="15.140625" style="149" bestFit="1" customWidth="1"/>
  </cols>
  <sheetData>
    <row r="1" spans="1:8" ht="15.75" customHeight="1" thickBot="1" x14ac:dyDescent="0.3">
      <c r="A1" s="230" t="s">
        <v>248</v>
      </c>
      <c r="B1" s="206"/>
      <c r="C1" s="206"/>
      <c r="D1" s="206"/>
      <c r="E1" s="206"/>
      <c r="F1" s="206"/>
      <c r="G1" s="206"/>
      <c r="H1" s="204"/>
    </row>
    <row r="2" spans="1:8" ht="15.75" customHeight="1" thickBot="1" x14ac:dyDescent="0.3">
      <c r="A2" s="44" t="s">
        <v>16</v>
      </c>
      <c r="B2" s="45" t="s">
        <v>249</v>
      </c>
      <c r="C2" s="46" t="s">
        <v>250</v>
      </c>
      <c r="D2" s="47" t="s">
        <v>251</v>
      </c>
      <c r="E2" s="45" t="s">
        <v>252</v>
      </c>
      <c r="F2" s="45" t="s">
        <v>253</v>
      </c>
      <c r="G2" s="45" t="s">
        <v>254</v>
      </c>
      <c r="H2" s="46" t="s">
        <v>255</v>
      </c>
    </row>
    <row r="3" spans="1:8" x14ac:dyDescent="0.25">
      <c r="A3" s="48" t="s">
        <v>256</v>
      </c>
      <c r="B3" s="138">
        <v>1083.58</v>
      </c>
      <c r="C3" s="138">
        <v>1093.0999999999999</v>
      </c>
      <c r="D3" s="138">
        <v>1073.72</v>
      </c>
      <c r="E3" s="181">
        <f t="shared" ref="E3:E10" si="0">B3-C3</f>
        <v>-9.5199999999999818</v>
      </c>
      <c r="F3" s="171">
        <f t="shared" ref="F3:F10" si="1">ROUND(E3/C3,3)</f>
        <v>-8.9999999999999993E-3</v>
      </c>
      <c r="G3" s="181">
        <f t="shared" ref="G3:G10" si="2">B3-D3</f>
        <v>9.8599999999999</v>
      </c>
      <c r="H3" s="171">
        <f t="shared" ref="H3:H10" si="3">ROUND(G3/D3,3)</f>
        <v>8.9999999999999993E-3</v>
      </c>
    </row>
    <row r="4" spans="1:8" x14ac:dyDescent="0.25">
      <c r="A4" s="48" t="s">
        <v>257</v>
      </c>
      <c r="B4" s="138">
        <v>968.32</v>
      </c>
      <c r="C4" s="138">
        <v>955.82</v>
      </c>
      <c r="D4" s="138">
        <v>923.13</v>
      </c>
      <c r="E4" s="181">
        <f t="shared" si="0"/>
        <v>12.5</v>
      </c>
      <c r="F4" s="171">
        <f t="shared" si="1"/>
        <v>1.2999999999999999E-2</v>
      </c>
      <c r="G4" s="181">
        <f t="shared" si="2"/>
        <v>45.190000000000055</v>
      </c>
      <c r="H4" s="171">
        <f t="shared" si="3"/>
        <v>4.9000000000000002E-2</v>
      </c>
    </row>
    <row r="5" spans="1:8" x14ac:dyDescent="0.25">
      <c r="A5" s="48" t="s">
        <v>258</v>
      </c>
      <c r="B5" s="138">
        <v>767.49</v>
      </c>
      <c r="C5" s="138">
        <v>765.6</v>
      </c>
      <c r="D5" s="138">
        <v>780.3</v>
      </c>
      <c r="E5" s="181">
        <f t="shared" si="0"/>
        <v>1.8899999999999864</v>
      </c>
      <c r="F5" s="171">
        <f t="shared" si="1"/>
        <v>2E-3</v>
      </c>
      <c r="G5" s="181">
        <f t="shared" si="2"/>
        <v>-12.809999999999945</v>
      </c>
      <c r="H5" s="171">
        <f t="shared" si="3"/>
        <v>-1.6E-2</v>
      </c>
    </row>
    <row r="6" spans="1:8" x14ac:dyDescent="0.25">
      <c r="A6" s="48" t="s">
        <v>259</v>
      </c>
      <c r="B6" s="138">
        <v>1101.0999999999999</v>
      </c>
      <c r="C6" s="138">
        <v>1092.6600000000001</v>
      </c>
      <c r="D6" s="138">
        <v>1030.5999999999999</v>
      </c>
      <c r="E6" s="181">
        <f t="shared" si="0"/>
        <v>8.4399999999998272</v>
      </c>
      <c r="F6" s="171">
        <f t="shared" si="1"/>
        <v>8.0000000000000002E-3</v>
      </c>
      <c r="G6" s="181">
        <f t="shared" si="2"/>
        <v>70.5</v>
      </c>
      <c r="H6" s="171">
        <f t="shared" si="3"/>
        <v>6.8000000000000005E-2</v>
      </c>
    </row>
    <row r="7" spans="1:8" x14ac:dyDescent="0.25">
      <c r="A7" s="48" t="s">
        <v>260</v>
      </c>
      <c r="B7" s="138">
        <v>818.46</v>
      </c>
      <c r="C7" s="138">
        <v>807.42</v>
      </c>
      <c r="D7" s="138">
        <v>803.83</v>
      </c>
      <c r="E7" s="181">
        <f t="shared" si="0"/>
        <v>11.040000000000077</v>
      </c>
      <c r="F7" s="171">
        <f t="shared" si="1"/>
        <v>1.4E-2</v>
      </c>
      <c r="G7" s="181">
        <f t="shared" si="2"/>
        <v>14.629999999999995</v>
      </c>
      <c r="H7" s="171">
        <f t="shared" si="3"/>
        <v>1.7999999999999999E-2</v>
      </c>
    </row>
    <row r="8" spans="1:8" x14ac:dyDescent="0.25">
      <c r="A8" s="48" t="s">
        <v>261</v>
      </c>
      <c r="B8" s="138">
        <v>862.92</v>
      </c>
      <c r="C8" s="138">
        <v>835.09</v>
      </c>
      <c r="D8" s="138">
        <v>829.69</v>
      </c>
      <c r="E8" s="181">
        <f t="shared" si="0"/>
        <v>27.829999999999927</v>
      </c>
      <c r="F8" s="171">
        <f t="shared" si="1"/>
        <v>3.3000000000000002E-2</v>
      </c>
      <c r="G8" s="181">
        <f t="shared" si="2"/>
        <v>33.229999999999905</v>
      </c>
      <c r="H8" s="171">
        <f t="shared" si="3"/>
        <v>0.04</v>
      </c>
    </row>
    <row r="9" spans="1:8" x14ac:dyDescent="0.25">
      <c r="A9" s="48" t="s">
        <v>262</v>
      </c>
      <c r="B9" s="138">
        <v>928.11</v>
      </c>
      <c r="C9" s="138">
        <v>920.08</v>
      </c>
      <c r="D9" s="138">
        <v>959.05</v>
      </c>
      <c r="E9" s="181">
        <f t="shared" si="0"/>
        <v>8.0299999999999727</v>
      </c>
      <c r="F9" s="171">
        <f t="shared" si="1"/>
        <v>8.9999999999999993E-3</v>
      </c>
      <c r="G9" s="181">
        <f t="shared" si="2"/>
        <v>-30.939999999999941</v>
      </c>
      <c r="H9" s="171">
        <f t="shared" si="3"/>
        <v>-3.2000000000000001E-2</v>
      </c>
    </row>
    <row r="10" spans="1:8" x14ac:dyDescent="0.25">
      <c r="A10" s="48" t="s">
        <v>263</v>
      </c>
      <c r="B10" s="138">
        <v>778.81</v>
      </c>
      <c r="C10" s="138">
        <v>773.6</v>
      </c>
      <c r="D10" s="138">
        <v>743.04</v>
      </c>
      <c r="E10" s="181">
        <f t="shared" si="0"/>
        <v>5.2099999999999227</v>
      </c>
      <c r="F10" s="171">
        <f t="shared" si="1"/>
        <v>7.0000000000000001E-3</v>
      </c>
      <c r="G10" s="181">
        <f t="shared" si="2"/>
        <v>35.769999999999982</v>
      </c>
      <c r="H10" s="171">
        <f t="shared" si="3"/>
        <v>4.8000000000000001E-2</v>
      </c>
    </row>
    <row r="11" spans="1:8" x14ac:dyDescent="0.25">
      <c r="G11" s="139"/>
    </row>
    <row r="12" spans="1:8" ht="15.75" customHeight="1" thickBot="1" x14ac:dyDescent="0.3"/>
    <row r="13" spans="1:8" ht="15.75" customHeight="1" thickBot="1" x14ac:dyDescent="0.3">
      <c r="A13" s="228" t="s">
        <v>264</v>
      </c>
      <c r="B13" s="229"/>
      <c r="C13" s="229"/>
      <c r="D13" s="229"/>
      <c r="E13" s="229"/>
      <c r="F13" s="229"/>
      <c r="G13" s="229"/>
      <c r="H13" s="209"/>
    </row>
    <row r="14" spans="1:8" ht="15.75" customHeight="1" thickBot="1" x14ac:dyDescent="0.3">
      <c r="A14" s="45" t="s">
        <v>16</v>
      </c>
      <c r="B14" s="46" t="s">
        <v>249</v>
      </c>
      <c r="C14" s="47" t="s">
        <v>250</v>
      </c>
      <c r="D14" s="45" t="s">
        <v>251</v>
      </c>
      <c r="E14" s="46" t="s">
        <v>252</v>
      </c>
      <c r="F14" s="47" t="s">
        <v>253</v>
      </c>
      <c r="G14" s="46" t="s">
        <v>254</v>
      </c>
      <c r="H14" s="49" t="s">
        <v>255</v>
      </c>
    </row>
    <row r="15" spans="1:8" x14ac:dyDescent="0.25">
      <c r="A15" s="48" t="s">
        <v>256</v>
      </c>
      <c r="B15" s="50">
        <v>34</v>
      </c>
      <c r="C15" s="50">
        <v>34</v>
      </c>
      <c r="D15" s="50">
        <v>34</v>
      </c>
      <c r="E15" s="182">
        <f t="shared" ref="E15:E22" si="4">B15-C15</f>
        <v>0</v>
      </c>
      <c r="F15" s="171">
        <f t="shared" ref="F15:F22" si="5">ROUND(E15/C15,3)</f>
        <v>0</v>
      </c>
      <c r="G15" s="182">
        <f t="shared" ref="G15:G22" si="6">B15-D15</f>
        <v>0</v>
      </c>
      <c r="H15" s="171">
        <f t="shared" ref="H15:H22" si="7">ROUND(G15/D15,3)</f>
        <v>0</v>
      </c>
    </row>
    <row r="16" spans="1:8" x14ac:dyDescent="0.25">
      <c r="A16" s="48" t="s">
        <v>257</v>
      </c>
      <c r="B16" s="50">
        <v>34</v>
      </c>
      <c r="C16" s="50">
        <v>34.1</v>
      </c>
      <c r="D16" s="50">
        <v>34.6</v>
      </c>
      <c r="E16" s="182">
        <f t="shared" si="4"/>
        <v>-0.10000000000000142</v>
      </c>
      <c r="F16" s="171">
        <f t="shared" si="5"/>
        <v>-3.0000000000000001E-3</v>
      </c>
      <c r="G16" s="182">
        <f t="shared" si="6"/>
        <v>-0.60000000000000142</v>
      </c>
      <c r="H16" s="171">
        <f t="shared" si="7"/>
        <v>-1.7000000000000001E-2</v>
      </c>
    </row>
    <row r="17" spans="1:8" x14ac:dyDescent="0.25">
      <c r="A17" s="48" t="s">
        <v>258</v>
      </c>
      <c r="B17" s="50">
        <v>33.5</v>
      </c>
      <c r="C17" s="50">
        <v>33</v>
      </c>
      <c r="D17" s="50">
        <v>34</v>
      </c>
      <c r="E17" s="182">
        <f t="shared" si="4"/>
        <v>0.5</v>
      </c>
      <c r="F17" s="171">
        <f t="shared" si="5"/>
        <v>1.4999999999999999E-2</v>
      </c>
      <c r="G17" s="182">
        <f t="shared" si="6"/>
        <v>-0.5</v>
      </c>
      <c r="H17" s="171">
        <f t="shared" si="7"/>
        <v>-1.4999999999999999E-2</v>
      </c>
    </row>
    <row r="18" spans="1:8" x14ac:dyDescent="0.25">
      <c r="A18" s="48" t="s">
        <v>259</v>
      </c>
      <c r="B18" s="50">
        <v>34.9</v>
      </c>
      <c r="C18" s="50">
        <v>35.1</v>
      </c>
      <c r="D18" s="50">
        <v>34.9</v>
      </c>
      <c r="E18" s="182">
        <f t="shared" si="4"/>
        <v>-0.20000000000000284</v>
      </c>
      <c r="F18" s="171">
        <f t="shared" si="5"/>
        <v>-6.0000000000000001E-3</v>
      </c>
      <c r="G18" s="182">
        <f t="shared" si="6"/>
        <v>0</v>
      </c>
      <c r="H18" s="171">
        <f t="shared" si="7"/>
        <v>0</v>
      </c>
    </row>
    <row r="19" spans="1:8" x14ac:dyDescent="0.25">
      <c r="A19" s="48" t="s">
        <v>260</v>
      </c>
      <c r="B19" s="50">
        <v>30.7</v>
      </c>
      <c r="C19" s="50">
        <v>30.9</v>
      </c>
      <c r="D19" s="50">
        <v>31</v>
      </c>
      <c r="E19" s="182">
        <f t="shared" si="4"/>
        <v>-0.19999999999999929</v>
      </c>
      <c r="F19" s="171">
        <f t="shared" si="5"/>
        <v>-6.0000000000000001E-3</v>
      </c>
      <c r="G19" s="182">
        <f t="shared" si="6"/>
        <v>-0.30000000000000071</v>
      </c>
      <c r="H19" s="171">
        <f t="shared" si="7"/>
        <v>-0.01</v>
      </c>
    </row>
    <row r="20" spans="1:8" x14ac:dyDescent="0.25">
      <c r="A20" s="48" t="s">
        <v>261</v>
      </c>
      <c r="B20" s="50">
        <v>33.1</v>
      </c>
      <c r="C20" s="50">
        <v>32.799999999999997</v>
      </c>
      <c r="D20" s="50">
        <v>33.700000000000003</v>
      </c>
      <c r="E20" s="182">
        <f t="shared" si="4"/>
        <v>0.30000000000000426</v>
      </c>
      <c r="F20" s="171">
        <f t="shared" si="5"/>
        <v>8.9999999999999993E-3</v>
      </c>
      <c r="G20" s="182">
        <f t="shared" si="6"/>
        <v>-0.60000000000000142</v>
      </c>
      <c r="H20" s="171">
        <f t="shared" si="7"/>
        <v>-1.7999999999999999E-2</v>
      </c>
    </row>
    <row r="21" spans="1:8" x14ac:dyDescent="0.25">
      <c r="A21" s="48" t="s">
        <v>262</v>
      </c>
      <c r="B21" s="50">
        <v>32.9</v>
      </c>
      <c r="C21" s="50">
        <v>33.299999999999997</v>
      </c>
      <c r="D21" s="50">
        <v>34.9</v>
      </c>
      <c r="E21" s="182">
        <f t="shared" si="4"/>
        <v>-0.39999999999999858</v>
      </c>
      <c r="F21" s="171">
        <f t="shared" si="5"/>
        <v>-1.2E-2</v>
      </c>
      <c r="G21" s="182">
        <f t="shared" si="6"/>
        <v>-2</v>
      </c>
      <c r="H21" s="171">
        <f t="shared" si="7"/>
        <v>-5.7000000000000002E-2</v>
      </c>
    </row>
    <row r="22" spans="1:8" x14ac:dyDescent="0.25">
      <c r="A22" s="48" t="s">
        <v>263</v>
      </c>
      <c r="B22" s="50">
        <v>32.6</v>
      </c>
      <c r="C22" s="50">
        <v>32.6</v>
      </c>
      <c r="D22" s="50">
        <v>32</v>
      </c>
      <c r="E22" s="182">
        <f t="shared" si="4"/>
        <v>0</v>
      </c>
      <c r="F22" s="171">
        <f t="shared" si="5"/>
        <v>0</v>
      </c>
      <c r="G22" s="182">
        <f t="shared" si="6"/>
        <v>0.60000000000000142</v>
      </c>
      <c r="H22" s="171">
        <f t="shared" si="7"/>
        <v>1.9E-2</v>
      </c>
    </row>
    <row r="24" spans="1:8" ht="15.75" customHeight="1" thickBot="1" x14ac:dyDescent="0.3"/>
    <row r="25" spans="1:8" ht="15.75" customHeight="1" thickBot="1" x14ac:dyDescent="0.3">
      <c r="A25" s="228" t="s">
        <v>265</v>
      </c>
      <c r="B25" s="229"/>
      <c r="C25" s="229"/>
      <c r="D25" s="229"/>
      <c r="E25" s="229"/>
      <c r="F25" s="229"/>
      <c r="G25" s="229"/>
      <c r="H25" s="209"/>
    </row>
    <row r="26" spans="1:8" ht="15.75" customHeight="1" thickBot="1" x14ac:dyDescent="0.3">
      <c r="A26" s="45" t="s">
        <v>16</v>
      </c>
      <c r="B26" s="51" t="s">
        <v>249</v>
      </c>
      <c r="C26" s="52" t="s">
        <v>250</v>
      </c>
      <c r="D26" s="52" t="s">
        <v>251</v>
      </c>
      <c r="E26" s="52" t="s">
        <v>252</v>
      </c>
      <c r="F26" s="52" t="s">
        <v>253</v>
      </c>
      <c r="G26" s="44" t="s">
        <v>254</v>
      </c>
      <c r="H26" s="46" t="s">
        <v>255</v>
      </c>
    </row>
    <row r="27" spans="1:8" x14ac:dyDescent="0.25">
      <c r="A27" s="48" t="s">
        <v>256</v>
      </c>
      <c r="B27" s="138">
        <v>31.87</v>
      </c>
      <c r="C27" s="138">
        <v>32.15</v>
      </c>
      <c r="D27" s="138">
        <v>31.58</v>
      </c>
      <c r="E27" s="181">
        <f t="shared" ref="E27:E34" si="8">B27-C27</f>
        <v>-0.27999999999999758</v>
      </c>
      <c r="F27" s="171">
        <f t="shared" ref="F27:F34" si="9">ROUND(E27/C27,3)</f>
        <v>-8.9999999999999993E-3</v>
      </c>
      <c r="G27" s="181">
        <f t="shared" ref="G27:G34" si="10">B27-D27</f>
        <v>0.2900000000000027</v>
      </c>
      <c r="H27" s="171">
        <f t="shared" ref="H27:H34" si="11">ROUND(G27/D27,3)</f>
        <v>8.9999999999999993E-3</v>
      </c>
    </row>
    <row r="28" spans="1:8" x14ac:dyDescent="0.25">
      <c r="A28" s="48" t="s">
        <v>257</v>
      </c>
      <c r="B28" s="138">
        <v>28.48</v>
      </c>
      <c r="C28" s="138">
        <v>28.03</v>
      </c>
      <c r="D28" s="138">
        <v>26.68</v>
      </c>
      <c r="E28" s="181">
        <f t="shared" si="8"/>
        <v>0.44999999999999929</v>
      </c>
      <c r="F28" s="171">
        <f t="shared" si="9"/>
        <v>1.6E-2</v>
      </c>
      <c r="G28" s="181">
        <f t="shared" si="10"/>
        <v>1.8000000000000007</v>
      </c>
      <c r="H28" s="171">
        <f t="shared" si="11"/>
        <v>6.7000000000000004E-2</v>
      </c>
    </row>
    <row r="29" spans="1:8" x14ac:dyDescent="0.25">
      <c r="A29" s="48" t="s">
        <v>258</v>
      </c>
      <c r="B29" s="138">
        <v>22.91</v>
      </c>
      <c r="C29" s="138">
        <v>23.2</v>
      </c>
      <c r="D29" s="138">
        <v>22.95</v>
      </c>
      <c r="E29" s="181">
        <f t="shared" si="8"/>
        <v>-0.28999999999999915</v>
      </c>
      <c r="F29" s="171">
        <f t="shared" si="9"/>
        <v>-1.2999999999999999E-2</v>
      </c>
      <c r="G29" s="181">
        <f t="shared" si="10"/>
        <v>-3.9999999999999147E-2</v>
      </c>
      <c r="H29" s="171">
        <f t="shared" si="11"/>
        <v>-2E-3</v>
      </c>
    </row>
    <row r="30" spans="1:8" x14ac:dyDescent="0.25">
      <c r="A30" s="48" t="s">
        <v>259</v>
      </c>
      <c r="B30" s="138">
        <v>31.55</v>
      </c>
      <c r="C30" s="138">
        <v>31.13</v>
      </c>
      <c r="D30" s="138">
        <v>29.53</v>
      </c>
      <c r="E30" s="181">
        <f t="shared" si="8"/>
        <v>0.42000000000000171</v>
      </c>
      <c r="F30" s="171">
        <f t="shared" si="9"/>
        <v>1.2999999999999999E-2</v>
      </c>
      <c r="G30" s="181">
        <f t="shared" si="10"/>
        <v>2.0199999999999996</v>
      </c>
      <c r="H30" s="171">
        <f t="shared" si="11"/>
        <v>6.8000000000000005E-2</v>
      </c>
    </row>
    <row r="31" spans="1:8" x14ac:dyDescent="0.25">
      <c r="A31" s="48" t="s">
        <v>260</v>
      </c>
      <c r="B31" s="138">
        <v>26.66</v>
      </c>
      <c r="C31" s="138">
        <v>26.13</v>
      </c>
      <c r="D31" s="138">
        <v>25.93</v>
      </c>
      <c r="E31" s="181">
        <f t="shared" si="8"/>
        <v>0.53000000000000114</v>
      </c>
      <c r="F31" s="171">
        <f t="shared" si="9"/>
        <v>0.02</v>
      </c>
      <c r="G31" s="181">
        <f t="shared" si="10"/>
        <v>0.73000000000000043</v>
      </c>
      <c r="H31" s="171">
        <f t="shared" si="11"/>
        <v>2.8000000000000001E-2</v>
      </c>
    </row>
    <row r="32" spans="1:8" x14ac:dyDescent="0.25">
      <c r="A32" s="48" t="s">
        <v>261</v>
      </c>
      <c r="B32" s="138">
        <v>26.07</v>
      </c>
      <c r="C32" s="138">
        <v>25.46</v>
      </c>
      <c r="D32" s="138">
        <v>24.62</v>
      </c>
      <c r="E32" s="181">
        <f t="shared" si="8"/>
        <v>0.60999999999999943</v>
      </c>
      <c r="F32" s="171">
        <f t="shared" si="9"/>
        <v>2.4E-2</v>
      </c>
      <c r="G32" s="181">
        <f t="shared" si="10"/>
        <v>1.4499999999999993</v>
      </c>
      <c r="H32" s="171">
        <f t="shared" si="11"/>
        <v>5.8999999999999997E-2</v>
      </c>
    </row>
    <row r="33" spans="1:8" x14ac:dyDescent="0.25">
      <c r="A33" s="48" t="s">
        <v>262</v>
      </c>
      <c r="B33" s="138">
        <v>28.21</v>
      </c>
      <c r="C33" s="138">
        <v>27.63</v>
      </c>
      <c r="D33" s="138">
        <v>27.48</v>
      </c>
      <c r="E33" s="181">
        <f t="shared" si="8"/>
        <v>0.58000000000000185</v>
      </c>
      <c r="F33" s="171">
        <f t="shared" si="9"/>
        <v>2.1000000000000001E-2</v>
      </c>
      <c r="G33" s="181">
        <f t="shared" si="10"/>
        <v>0.73000000000000043</v>
      </c>
      <c r="H33" s="171">
        <f t="shared" si="11"/>
        <v>2.7E-2</v>
      </c>
    </row>
    <row r="34" spans="1:8" x14ac:dyDescent="0.25">
      <c r="A34" s="48" t="s">
        <v>263</v>
      </c>
      <c r="B34" s="138">
        <v>23.89</v>
      </c>
      <c r="C34" s="138">
        <v>23.73</v>
      </c>
      <c r="D34" s="138">
        <v>23.22</v>
      </c>
      <c r="E34" s="181">
        <f t="shared" si="8"/>
        <v>0.16000000000000014</v>
      </c>
      <c r="F34" s="171">
        <f t="shared" si="9"/>
        <v>7.0000000000000001E-3</v>
      </c>
      <c r="G34" s="181">
        <f t="shared" si="10"/>
        <v>0.67000000000000171</v>
      </c>
      <c r="H34" s="171">
        <f t="shared" si="11"/>
        <v>2.9000000000000001E-2</v>
      </c>
    </row>
    <row r="36" spans="1:8" x14ac:dyDescent="0.25">
      <c r="A36" t="s">
        <v>139</v>
      </c>
    </row>
  </sheetData>
  <mergeCells count="3">
    <mergeCell ref="A25:H25"/>
    <mergeCell ref="A13:H13"/>
    <mergeCell ref="A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abSelected="1" zoomScale="90" zoomScaleNormal="90" workbookViewId="0">
      <selection activeCell="C13" sqref="C13"/>
    </sheetView>
  </sheetViews>
  <sheetFormatPr defaultRowHeight="15" x14ac:dyDescent="0.25"/>
  <cols>
    <col min="1" max="1" width="32.42578125" style="149" bestFit="1" customWidth="1"/>
    <col min="2" max="2" width="13.28515625" style="149" bestFit="1" customWidth="1"/>
    <col min="3" max="3" width="13.5703125" style="149" bestFit="1" customWidth="1"/>
    <col min="4" max="4" width="12.5703125" style="149" bestFit="1" customWidth="1"/>
    <col min="5" max="5" width="14.140625" style="149" bestFit="1" customWidth="1"/>
    <col min="6" max="6" width="11" style="162" bestFit="1" customWidth="1"/>
    <col min="7" max="7" width="18.28515625" style="149" bestFit="1" customWidth="1"/>
    <col min="8" max="8" width="15.140625" style="162" bestFit="1" customWidth="1"/>
    <col min="15" max="15" width="12.140625" style="149" customWidth="1"/>
    <col min="16" max="17" width="9.85546875" style="149" bestFit="1" customWidth="1"/>
  </cols>
  <sheetData>
    <row r="1" spans="1:21" ht="15.75" customHeight="1" thickBot="1" x14ac:dyDescent="0.3">
      <c r="A1" s="231" t="s">
        <v>266</v>
      </c>
      <c r="B1" s="198"/>
      <c r="C1" s="198"/>
      <c r="D1" s="198"/>
      <c r="E1" s="198"/>
      <c r="F1" s="198"/>
      <c r="G1" s="198"/>
      <c r="H1" s="198"/>
    </row>
    <row r="2" spans="1:21" ht="15.75" customHeight="1" thickBot="1" x14ac:dyDescent="0.3">
      <c r="A2" s="53" t="s">
        <v>267</v>
      </c>
      <c r="B2" s="53" t="s">
        <v>249</v>
      </c>
      <c r="C2" s="53" t="s">
        <v>250</v>
      </c>
      <c r="D2" s="53" t="s">
        <v>251</v>
      </c>
      <c r="E2" s="53" t="s">
        <v>252</v>
      </c>
      <c r="F2" s="183" t="s">
        <v>253</v>
      </c>
      <c r="G2" s="53" t="s">
        <v>254</v>
      </c>
      <c r="H2" s="183" t="s">
        <v>255</v>
      </c>
      <c r="I2" s="152"/>
    </row>
    <row r="3" spans="1:21" ht="15.75" customHeight="1" x14ac:dyDescent="0.25">
      <c r="A3" s="54" t="s">
        <v>268</v>
      </c>
      <c r="B3" s="140">
        <v>1014.94</v>
      </c>
      <c r="C3" s="140">
        <v>1005.68</v>
      </c>
      <c r="D3" s="140">
        <v>975.66</v>
      </c>
      <c r="E3" s="184">
        <f t="shared" ref="E3:E13" si="0">B3-C3</f>
        <v>9.2600000000001046</v>
      </c>
      <c r="F3" s="185">
        <f t="shared" ref="F3:F13" si="1">ROUND((B3-C3)/C3,3)</f>
        <v>8.9999999999999993E-3</v>
      </c>
      <c r="G3" s="184">
        <f t="shared" ref="G3:G13" si="2">B3-D3</f>
        <v>39.280000000000086</v>
      </c>
      <c r="H3" s="185">
        <f t="shared" ref="H3:H13" si="3">ROUND((B3-D3)/D3,3)</f>
        <v>0.04</v>
      </c>
    </row>
    <row r="4" spans="1:21" ht="15.75" customHeight="1" x14ac:dyDescent="0.25">
      <c r="A4" s="54" t="s">
        <v>269</v>
      </c>
      <c r="B4" s="140">
        <v>1289.2</v>
      </c>
      <c r="C4" s="140">
        <v>1304.44</v>
      </c>
      <c r="D4" s="140">
        <v>1285.6099999999999</v>
      </c>
      <c r="E4" s="184">
        <f t="shared" si="0"/>
        <v>-15.240000000000009</v>
      </c>
      <c r="F4" s="185">
        <f t="shared" si="1"/>
        <v>-1.2E-2</v>
      </c>
      <c r="G4" s="184">
        <f t="shared" si="2"/>
        <v>3.5900000000001455</v>
      </c>
      <c r="H4" s="185">
        <f t="shared" si="3"/>
        <v>3.0000000000000001E-3</v>
      </c>
      <c r="O4" s="140"/>
      <c r="P4" s="140"/>
      <c r="Q4" s="140"/>
      <c r="R4" s="186"/>
      <c r="S4" s="187"/>
      <c r="T4" s="186"/>
      <c r="U4" s="187"/>
    </row>
    <row r="5" spans="1:21" ht="15.75" customHeight="1" x14ac:dyDescent="0.25">
      <c r="A5" s="54" t="s">
        <v>270</v>
      </c>
      <c r="B5" s="140">
        <v>1216.8</v>
      </c>
      <c r="C5" s="140">
        <v>1213.3800000000001</v>
      </c>
      <c r="D5" s="140">
        <v>1255.93</v>
      </c>
      <c r="E5" s="184">
        <f t="shared" si="0"/>
        <v>3.4199999999998454</v>
      </c>
      <c r="F5" s="185">
        <f t="shared" si="1"/>
        <v>3.0000000000000001E-3</v>
      </c>
      <c r="G5" s="184">
        <f t="shared" si="2"/>
        <v>-39.130000000000109</v>
      </c>
      <c r="H5" s="185">
        <f t="shared" si="3"/>
        <v>-3.1E-2</v>
      </c>
    </row>
    <row r="6" spans="1:21" ht="15.75" customHeight="1" x14ac:dyDescent="0.25">
      <c r="A6" s="54" t="s">
        <v>271</v>
      </c>
      <c r="B6" s="140">
        <v>1306.4000000000001</v>
      </c>
      <c r="C6" s="140">
        <v>1329.24</v>
      </c>
      <c r="D6" s="140">
        <v>1293.8499999999999</v>
      </c>
      <c r="E6" s="184">
        <f t="shared" si="0"/>
        <v>-22.839999999999918</v>
      </c>
      <c r="F6" s="185">
        <f t="shared" si="1"/>
        <v>-1.7000000000000001E-2</v>
      </c>
      <c r="G6" s="184">
        <f t="shared" si="2"/>
        <v>12.550000000000182</v>
      </c>
      <c r="H6" s="185">
        <f t="shared" si="3"/>
        <v>0.01</v>
      </c>
    </row>
    <row r="7" spans="1:21" ht="15.75" customHeight="1" x14ac:dyDescent="0.25">
      <c r="A7" s="54" t="s">
        <v>272</v>
      </c>
      <c r="B7" s="140">
        <v>947.85</v>
      </c>
      <c r="C7" s="140">
        <v>934.8</v>
      </c>
      <c r="D7" s="140">
        <v>897.08</v>
      </c>
      <c r="E7" s="184">
        <f t="shared" si="0"/>
        <v>13.050000000000068</v>
      </c>
      <c r="F7" s="185">
        <f t="shared" si="1"/>
        <v>1.4E-2</v>
      </c>
      <c r="G7" s="184">
        <f t="shared" si="2"/>
        <v>50.769999999999982</v>
      </c>
      <c r="H7" s="185">
        <f t="shared" si="3"/>
        <v>5.7000000000000002E-2</v>
      </c>
    </row>
    <row r="8" spans="1:21" ht="15.75" customHeight="1" x14ac:dyDescent="0.25">
      <c r="A8" s="54" t="s">
        <v>153</v>
      </c>
      <c r="B8" s="140">
        <v>853.81</v>
      </c>
      <c r="C8" s="140">
        <v>864.73</v>
      </c>
      <c r="D8" s="140">
        <v>835.98</v>
      </c>
      <c r="E8" s="184">
        <f t="shared" si="0"/>
        <v>-10.920000000000073</v>
      </c>
      <c r="F8" s="185">
        <f t="shared" si="1"/>
        <v>-1.2999999999999999E-2</v>
      </c>
      <c r="G8" s="184">
        <f t="shared" si="2"/>
        <v>17.829999999999927</v>
      </c>
      <c r="H8" s="185">
        <f t="shared" si="3"/>
        <v>2.1000000000000001E-2</v>
      </c>
    </row>
    <row r="9" spans="1:21" ht="15.75" customHeight="1" x14ac:dyDescent="0.25">
      <c r="A9" s="54" t="s">
        <v>273</v>
      </c>
      <c r="B9" s="140">
        <v>1168.1600000000001</v>
      </c>
      <c r="C9" s="140">
        <v>1134.67</v>
      </c>
      <c r="D9" s="140">
        <v>1157.1600000000001</v>
      </c>
      <c r="E9" s="184">
        <f t="shared" si="0"/>
        <v>33.490000000000009</v>
      </c>
      <c r="F9" s="185">
        <f t="shared" si="1"/>
        <v>0.03</v>
      </c>
      <c r="G9" s="184">
        <f t="shared" si="2"/>
        <v>11</v>
      </c>
      <c r="H9" s="185">
        <f t="shared" si="3"/>
        <v>0.01</v>
      </c>
    </row>
    <row r="10" spans="1:21" ht="15.75" customHeight="1" x14ac:dyDescent="0.25">
      <c r="A10" s="54" t="s">
        <v>274</v>
      </c>
      <c r="B10" s="140">
        <v>1277.33</v>
      </c>
      <c r="C10" s="140">
        <v>1222.5</v>
      </c>
      <c r="D10" s="140">
        <v>1219.96</v>
      </c>
      <c r="E10" s="184">
        <f t="shared" si="0"/>
        <v>54.829999999999927</v>
      </c>
      <c r="F10" s="185">
        <f t="shared" si="1"/>
        <v>4.4999999999999998E-2</v>
      </c>
      <c r="G10" s="184">
        <f t="shared" si="2"/>
        <v>57.369999999999891</v>
      </c>
      <c r="H10" s="185">
        <f t="shared" si="3"/>
        <v>4.7E-2</v>
      </c>
    </row>
    <row r="11" spans="1:21" ht="15.75" customHeight="1" x14ac:dyDescent="0.25">
      <c r="A11" s="54" t="s">
        <v>275</v>
      </c>
      <c r="B11" s="140">
        <v>1035.51</v>
      </c>
      <c r="C11" s="140">
        <v>1024.51</v>
      </c>
      <c r="D11" s="140">
        <v>1000.98</v>
      </c>
      <c r="E11" s="184">
        <f t="shared" si="0"/>
        <v>11</v>
      </c>
      <c r="F11" s="185">
        <f t="shared" si="1"/>
        <v>1.0999999999999999E-2</v>
      </c>
      <c r="G11" s="184">
        <f t="shared" si="2"/>
        <v>34.529999999999973</v>
      </c>
      <c r="H11" s="185">
        <f t="shared" si="3"/>
        <v>3.4000000000000002E-2</v>
      </c>
    </row>
    <row r="12" spans="1:21" ht="15.75" customHeight="1" x14ac:dyDescent="0.25">
      <c r="A12" s="54" t="s">
        <v>276</v>
      </c>
      <c r="B12" s="140">
        <v>491.51</v>
      </c>
      <c r="C12" s="140">
        <v>480.08</v>
      </c>
      <c r="D12" s="140">
        <v>442.78</v>
      </c>
      <c r="E12" s="184">
        <f t="shared" si="0"/>
        <v>11.430000000000007</v>
      </c>
      <c r="F12" s="185">
        <f t="shared" si="1"/>
        <v>2.4E-2</v>
      </c>
      <c r="G12" s="184">
        <f t="shared" si="2"/>
        <v>48.730000000000018</v>
      </c>
      <c r="H12" s="185">
        <f t="shared" si="3"/>
        <v>0.11</v>
      </c>
    </row>
    <row r="13" spans="1:21" ht="15.75" customHeight="1" thickBot="1" x14ac:dyDescent="0.3">
      <c r="A13" s="54" t="s">
        <v>171</v>
      </c>
      <c r="B13" s="140">
        <v>989.18</v>
      </c>
      <c r="C13" s="140">
        <v>963.83</v>
      </c>
      <c r="D13" s="140">
        <v>810.12</v>
      </c>
      <c r="E13" s="184">
        <f t="shared" si="0"/>
        <v>25.349999999999909</v>
      </c>
      <c r="F13" s="185">
        <f t="shared" si="1"/>
        <v>2.5999999999999999E-2</v>
      </c>
      <c r="G13" s="184">
        <f t="shared" si="2"/>
        <v>179.05999999999995</v>
      </c>
      <c r="H13" s="185">
        <f t="shared" si="3"/>
        <v>0.221</v>
      </c>
    </row>
    <row r="14" spans="1:21" x14ac:dyDescent="0.25">
      <c r="A14" s="59"/>
    </row>
    <row r="15" spans="1:21" ht="15.75" customHeight="1" thickBot="1" x14ac:dyDescent="0.3">
      <c r="A15" s="231" t="s">
        <v>277</v>
      </c>
      <c r="B15" s="198"/>
      <c r="C15" s="198"/>
      <c r="D15" s="198"/>
      <c r="E15" s="198"/>
      <c r="F15" s="198"/>
      <c r="G15" s="198"/>
      <c r="H15" s="198"/>
    </row>
    <row r="16" spans="1:21" ht="15.75" customHeight="1" thickBot="1" x14ac:dyDescent="0.3">
      <c r="A16" s="53" t="s">
        <v>267</v>
      </c>
      <c r="B16" s="53" t="s">
        <v>249</v>
      </c>
      <c r="C16" s="53" t="s">
        <v>250</v>
      </c>
      <c r="D16" s="53" t="s">
        <v>251</v>
      </c>
      <c r="E16" s="53" t="s">
        <v>252</v>
      </c>
      <c r="F16" s="183" t="s">
        <v>253</v>
      </c>
      <c r="G16" s="53" t="s">
        <v>254</v>
      </c>
      <c r="H16" s="183" t="s">
        <v>255</v>
      </c>
      <c r="I16" s="152"/>
    </row>
    <row r="17" spans="1:21" ht="15.75" customHeight="1" x14ac:dyDescent="0.25">
      <c r="A17" s="54" t="s">
        <v>268</v>
      </c>
      <c r="B17" s="141">
        <v>34.299999999999997</v>
      </c>
      <c r="C17" s="141">
        <v>34.299999999999997</v>
      </c>
      <c r="D17" s="141">
        <v>34.5</v>
      </c>
      <c r="E17" s="182">
        <f t="shared" ref="E17:E27" si="4">B17-C17</f>
        <v>0</v>
      </c>
      <c r="F17" s="185">
        <f t="shared" ref="F17:F27" si="5">ROUND((B17-C17)/C17,3)</f>
        <v>0</v>
      </c>
      <c r="G17" s="182">
        <f t="shared" ref="G17:G27" si="6">B17-D17</f>
        <v>-0.20000000000000284</v>
      </c>
      <c r="H17" s="185">
        <f t="shared" ref="H17:H27" si="7">ROUND((B17-D17)/D17,3)</f>
        <v>-6.0000000000000001E-3</v>
      </c>
    </row>
    <row r="18" spans="1:21" ht="15.75" customHeight="1" x14ac:dyDescent="0.25">
      <c r="A18" s="54" t="s">
        <v>269</v>
      </c>
      <c r="B18" s="141">
        <v>40</v>
      </c>
      <c r="C18" s="141">
        <v>40.700000000000003</v>
      </c>
      <c r="D18" s="141">
        <v>41.1</v>
      </c>
      <c r="E18" s="182">
        <f t="shared" si="4"/>
        <v>-0.70000000000000284</v>
      </c>
      <c r="F18" s="185">
        <f t="shared" si="5"/>
        <v>-1.7000000000000001E-2</v>
      </c>
      <c r="G18" s="182">
        <f t="shared" si="6"/>
        <v>-1.1000000000000014</v>
      </c>
      <c r="H18" s="185">
        <f t="shared" si="7"/>
        <v>-2.7E-2</v>
      </c>
    </row>
    <row r="19" spans="1:21" ht="15.75" customHeight="1" x14ac:dyDescent="0.25">
      <c r="A19" s="54" t="s">
        <v>270</v>
      </c>
      <c r="B19" s="141">
        <v>41.8</v>
      </c>
      <c r="C19" s="141">
        <v>42</v>
      </c>
      <c r="D19" s="141">
        <v>41.3</v>
      </c>
      <c r="E19" s="182">
        <f t="shared" si="4"/>
        <v>-0.20000000000000284</v>
      </c>
      <c r="F19" s="185">
        <f t="shared" si="5"/>
        <v>-5.0000000000000001E-3</v>
      </c>
      <c r="G19" s="182">
        <f t="shared" si="6"/>
        <v>0.5</v>
      </c>
      <c r="H19" s="185">
        <f t="shared" si="7"/>
        <v>1.2E-2</v>
      </c>
    </row>
    <row r="20" spans="1:21" ht="15.75" customHeight="1" x14ac:dyDescent="0.25">
      <c r="A20" s="54" t="s">
        <v>271</v>
      </c>
      <c r="B20" s="141">
        <v>39.6</v>
      </c>
      <c r="C20" s="141">
        <v>40.6</v>
      </c>
      <c r="D20" s="141">
        <v>40.700000000000003</v>
      </c>
      <c r="E20" s="182">
        <f t="shared" si="4"/>
        <v>-1</v>
      </c>
      <c r="F20" s="185">
        <f t="shared" si="5"/>
        <v>-2.5000000000000001E-2</v>
      </c>
      <c r="G20" s="182">
        <f t="shared" si="6"/>
        <v>-1.1000000000000014</v>
      </c>
      <c r="H20" s="185">
        <f t="shared" si="7"/>
        <v>-2.7E-2</v>
      </c>
    </row>
    <row r="21" spans="1:21" ht="15.75" customHeight="1" x14ac:dyDescent="0.25">
      <c r="A21" s="54" t="s">
        <v>272</v>
      </c>
      <c r="B21" s="141">
        <v>32.9</v>
      </c>
      <c r="C21" s="141">
        <v>32.799999999999997</v>
      </c>
      <c r="D21" s="141">
        <v>32.799999999999997</v>
      </c>
      <c r="E21" s="182">
        <f t="shared" si="4"/>
        <v>0.10000000000000142</v>
      </c>
      <c r="F21" s="185">
        <f t="shared" si="5"/>
        <v>3.0000000000000001E-3</v>
      </c>
      <c r="G21" s="182">
        <f t="shared" si="6"/>
        <v>0.10000000000000142</v>
      </c>
      <c r="H21" s="185">
        <f t="shared" si="7"/>
        <v>3.0000000000000001E-3</v>
      </c>
    </row>
    <row r="22" spans="1:21" ht="15.75" customHeight="1" x14ac:dyDescent="0.25">
      <c r="A22" s="54" t="s">
        <v>153</v>
      </c>
      <c r="B22" s="141">
        <v>33.299999999999997</v>
      </c>
      <c r="C22" s="141">
        <v>33.4</v>
      </c>
      <c r="D22" s="141">
        <v>33.200000000000003</v>
      </c>
      <c r="E22" s="182">
        <f t="shared" si="4"/>
        <v>-0.10000000000000142</v>
      </c>
      <c r="F22" s="185">
        <f t="shared" si="5"/>
        <v>-3.0000000000000001E-3</v>
      </c>
      <c r="G22" s="182">
        <f t="shared" si="6"/>
        <v>9.9999999999994316E-2</v>
      </c>
      <c r="H22" s="185">
        <f t="shared" si="7"/>
        <v>3.0000000000000001E-3</v>
      </c>
      <c r="O22" s="141"/>
      <c r="P22" s="141"/>
      <c r="Q22" s="141"/>
      <c r="R22" s="188"/>
      <c r="S22" s="187"/>
      <c r="T22" s="188"/>
      <c r="U22" s="187"/>
    </row>
    <row r="23" spans="1:21" ht="15.75" customHeight="1" x14ac:dyDescent="0.25">
      <c r="A23" s="54" t="s">
        <v>273</v>
      </c>
      <c r="B23" s="141">
        <v>36.700000000000003</v>
      </c>
      <c r="C23" s="141">
        <v>37.299999999999997</v>
      </c>
      <c r="D23" s="141">
        <v>37.4</v>
      </c>
      <c r="E23" s="182">
        <f t="shared" si="4"/>
        <v>-0.59999999999999432</v>
      </c>
      <c r="F23" s="185">
        <f t="shared" si="5"/>
        <v>-1.6E-2</v>
      </c>
      <c r="G23" s="182">
        <f t="shared" si="6"/>
        <v>-0.69999999999999574</v>
      </c>
      <c r="H23" s="185">
        <f t="shared" si="7"/>
        <v>-1.9E-2</v>
      </c>
      <c r="R23" s="189"/>
    </row>
    <row r="24" spans="1:21" ht="15.75" customHeight="1" x14ac:dyDescent="0.25">
      <c r="A24" s="54" t="s">
        <v>274</v>
      </c>
      <c r="B24" s="141">
        <v>36.799999999999997</v>
      </c>
      <c r="C24" s="141">
        <v>36.799999999999997</v>
      </c>
      <c r="D24" s="141">
        <v>38.1</v>
      </c>
      <c r="E24" s="182">
        <f t="shared" si="4"/>
        <v>0</v>
      </c>
      <c r="F24" s="185">
        <f t="shared" si="5"/>
        <v>0</v>
      </c>
      <c r="G24" s="182">
        <f t="shared" si="6"/>
        <v>-1.3000000000000043</v>
      </c>
      <c r="H24" s="185">
        <f t="shared" si="7"/>
        <v>-3.4000000000000002E-2</v>
      </c>
    </row>
    <row r="25" spans="1:21" ht="15.75" customHeight="1" x14ac:dyDescent="0.25">
      <c r="A25" s="54" t="s">
        <v>275</v>
      </c>
      <c r="B25" s="141">
        <v>33.200000000000003</v>
      </c>
      <c r="C25" s="141">
        <v>32.9</v>
      </c>
      <c r="D25" s="141">
        <v>32.299999999999997</v>
      </c>
      <c r="E25" s="182">
        <f t="shared" si="4"/>
        <v>0.30000000000000426</v>
      </c>
      <c r="F25" s="185">
        <f t="shared" si="5"/>
        <v>8.9999999999999993E-3</v>
      </c>
      <c r="G25" s="182">
        <f t="shared" si="6"/>
        <v>0.90000000000000568</v>
      </c>
      <c r="H25" s="185">
        <f t="shared" si="7"/>
        <v>2.8000000000000001E-2</v>
      </c>
    </row>
    <row r="26" spans="1:21" ht="15.75" customHeight="1" x14ac:dyDescent="0.25">
      <c r="A26" s="54" t="s">
        <v>276</v>
      </c>
      <c r="B26" s="141">
        <v>26.2</v>
      </c>
      <c r="C26" s="141">
        <v>25.7</v>
      </c>
      <c r="D26" s="141">
        <v>26</v>
      </c>
      <c r="E26" s="182">
        <f t="shared" si="4"/>
        <v>0.5</v>
      </c>
      <c r="F26" s="185">
        <f t="shared" si="5"/>
        <v>1.9E-2</v>
      </c>
      <c r="G26" s="182">
        <f t="shared" si="6"/>
        <v>0.19999999999999929</v>
      </c>
      <c r="H26" s="185">
        <f t="shared" si="7"/>
        <v>8.0000000000000002E-3</v>
      </c>
    </row>
    <row r="27" spans="1:21" x14ac:dyDescent="0.25">
      <c r="A27" s="54" t="s">
        <v>171</v>
      </c>
      <c r="B27" s="141">
        <v>33.6</v>
      </c>
      <c r="C27" s="141">
        <v>34.299999999999997</v>
      </c>
      <c r="D27" s="141">
        <v>34.4</v>
      </c>
      <c r="E27" s="182">
        <f t="shared" si="4"/>
        <v>-0.69999999999999574</v>
      </c>
      <c r="F27" s="185">
        <f t="shared" si="5"/>
        <v>-0.02</v>
      </c>
      <c r="G27" s="182">
        <f t="shared" si="6"/>
        <v>-0.79999999999999716</v>
      </c>
      <c r="H27" s="185">
        <f t="shared" si="7"/>
        <v>-2.3E-2</v>
      </c>
    </row>
    <row r="28" spans="1:21" x14ac:dyDescent="0.25">
      <c r="F28" s="190"/>
      <c r="G28" s="188"/>
      <c r="H28" s="190"/>
    </row>
    <row r="29" spans="1:21" ht="15.75" customHeight="1" thickBot="1" x14ac:dyDescent="0.3">
      <c r="A29" s="231" t="s">
        <v>278</v>
      </c>
      <c r="B29" s="198"/>
      <c r="C29" s="198"/>
      <c r="D29" s="198"/>
      <c r="E29" s="198"/>
      <c r="F29" s="198"/>
      <c r="G29" s="198"/>
      <c r="H29" s="198"/>
    </row>
    <row r="30" spans="1:21" ht="15.75" customHeight="1" thickBot="1" x14ac:dyDescent="0.3">
      <c r="A30" s="53" t="s">
        <v>267</v>
      </c>
      <c r="B30" s="53" t="s">
        <v>249</v>
      </c>
      <c r="C30" s="53" t="s">
        <v>250</v>
      </c>
      <c r="D30" s="53" t="s">
        <v>251</v>
      </c>
      <c r="E30" s="53" t="s">
        <v>252</v>
      </c>
      <c r="F30" s="183" t="s">
        <v>253</v>
      </c>
      <c r="G30" s="53" t="s">
        <v>254</v>
      </c>
      <c r="H30" s="183" t="s">
        <v>255</v>
      </c>
    </row>
    <row r="31" spans="1:21" ht="15.75" customHeight="1" x14ac:dyDescent="0.25">
      <c r="A31" s="54" t="s">
        <v>268</v>
      </c>
      <c r="B31" s="139">
        <v>29.59</v>
      </c>
      <c r="C31" s="139">
        <v>29.32</v>
      </c>
      <c r="D31" s="139">
        <v>28.28</v>
      </c>
      <c r="E31" s="184">
        <f t="shared" ref="E31:E41" si="8">B31-C31</f>
        <v>0.26999999999999957</v>
      </c>
      <c r="F31" s="185">
        <f t="shared" ref="F31:F41" si="9">ROUND((B31-C31)/C31,3)</f>
        <v>8.9999999999999993E-3</v>
      </c>
      <c r="G31" s="184">
        <f t="shared" ref="G31:G41" si="10">B31-D31</f>
        <v>1.3099999999999987</v>
      </c>
      <c r="H31" s="185">
        <f t="shared" ref="H31:H41" si="11">ROUND((B31-D31)/D31,3)</f>
        <v>4.5999999999999999E-2</v>
      </c>
    </row>
    <row r="32" spans="1:21" ht="15.75" customHeight="1" x14ac:dyDescent="0.25">
      <c r="A32" s="54" t="s">
        <v>269</v>
      </c>
      <c r="B32" s="139">
        <v>32.229999999999997</v>
      </c>
      <c r="C32" s="139">
        <v>32.049999999999997</v>
      </c>
      <c r="D32" s="139">
        <v>31.28</v>
      </c>
      <c r="E32" s="184">
        <f t="shared" si="8"/>
        <v>0.17999999999999972</v>
      </c>
      <c r="F32" s="185">
        <f t="shared" si="9"/>
        <v>6.0000000000000001E-3</v>
      </c>
      <c r="G32" s="184">
        <f t="shared" si="10"/>
        <v>0.94999999999999574</v>
      </c>
      <c r="H32" s="185">
        <f t="shared" si="11"/>
        <v>0.03</v>
      </c>
      <c r="O32" s="139"/>
      <c r="P32" s="139"/>
      <c r="Q32" s="139"/>
      <c r="R32" s="191"/>
      <c r="S32" s="162"/>
      <c r="T32" s="191"/>
      <c r="U32" s="162"/>
    </row>
    <row r="33" spans="1:21" ht="15.75" customHeight="1" x14ac:dyDescent="0.25">
      <c r="A33" s="54" t="s">
        <v>270</v>
      </c>
      <c r="B33" s="139">
        <v>29.11</v>
      </c>
      <c r="C33" s="139">
        <v>28.89</v>
      </c>
      <c r="D33" s="139">
        <v>30.41</v>
      </c>
      <c r="E33" s="184">
        <f t="shared" si="8"/>
        <v>0.21999999999999886</v>
      </c>
      <c r="F33" s="185">
        <f t="shared" si="9"/>
        <v>8.0000000000000002E-3</v>
      </c>
      <c r="G33" s="184">
        <f t="shared" si="10"/>
        <v>-1.3000000000000007</v>
      </c>
      <c r="H33" s="185">
        <f t="shared" si="11"/>
        <v>-4.2999999999999997E-2</v>
      </c>
      <c r="O33" s="139"/>
      <c r="P33" s="139"/>
      <c r="Q33" s="139"/>
      <c r="R33" s="191"/>
      <c r="S33" s="162"/>
      <c r="T33" s="191"/>
      <c r="U33" s="162"/>
    </row>
    <row r="34" spans="1:21" ht="15.75" customHeight="1" x14ac:dyDescent="0.25">
      <c r="A34" s="54" t="s">
        <v>271</v>
      </c>
      <c r="B34" s="139">
        <v>32.99</v>
      </c>
      <c r="C34" s="139">
        <v>32.74</v>
      </c>
      <c r="D34" s="139">
        <v>31.79</v>
      </c>
      <c r="E34" s="184">
        <f t="shared" si="8"/>
        <v>0.25</v>
      </c>
      <c r="F34" s="185">
        <f t="shared" si="9"/>
        <v>8.0000000000000002E-3</v>
      </c>
      <c r="G34" s="184">
        <f t="shared" si="10"/>
        <v>1.2000000000000028</v>
      </c>
      <c r="H34" s="185">
        <f t="shared" si="11"/>
        <v>3.7999999999999999E-2</v>
      </c>
      <c r="O34" s="139"/>
      <c r="P34" s="139"/>
      <c r="Q34" s="139"/>
      <c r="R34" s="191"/>
      <c r="S34" s="162"/>
      <c r="T34" s="191"/>
      <c r="U34" s="162"/>
    </row>
    <row r="35" spans="1:21" ht="15.75" customHeight="1" x14ac:dyDescent="0.25">
      <c r="A35" s="54" t="s">
        <v>272</v>
      </c>
      <c r="B35" s="139">
        <v>28.81</v>
      </c>
      <c r="C35" s="139">
        <v>28.5</v>
      </c>
      <c r="D35" s="139">
        <v>27.35</v>
      </c>
      <c r="E35" s="184">
        <f t="shared" si="8"/>
        <v>0.30999999999999872</v>
      </c>
      <c r="F35" s="185">
        <f t="shared" si="9"/>
        <v>1.0999999999999999E-2</v>
      </c>
      <c r="G35" s="184">
        <f t="shared" si="10"/>
        <v>1.4599999999999973</v>
      </c>
      <c r="H35" s="185">
        <f t="shared" si="11"/>
        <v>5.2999999999999999E-2</v>
      </c>
    </row>
    <row r="36" spans="1:21" ht="15.75" customHeight="1" x14ac:dyDescent="0.25">
      <c r="A36" s="54" t="s">
        <v>153</v>
      </c>
      <c r="B36" s="139">
        <v>25.64</v>
      </c>
      <c r="C36" s="139">
        <v>25.89</v>
      </c>
      <c r="D36" s="139">
        <v>25.18</v>
      </c>
      <c r="E36" s="184">
        <f t="shared" si="8"/>
        <v>-0.25</v>
      </c>
      <c r="F36" s="185">
        <f t="shared" si="9"/>
        <v>-0.01</v>
      </c>
      <c r="G36" s="184">
        <f t="shared" si="10"/>
        <v>0.46000000000000085</v>
      </c>
      <c r="H36" s="185">
        <f t="shared" si="11"/>
        <v>1.7999999999999999E-2</v>
      </c>
    </row>
    <row r="37" spans="1:21" ht="15.75" customHeight="1" x14ac:dyDescent="0.25">
      <c r="A37" s="54" t="s">
        <v>273</v>
      </c>
      <c r="B37" s="139">
        <v>31.83</v>
      </c>
      <c r="C37" s="139">
        <v>30.42</v>
      </c>
      <c r="D37" s="139">
        <v>30.94</v>
      </c>
      <c r="E37" s="184">
        <f t="shared" si="8"/>
        <v>1.4099999999999966</v>
      </c>
      <c r="F37" s="185">
        <f t="shared" si="9"/>
        <v>4.5999999999999999E-2</v>
      </c>
      <c r="G37" s="184">
        <f t="shared" si="10"/>
        <v>0.88999999999999702</v>
      </c>
      <c r="H37" s="185">
        <f t="shared" si="11"/>
        <v>2.9000000000000001E-2</v>
      </c>
    </row>
    <row r="38" spans="1:21" ht="15.75" customHeight="1" x14ac:dyDescent="0.25">
      <c r="A38" s="54" t="s">
        <v>274</v>
      </c>
      <c r="B38" s="139">
        <v>34.71</v>
      </c>
      <c r="C38" s="139">
        <v>33.22</v>
      </c>
      <c r="D38" s="139">
        <v>32.020000000000003</v>
      </c>
      <c r="E38" s="184">
        <f t="shared" si="8"/>
        <v>1.490000000000002</v>
      </c>
      <c r="F38" s="185">
        <f t="shared" si="9"/>
        <v>4.4999999999999998E-2</v>
      </c>
      <c r="G38" s="184">
        <f t="shared" si="10"/>
        <v>2.6899999999999977</v>
      </c>
      <c r="H38" s="185">
        <f t="shared" si="11"/>
        <v>8.4000000000000005E-2</v>
      </c>
    </row>
    <row r="39" spans="1:21" ht="15.75" customHeight="1" x14ac:dyDescent="0.25">
      <c r="A39" s="54" t="s">
        <v>275</v>
      </c>
      <c r="B39" s="139">
        <v>31.19</v>
      </c>
      <c r="C39" s="139">
        <v>31.14</v>
      </c>
      <c r="D39" s="139">
        <v>30.99</v>
      </c>
      <c r="E39" s="184">
        <f t="shared" si="8"/>
        <v>5.0000000000000711E-2</v>
      </c>
      <c r="F39" s="185">
        <f t="shared" si="9"/>
        <v>2E-3</v>
      </c>
      <c r="G39" s="184">
        <f t="shared" si="10"/>
        <v>0.20000000000000284</v>
      </c>
      <c r="H39" s="185">
        <f t="shared" si="11"/>
        <v>6.0000000000000001E-3</v>
      </c>
    </row>
    <row r="40" spans="1:21" ht="15.75" customHeight="1" x14ac:dyDescent="0.25">
      <c r="A40" s="54" t="s">
        <v>276</v>
      </c>
      <c r="B40" s="139">
        <v>18.760000000000002</v>
      </c>
      <c r="C40" s="139">
        <v>18.68</v>
      </c>
      <c r="D40" s="139">
        <v>17.03</v>
      </c>
      <c r="E40" s="184">
        <f t="shared" si="8"/>
        <v>8.0000000000001847E-2</v>
      </c>
      <c r="F40" s="185">
        <f t="shared" si="9"/>
        <v>4.0000000000000001E-3</v>
      </c>
      <c r="G40" s="184">
        <f t="shared" si="10"/>
        <v>1.7300000000000004</v>
      </c>
      <c r="H40" s="185">
        <f t="shared" si="11"/>
        <v>0.10199999999999999</v>
      </c>
    </row>
    <row r="41" spans="1:21" x14ac:dyDescent="0.25">
      <c r="A41" s="54" t="s">
        <v>171</v>
      </c>
      <c r="B41" s="139">
        <v>29.44</v>
      </c>
      <c r="C41" s="139">
        <v>28.1</v>
      </c>
      <c r="D41" s="139">
        <v>23.55</v>
      </c>
      <c r="E41" s="184">
        <f t="shared" si="8"/>
        <v>1.3399999999999999</v>
      </c>
      <c r="F41" s="185">
        <f t="shared" si="9"/>
        <v>4.8000000000000001E-2</v>
      </c>
      <c r="G41" s="184">
        <f t="shared" si="10"/>
        <v>5.8900000000000006</v>
      </c>
      <c r="H41" s="185">
        <f t="shared" si="11"/>
        <v>0.25</v>
      </c>
    </row>
    <row r="43" spans="1:21" x14ac:dyDescent="0.25">
      <c r="A43" t="s">
        <v>139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H28" sqref="H28"/>
    </sheetView>
  </sheetViews>
  <sheetFormatPr defaultRowHeight="15" x14ac:dyDescent="0.25"/>
  <cols>
    <col min="1" max="1" width="72.5703125" style="149" bestFit="1" customWidth="1"/>
    <col min="2" max="4" width="11.5703125" style="149" bestFit="1" customWidth="1"/>
    <col min="6" max="6" width="9.85546875" style="192" customWidth="1"/>
    <col min="8" max="8" width="9.140625" style="192" customWidth="1"/>
  </cols>
  <sheetData>
    <row r="1" spans="1:8" x14ac:dyDescent="0.25">
      <c r="A1" t="s">
        <v>279</v>
      </c>
      <c r="E1" s="217" t="s">
        <v>124</v>
      </c>
      <c r="F1" s="232"/>
      <c r="G1" s="196"/>
      <c r="H1" s="232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1" t="s">
        <v>280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418700</v>
      </c>
      <c r="C5" s="85">
        <v>419300</v>
      </c>
      <c r="D5" s="85">
        <v>398700</v>
      </c>
      <c r="E5" s="174">
        <f t="shared" ref="E5:E29" si="0">B5-C5</f>
        <v>-600</v>
      </c>
      <c r="F5" s="171">
        <f t="shared" ref="F5:F29" si="1">ROUND((B5-C5)/C5,3)</f>
        <v>-1E-3</v>
      </c>
      <c r="G5" s="174">
        <f t="shared" ref="G5:G29" si="2">B5-D5</f>
        <v>20000</v>
      </c>
      <c r="H5" s="171">
        <f t="shared" ref="H5:H29" si="3">ROUND((B5-D5)/D5,3)</f>
        <v>0.05</v>
      </c>
    </row>
    <row r="6" spans="1:8" x14ac:dyDescent="0.25">
      <c r="A6" t="s">
        <v>181</v>
      </c>
      <c r="B6" s="85">
        <v>351100</v>
      </c>
      <c r="C6" s="85">
        <v>351000</v>
      </c>
      <c r="D6" s="85">
        <v>332600</v>
      </c>
      <c r="E6" s="174">
        <f t="shared" si="0"/>
        <v>100</v>
      </c>
      <c r="F6" s="171">
        <f t="shared" si="1"/>
        <v>0</v>
      </c>
      <c r="G6" s="174">
        <f t="shared" si="2"/>
        <v>18500</v>
      </c>
      <c r="H6" s="171">
        <f t="shared" si="3"/>
        <v>5.6000000000000001E-2</v>
      </c>
    </row>
    <row r="7" spans="1:8" x14ac:dyDescent="0.25">
      <c r="A7" t="s">
        <v>182</v>
      </c>
      <c r="B7" s="85">
        <v>55000</v>
      </c>
      <c r="C7" s="85">
        <v>54500</v>
      </c>
      <c r="D7" s="85">
        <v>52100</v>
      </c>
      <c r="E7" s="174">
        <f t="shared" si="0"/>
        <v>500</v>
      </c>
      <c r="F7" s="171">
        <f t="shared" si="1"/>
        <v>8.9999999999999993E-3</v>
      </c>
      <c r="G7" s="174">
        <f t="shared" si="2"/>
        <v>2900</v>
      </c>
      <c r="H7" s="171">
        <f t="shared" si="3"/>
        <v>5.6000000000000001E-2</v>
      </c>
    </row>
    <row r="8" spans="1:8" x14ac:dyDescent="0.25">
      <c r="A8" t="s">
        <v>196</v>
      </c>
      <c r="B8" s="85">
        <v>363700</v>
      </c>
      <c r="C8" s="85">
        <v>364800</v>
      </c>
      <c r="D8" s="85">
        <v>346600</v>
      </c>
      <c r="E8" s="174">
        <f t="shared" si="0"/>
        <v>-1100</v>
      </c>
      <c r="F8" s="171">
        <f t="shared" si="1"/>
        <v>-3.0000000000000001E-3</v>
      </c>
      <c r="G8" s="174">
        <f t="shared" si="2"/>
        <v>17100</v>
      </c>
      <c r="H8" s="171">
        <f t="shared" si="3"/>
        <v>4.9000000000000002E-2</v>
      </c>
    </row>
    <row r="9" spans="1:8" x14ac:dyDescent="0.25">
      <c r="A9" t="s">
        <v>197</v>
      </c>
      <c r="B9" s="85">
        <v>296100</v>
      </c>
      <c r="C9" s="85">
        <v>296500</v>
      </c>
      <c r="D9" s="85">
        <v>280500</v>
      </c>
      <c r="E9" s="174">
        <f t="shared" si="0"/>
        <v>-400</v>
      </c>
      <c r="F9" s="171">
        <f t="shared" si="1"/>
        <v>-1E-3</v>
      </c>
      <c r="G9" s="174">
        <f t="shared" si="2"/>
        <v>15600</v>
      </c>
      <c r="H9" s="171">
        <f t="shared" si="3"/>
        <v>5.6000000000000001E-2</v>
      </c>
    </row>
    <row r="10" spans="1:8" x14ac:dyDescent="0.25">
      <c r="A10" t="s">
        <v>183</v>
      </c>
      <c r="B10" s="85">
        <v>23000</v>
      </c>
      <c r="C10" s="85">
        <v>23000</v>
      </c>
      <c r="D10" s="85">
        <v>21900</v>
      </c>
      <c r="E10" s="174">
        <f t="shared" si="0"/>
        <v>0</v>
      </c>
      <c r="F10" s="171">
        <f t="shared" si="1"/>
        <v>0</v>
      </c>
      <c r="G10" s="174">
        <f t="shared" si="2"/>
        <v>1100</v>
      </c>
      <c r="H10" s="171">
        <f t="shared" si="3"/>
        <v>0.05</v>
      </c>
    </row>
    <row r="11" spans="1:8" x14ac:dyDescent="0.25">
      <c r="A11" t="s">
        <v>189</v>
      </c>
      <c r="B11" s="85">
        <v>32000</v>
      </c>
      <c r="C11" s="85">
        <v>31500</v>
      </c>
      <c r="D11" s="85">
        <v>30200</v>
      </c>
      <c r="E11" s="174">
        <f t="shared" si="0"/>
        <v>500</v>
      </c>
      <c r="F11" s="171">
        <f t="shared" si="1"/>
        <v>1.6E-2</v>
      </c>
      <c r="G11" s="174">
        <f t="shared" si="2"/>
        <v>1800</v>
      </c>
      <c r="H11" s="171">
        <f t="shared" si="3"/>
        <v>0.06</v>
      </c>
    </row>
    <row r="12" spans="1:8" x14ac:dyDescent="0.25">
      <c r="A12" t="s">
        <v>198</v>
      </c>
      <c r="B12" s="85">
        <v>75600</v>
      </c>
      <c r="C12" s="85">
        <v>75800</v>
      </c>
      <c r="D12" s="85">
        <v>73600</v>
      </c>
      <c r="E12" s="174">
        <f t="shared" si="0"/>
        <v>-200</v>
      </c>
      <c r="F12" s="171">
        <f t="shared" si="1"/>
        <v>-3.0000000000000001E-3</v>
      </c>
      <c r="G12" s="174">
        <f t="shared" si="2"/>
        <v>2000</v>
      </c>
      <c r="H12" s="171">
        <f t="shared" si="3"/>
        <v>2.7E-2</v>
      </c>
    </row>
    <row r="13" spans="1:8" x14ac:dyDescent="0.25">
      <c r="A13" t="s">
        <v>199</v>
      </c>
      <c r="B13" s="85">
        <v>12300</v>
      </c>
      <c r="C13" s="85">
        <v>12100</v>
      </c>
      <c r="D13" s="85">
        <v>12400</v>
      </c>
      <c r="E13" s="174">
        <f t="shared" si="0"/>
        <v>200</v>
      </c>
      <c r="F13" s="171">
        <f t="shared" si="1"/>
        <v>1.7000000000000001E-2</v>
      </c>
      <c r="G13" s="174">
        <f t="shared" si="2"/>
        <v>-100</v>
      </c>
      <c r="H13" s="171">
        <f t="shared" si="3"/>
        <v>-8.0000000000000002E-3</v>
      </c>
    </row>
    <row r="14" spans="1:8" x14ac:dyDescent="0.25">
      <c r="A14" t="s">
        <v>202</v>
      </c>
      <c r="B14" s="85">
        <v>42600</v>
      </c>
      <c r="C14" s="85">
        <v>43000</v>
      </c>
      <c r="D14" s="85">
        <v>42600</v>
      </c>
      <c r="E14" s="174">
        <f t="shared" si="0"/>
        <v>-400</v>
      </c>
      <c r="F14" s="171">
        <f t="shared" si="1"/>
        <v>-8.9999999999999993E-3</v>
      </c>
      <c r="G14" s="174">
        <f t="shared" si="2"/>
        <v>0</v>
      </c>
      <c r="H14" s="171">
        <f t="shared" si="3"/>
        <v>0</v>
      </c>
    </row>
    <row r="15" spans="1:8" x14ac:dyDescent="0.25">
      <c r="A15" t="s">
        <v>207</v>
      </c>
      <c r="B15" s="85">
        <v>8200</v>
      </c>
      <c r="C15" s="85">
        <v>8300</v>
      </c>
      <c r="D15" s="85">
        <v>7800</v>
      </c>
      <c r="E15" s="174">
        <f t="shared" si="0"/>
        <v>-100</v>
      </c>
      <c r="F15" s="171">
        <f t="shared" si="1"/>
        <v>-1.2E-2</v>
      </c>
      <c r="G15" s="174">
        <f t="shared" si="2"/>
        <v>400</v>
      </c>
      <c r="H15" s="171">
        <f t="shared" si="3"/>
        <v>5.0999999999999997E-2</v>
      </c>
    </row>
    <row r="16" spans="1:8" x14ac:dyDescent="0.25">
      <c r="A16" t="s">
        <v>208</v>
      </c>
      <c r="B16" s="85">
        <v>20700</v>
      </c>
      <c r="C16" s="85">
        <v>20700</v>
      </c>
      <c r="D16" s="85">
        <v>18600</v>
      </c>
      <c r="E16" s="174">
        <f t="shared" si="0"/>
        <v>0</v>
      </c>
      <c r="F16" s="171">
        <f t="shared" si="1"/>
        <v>0</v>
      </c>
      <c r="G16" s="174">
        <f t="shared" si="2"/>
        <v>2100</v>
      </c>
      <c r="H16" s="171">
        <f t="shared" si="3"/>
        <v>0.113</v>
      </c>
    </row>
    <row r="17" spans="1:8" x14ac:dyDescent="0.25">
      <c r="A17" t="s">
        <v>211</v>
      </c>
      <c r="B17" s="85">
        <v>9400</v>
      </c>
      <c r="C17" s="85">
        <v>9400</v>
      </c>
      <c r="D17" s="85">
        <v>8600</v>
      </c>
      <c r="E17" s="174">
        <f t="shared" si="0"/>
        <v>0</v>
      </c>
      <c r="F17" s="171">
        <f t="shared" si="1"/>
        <v>0</v>
      </c>
      <c r="G17" s="174">
        <f t="shared" si="2"/>
        <v>800</v>
      </c>
      <c r="H17" s="171">
        <f t="shared" si="3"/>
        <v>9.2999999999999999E-2</v>
      </c>
    </row>
    <row r="18" spans="1:8" x14ac:dyDescent="0.25">
      <c r="A18" t="s">
        <v>212</v>
      </c>
      <c r="B18" s="85">
        <v>19800</v>
      </c>
      <c r="C18" s="85">
        <v>19700</v>
      </c>
      <c r="D18" s="85">
        <v>19300</v>
      </c>
      <c r="E18" s="174">
        <f t="shared" si="0"/>
        <v>100</v>
      </c>
      <c r="F18" s="171">
        <f t="shared" si="1"/>
        <v>5.0000000000000001E-3</v>
      </c>
      <c r="G18" s="174">
        <f t="shared" si="2"/>
        <v>500</v>
      </c>
      <c r="H18" s="171">
        <f t="shared" si="3"/>
        <v>2.5999999999999999E-2</v>
      </c>
    </row>
    <row r="19" spans="1:8" x14ac:dyDescent="0.25">
      <c r="A19" t="s">
        <v>216</v>
      </c>
      <c r="B19" s="85">
        <v>68600</v>
      </c>
      <c r="C19" s="85">
        <v>69400</v>
      </c>
      <c r="D19" s="85">
        <v>63600</v>
      </c>
      <c r="E19" s="174">
        <f t="shared" si="0"/>
        <v>-800</v>
      </c>
      <c r="F19" s="171">
        <f t="shared" si="1"/>
        <v>-1.2E-2</v>
      </c>
      <c r="G19" s="174">
        <f t="shared" si="2"/>
        <v>5000</v>
      </c>
      <c r="H19" s="171">
        <f t="shared" si="3"/>
        <v>7.9000000000000001E-2</v>
      </c>
    </row>
    <row r="20" spans="1:8" x14ac:dyDescent="0.25">
      <c r="A20" t="s">
        <v>247</v>
      </c>
      <c r="B20" s="85">
        <v>29300</v>
      </c>
      <c r="C20" s="85">
        <v>30700</v>
      </c>
      <c r="D20" s="85">
        <v>28100</v>
      </c>
      <c r="E20" s="174">
        <f t="shared" si="0"/>
        <v>-1400</v>
      </c>
      <c r="F20" s="171">
        <f t="shared" si="1"/>
        <v>-4.5999999999999999E-2</v>
      </c>
      <c r="G20" s="174">
        <f t="shared" si="2"/>
        <v>1200</v>
      </c>
      <c r="H20" s="171">
        <f t="shared" si="3"/>
        <v>4.2999999999999997E-2</v>
      </c>
    </row>
    <row r="21" spans="1:8" x14ac:dyDescent="0.25">
      <c r="A21" t="s">
        <v>224</v>
      </c>
      <c r="B21" s="85">
        <v>48900</v>
      </c>
      <c r="C21" s="85">
        <v>48500</v>
      </c>
      <c r="D21" s="85">
        <v>45700</v>
      </c>
      <c r="E21" s="174">
        <f t="shared" si="0"/>
        <v>400</v>
      </c>
      <c r="F21" s="171">
        <f t="shared" si="1"/>
        <v>8.0000000000000002E-3</v>
      </c>
      <c r="G21" s="174">
        <f t="shared" si="2"/>
        <v>3200</v>
      </c>
      <c r="H21" s="171">
        <f t="shared" si="3"/>
        <v>7.0000000000000007E-2</v>
      </c>
    </row>
    <row r="22" spans="1:8" x14ac:dyDescent="0.25">
      <c r="A22" t="s">
        <v>230</v>
      </c>
      <c r="B22" s="85">
        <v>57700</v>
      </c>
      <c r="C22" s="85">
        <v>57700</v>
      </c>
      <c r="D22" s="85">
        <v>53900</v>
      </c>
      <c r="E22" s="174">
        <f t="shared" si="0"/>
        <v>0</v>
      </c>
      <c r="F22" s="171">
        <f t="shared" si="1"/>
        <v>0</v>
      </c>
      <c r="G22" s="174">
        <f t="shared" si="2"/>
        <v>3800</v>
      </c>
      <c r="H22" s="171">
        <f t="shared" si="3"/>
        <v>7.0999999999999994E-2</v>
      </c>
    </row>
    <row r="23" spans="1:8" x14ac:dyDescent="0.25">
      <c r="A23" t="s">
        <v>233</v>
      </c>
      <c r="B23" s="85">
        <v>50600</v>
      </c>
      <c r="C23" s="85">
        <v>50900</v>
      </c>
      <c r="D23" s="85">
        <v>47300</v>
      </c>
      <c r="E23" s="174">
        <f t="shared" si="0"/>
        <v>-300</v>
      </c>
      <c r="F23" s="171">
        <f t="shared" si="1"/>
        <v>-6.0000000000000001E-3</v>
      </c>
      <c r="G23" s="174">
        <f t="shared" si="2"/>
        <v>3300</v>
      </c>
      <c r="H23" s="171">
        <f t="shared" si="3"/>
        <v>7.0000000000000007E-2</v>
      </c>
    </row>
    <row r="24" spans="1:8" x14ac:dyDescent="0.25">
      <c r="A24" t="s">
        <v>235</v>
      </c>
      <c r="B24" s="85">
        <v>41800</v>
      </c>
      <c r="C24" s="85">
        <v>42200</v>
      </c>
      <c r="D24" s="85">
        <v>38700</v>
      </c>
      <c r="E24" s="174">
        <f t="shared" si="0"/>
        <v>-400</v>
      </c>
      <c r="F24" s="171">
        <f t="shared" si="1"/>
        <v>-8.9999999999999993E-3</v>
      </c>
      <c r="G24" s="174">
        <f t="shared" si="2"/>
        <v>3100</v>
      </c>
      <c r="H24" s="171">
        <f t="shared" si="3"/>
        <v>0.08</v>
      </c>
    </row>
    <row r="25" spans="1:8" x14ac:dyDescent="0.25">
      <c r="A25" t="s">
        <v>236</v>
      </c>
      <c r="B25" s="85">
        <v>16100</v>
      </c>
      <c r="C25" s="85">
        <v>16000</v>
      </c>
      <c r="D25" s="85">
        <v>15800</v>
      </c>
      <c r="E25" s="174">
        <f t="shared" si="0"/>
        <v>100</v>
      </c>
      <c r="F25" s="171">
        <f t="shared" si="1"/>
        <v>6.0000000000000001E-3</v>
      </c>
      <c r="G25" s="174">
        <f t="shared" si="2"/>
        <v>300</v>
      </c>
      <c r="H25" s="171">
        <f t="shared" si="3"/>
        <v>1.9E-2</v>
      </c>
    </row>
    <row r="26" spans="1:8" x14ac:dyDescent="0.25">
      <c r="A26" t="s">
        <v>239</v>
      </c>
      <c r="B26" s="85">
        <v>67600</v>
      </c>
      <c r="C26" s="85">
        <v>68300</v>
      </c>
      <c r="D26" s="85">
        <v>66100</v>
      </c>
      <c r="E26" s="174">
        <f t="shared" si="0"/>
        <v>-700</v>
      </c>
      <c r="F26" s="171">
        <f t="shared" si="1"/>
        <v>-0.01</v>
      </c>
      <c r="G26" s="174">
        <f t="shared" si="2"/>
        <v>1500</v>
      </c>
      <c r="H26" s="171">
        <f t="shared" si="3"/>
        <v>2.3E-2</v>
      </c>
    </row>
    <row r="27" spans="1:8" x14ac:dyDescent="0.25">
      <c r="A27" t="s">
        <v>240</v>
      </c>
      <c r="B27" s="85">
        <v>11700</v>
      </c>
      <c r="C27" s="85">
        <v>11700</v>
      </c>
      <c r="D27" s="85">
        <v>11500</v>
      </c>
      <c r="E27" s="174">
        <f t="shared" si="0"/>
        <v>0</v>
      </c>
      <c r="F27" s="171">
        <f t="shared" si="1"/>
        <v>0</v>
      </c>
      <c r="G27" s="174">
        <f t="shared" si="2"/>
        <v>200</v>
      </c>
      <c r="H27" s="171">
        <f t="shared" si="3"/>
        <v>1.7000000000000001E-2</v>
      </c>
    </row>
    <row r="28" spans="1:8" x14ac:dyDescent="0.25">
      <c r="A28" t="s">
        <v>241</v>
      </c>
      <c r="B28" s="85">
        <v>27900</v>
      </c>
      <c r="C28" s="85">
        <v>27900</v>
      </c>
      <c r="D28" s="85">
        <v>26900</v>
      </c>
      <c r="E28" s="174">
        <f t="shared" si="0"/>
        <v>0</v>
      </c>
      <c r="F28" s="171">
        <f t="shared" si="1"/>
        <v>0</v>
      </c>
      <c r="G28" s="174">
        <f t="shared" si="2"/>
        <v>1000</v>
      </c>
      <c r="H28" s="171">
        <f t="shared" si="3"/>
        <v>3.6999999999999998E-2</v>
      </c>
    </row>
    <row r="29" spans="1:8" x14ac:dyDescent="0.25">
      <c r="A29" t="s">
        <v>244</v>
      </c>
      <c r="B29" s="85">
        <v>28000</v>
      </c>
      <c r="C29" s="85">
        <v>28700</v>
      </c>
      <c r="D29" s="85">
        <v>27700</v>
      </c>
      <c r="E29" s="174">
        <f t="shared" si="0"/>
        <v>-700</v>
      </c>
      <c r="F29" s="171">
        <f t="shared" si="1"/>
        <v>-2.4E-2</v>
      </c>
      <c r="G29" s="174">
        <f t="shared" si="2"/>
        <v>300</v>
      </c>
      <c r="H29" s="171">
        <f t="shared" si="3"/>
        <v>1.0999999999999999E-2</v>
      </c>
    </row>
    <row r="31" spans="1:8" x14ac:dyDescent="0.25">
      <c r="A31" t="s">
        <v>139</v>
      </c>
    </row>
    <row r="51" spans="2:4" x14ac:dyDescent="0.25">
      <c r="B51" s="192"/>
      <c r="D51" s="192"/>
    </row>
    <row r="52" spans="2:4" x14ac:dyDescent="0.25">
      <c r="B52" s="192"/>
      <c r="D52" s="192"/>
    </row>
    <row r="53" spans="2:4" x14ac:dyDescent="0.25">
      <c r="B53" s="192"/>
      <c r="D53" s="192"/>
    </row>
    <row r="54" spans="2:4" x14ac:dyDescent="0.25">
      <c r="B54" s="192"/>
      <c r="D54" s="192"/>
    </row>
    <row r="55" spans="2:4" x14ac:dyDescent="0.25">
      <c r="B55" s="192"/>
    </row>
    <row r="56" spans="2:4" x14ac:dyDescent="0.25">
      <c r="B56" s="192"/>
    </row>
    <row r="57" spans="2:4" x14ac:dyDescent="0.25">
      <c r="B57" s="192"/>
    </row>
    <row r="58" spans="2:4" x14ac:dyDescent="0.25">
      <c r="B58" s="192"/>
    </row>
    <row r="59" spans="2:4" x14ac:dyDescent="0.25">
      <c r="B59" s="192"/>
    </row>
    <row r="66" spans="4:7" x14ac:dyDescent="0.25">
      <c r="E66" s="192"/>
      <c r="G66" s="192"/>
    </row>
    <row r="67" spans="4:7" x14ac:dyDescent="0.25">
      <c r="D67" t="s">
        <v>281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5" x14ac:dyDescent="0.25"/>
  <cols>
    <col min="1" max="1" width="69.85546875" style="149" customWidth="1"/>
    <col min="2" max="4" width="11.5703125" style="149" bestFit="1" customWidth="1"/>
    <col min="6" max="6" width="9.140625" style="192" customWidth="1"/>
    <col min="8" max="8" width="9.140625" style="192" customWidth="1"/>
  </cols>
  <sheetData>
    <row r="1" spans="1:8" x14ac:dyDescent="0.25">
      <c r="A1" t="s">
        <v>279</v>
      </c>
      <c r="E1" s="217" t="s">
        <v>124</v>
      </c>
      <c r="F1" s="232"/>
      <c r="G1" s="196"/>
      <c r="H1" s="232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1" t="s">
        <v>282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417300</v>
      </c>
      <c r="C5" s="85">
        <v>416400</v>
      </c>
      <c r="D5" s="85">
        <v>411100</v>
      </c>
      <c r="E5" s="174">
        <f t="shared" ref="E5:E28" si="0">B5-C5</f>
        <v>900</v>
      </c>
      <c r="F5" s="171">
        <f t="shared" ref="F5:F28" si="1">ROUND((B5-C5)/C5,3)</f>
        <v>2E-3</v>
      </c>
      <c r="G5" s="174">
        <f t="shared" ref="G5:G28" si="2">B5-D5</f>
        <v>6200</v>
      </c>
      <c r="H5" s="171">
        <f t="shared" ref="H5:H28" si="3">ROUND((B5-D5)/D5,3)</f>
        <v>1.4999999999999999E-2</v>
      </c>
    </row>
    <row r="6" spans="1:8" x14ac:dyDescent="0.25">
      <c r="A6" t="s">
        <v>181</v>
      </c>
      <c r="B6" s="85">
        <v>335900</v>
      </c>
      <c r="C6" s="85">
        <v>334800</v>
      </c>
      <c r="D6" s="85">
        <v>331400</v>
      </c>
      <c r="E6" s="174">
        <f t="shared" si="0"/>
        <v>1100</v>
      </c>
      <c r="F6" s="171">
        <f t="shared" si="1"/>
        <v>3.0000000000000001E-3</v>
      </c>
      <c r="G6" s="174">
        <f t="shared" si="2"/>
        <v>4500</v>
      </c>
      <c r="H6" s="171">
        <f t="shared" si="3"/>
        <v>1.4E-2</v>
      </c>
    </row>
    <row r="7" spans="1:8" x14ac:dyDescent="0.25">
      <c r="A7" t="s">
        <v>182</v>
      </c>
      <c r="B7" s="85">
        <v>49400</v>
      </c>
      <c r="C7" s="85">
        <v>49400</v>
      </c>
      <c r="D7" s="85">
        <v>49100</v>
      </c>
      <c r="E7" s="174">
        <f t="shared" si="0"/>
        <v>0</v>
      </c>
      <c r="F7" s="171">
        <f t="shared" si="1"/>
        <v>0</v>
      </c>
      <c r="G7" s="174">
        <f t="shared" si="2"/>
        <v>300</v>
      </c>
      <c r="H7" s="171">
        <f t="shared" si="3"/>
        <v>6.0000000000000001E-3</v>
      </c>
    </row>
    <row r="8" spans="1:8" x14ac:dyDescent="0.25">
      <c r="A8" t="s">
        <v>196</v>
      </c>
      <c r="B8" s="85">
        <v>367900</v>
      </c>
      <c r="C8" s="85">
        <v>367000</v>
      </c>
      <c r="D8" s="85">
        <v>362000</v>
      </c>
      <c r="E8" s="174">
        <f t="shared" si="0"/>
        <v>900</v>
      </c>
      <c r="F8" s="171">
        <f t="shared" si="1"/>
        <v>2E-3</v>
      </c>
      <c r="G8" s="174">
        <f t="shared" si="2"/>
        <v>5900</v>
      </c>
      <c r="H8" s="171">
        <f t="shared" si="3"/>
        <v>1.6E-2</v>
      </c>
    </row>
    <row r="9" spans="1:8" x14ac:dyDescent="0.25">
      <c r="A9" t="s">
        <v>197</v>
      </c>
      <c r="B9" s="85">
        <v>286500</v>
      </c>
      <c r="C9" s="85">
        <v>285400</v>
      </c>
      <c r="D9" s="85">
        <v>282300</v>
      </c>
      <c r="E9" s="174">
        <f t="shared" si="0"/>
        <v>1100</v>
      </c>
      <c r="F9" s="171">
        <f t="shared" si="1"/>
        <v>4.0000000000000001E-3</v>
      </c>
      <c r="G9" s="174">
        <f t="shared" si="2"/>
        <v>4200</v>
      </c>
      <c r="H9" s="171">
        <f t="shared" si="3"/>
        <v>1.4999999999999999E-2</v>
      </c>
    </row>
    <row r="10" spans="1:8" x14ac:dyDescent="0.25">
      <c r="A10" t="s">
        <v>183</v>
      </c>
      <c r="B10" s="85">
        <v>17000</v>
      </c>
      <c r="C10" s="85">
        <v>17100</v>
      </c>
      <c r="D10" s="85">
        <v>17100</v>
      </c>
      <c r="E10" s="174">
        <f t="shared" si="0"/>
        <v>-100</v>
      </c>
      <c r="F10" s="171">
        <f t="shared" si="1"/>
        <v>-6.0000000000000001E-3</v>
      </c>
      <c r="G10" s="174">
        <f t="shared" si="2"/>
        <v>-100</v>
      </c>
      <c r="H10" s="171">
        <f t="shared" si="3"/>
        <v>-6.0000000000000001E-3</v>
      </c>
    </row>
    <row r="11" spans="1:8" x14ac:dyDescent="0.25">
      <c r="A11" t="s">
        <v>189</v>
      </c>
      <c r="B11" s="85">
        <v>32400</v>
      </c>
      <c r="C11" s="85">
        <v>32300</v>
      </c>
      <c r="D11" s="85">
        <v>32000</v>
      </c>
      <c r="E11" s="174">
        <f t="shared" si="0"/>
        <v>100</v>
      </c>
      <c r="F11" s="171">
        <f t="shared" si="1"/>
        <v>3.0000000000000001E-3</v>
      </c>
      <c r="G11" s="174">
        <f t="shared" si="2"/>
        <v>400</v>
      </c>
      <c r="H11" s="171">
        <f t="shared" si="3"/>
        <v>1.2999999999999999E-2</v>
      </c>
    </row>
    <row r="12" spans="1:8" x14ac:dyDescent="0.25">
      <c r="A12" t="s">
        <v>198</v>
      </c>
      <c r="B12" s="85">
        <v>76500</v>
      </c>
      <c r="C12" s="85">
        <v>76500</v>
      </c>
      <c r="D12" s="85">
        <v>76500</v>
      </c>
      <c r="E12" s="174">
        <f t="shared" si="0"/>
        <v>0</v>
      </c>
      <c r="F12" s="171">
        <f t="shared" si="1"/>
        <v>0</v>
      </c>
      <c r="G12" s="174">
        <f t="shared" si="2"/>
        <v>0</v>
      </c>
      <c r="H12" s="171">
        <f t="shared" si="3"/>
        <v>0</v>
      </c>
    </row>
    <row r="13" spans="1:8" x14ac:dyDescent="0.25">
      <c r="A13" t="s">
        <v>199</v>
      </c>
      <c r="B13" s="85">
        <v>16100</v>
      </c>
      <c r="C13" s="85">
        <v>16000</v>
      </c>
      <c r="D13" s="85">
        <v>16100</v>
      </c>
      <c r="E13" s="174">
        <f t="shared" si="0"/>
        <v>100</v>
      </c>
      <c r="F13" s="171">
        <f t="shared" si="1"/>
        <v>6.0000000000000001E-3</v>
      </c>
      <c r="G13" s="174">
        <f t="shared" si="2"/>
        <v>0</v>
      </c>
      <c r="H13" s="171">
        <f t="shared" si="3"/>
        <v>0</v>
      </c>
    </row>
    <row r="14" spans="1:8" x14ac:dyDescent="0.25">
      <c r="A14" t="s">
        <v>202</v>
      </c>
      <c r="B14" s="85">
        <v>43500</v>
      </c>
      <c r="C14" s="85">
        <v>43500</v>
      </c>
      <c r="D14" s="85">
        <v>44200</v>
      </c>
      <c r="E14" s="174">
        <f t="shared" si="0"/>
        <v>0</v>
      </c>
      <c r="F14" s="171">
        <f t="shared" si="1"/>
        <v>0</v>
      </c>
      <c r="G14" s="174">
        <f t="shared" si="2"/>
        <v>-700</v>
      </c>
      <c r="H14" s="171">
        <f t="shared" si="3"/>
        <v>-1.6E-2</v>
      </c>
    </row>
    <row r="15" spans="1:8" x14ac:dyDescent="0.25">
      <c r="A15" t="s">
        <v>208</v>
      </c>
      <c r="B15" s="85">
        <v>16900</v>
      </c>
      <c r="C15" s="85">
        <v>17000</v>
      </c>
      <c r="D15" s="85">
        <v>16200</v>
      </c>
      <c r="E15" s="174">
        <f t="shared" si="0"/>
        <v>-100</v>
      </c>
      <c r="F15" s="171">
        <f t="shared" si="1"/>
        <v>-6.0000000000000001E-3</v>
      </c>
      <c r="G15" s="174">
        <f t="shared" si="2"/>
        <v>700</v>
      </c>
      <c r="H15" s="171">
        <f t="shared" si="3"/>
        <v>4.2999999999999997E-2</v>
      </c>
    </row>
    <row r="16" spans="1:8" x14ac:dyDescent="0.25">
      <c r="A16" t="s">
        <v>211</v>
      </c>
      <c r="B16" s="85">
        <v>5500</v>
      </c>
      <c r="C16" s="85">
        <v>5500</v>
      </c>
      <c r="D16" s="85">
        <v>5100</v>
      </c>
      <c r="E16" s="174">
        <f t="shared" si="0"/>
        <v>0</v>
      </c>
      <c r="F16" s="171">
        <f t="shared" si="1"/>
        <v>0</v>
      </c>
      <c r="G16" s="174">
        <f t="shared" si="2"/>
        <v>400</v>
      </c>
      <c r="H16" s="171">
        <f t="shared" si="3"/>
        <v>7.8E-2</v>
      </c>
    </row>
    <row r="17" spans="1:8" x14ac:dyDescent="0.25">
      <c r="A17" t="s">
        <v>212</v>
      </c>
      <c r="B17" s="85">
        <v>36600</v>
      </c>
      <c r="C17" s="85">
        <v>36800</v>
      </c>
      <c r="D17" s="85">
        <v>35500</v>
      </c>
      <c r="E17" s="174">
        <f t="shared" si="0"/>
        <v>-200</v>
      </c>
      <c r="F17" s="171">
        <f t="shared" si="1"/>
        <v>-5.0000000000000001E-3</v>
      </c>
      <c r="G17" s="174">
        <f t="shared" si="2"/>
        <v>1100</v>
      </c>
      <c r="H17" s="171">
        <f t="shared" si="3"/>
        <v>3.1E-2</v>
      </c>
    </row>
    <row r="18" spans="1:8" x14ac:dyDescent="0.25">
      <c r="A18" t="s">
        <v>283</v>
      </c>
      <c r="B18" s="85">
        <v>7700</v>
      </c>
      <c r="C18" s="85">
        <v>7800</v>
      </c>
      <c r="D18" s="85">
        <v>7700</v>
      </c>
      <c r="E18" s="174">
        <f t="shared" si="0"/>
        <v>-100</v>
      </c>
      <c r="F18" s="171">
        <f t="shared" si="1"/>
        <v>-1.2999999999999999E-2</v>
      </c>
      <c r="G18" s="174">
        <f t="shared" si="2"/>
        <v>0</v>
      </c>
      <c r="H18" s="171">
        <f t="shared" si="3"/>
        <v>0</v>
      </c>
    </row>
    <row r="19" spans="1:8" x14ac:dyDescent="0.25">
      <c r="A19" t="s">
        <v>216</v>
      </c>
      <c r="B19" s="85">
        <v>56700</v>
      </c>
      <c r="C19" s="85">
        <v>57300</v>
      </c>
      <c r="D19" s="85">
        <v>57400</v>
      </c>
      <c r="E19" s="174">
        <f t="shared" si="0"/>
        <v>-600</v>
      </c>
      <c r="F19" s="171">
        <f t="shared" si="1"/>
        <v>-0.01</v>
      </c>
      <c r="G19" s="174">
        <f t="shared" si="2"/>
        <v>-700</v>
      </c>
      <c r="H19" s="171">
        <f t="shared" si="3"/>
        <v>-1.2E-2</v>
      </c>
    </row>
    <row r="20" spans="1:8" x14ac:dyDescent="0.25">
      <c r="A20" t="s">
        <v>247</v>
      </c>
      <c r="B20" s="85">
        <v>30700</v>
      </c>
      <c r="C20" s="85">
        <v>31600</v>
      </c>
      <c r="D20" s="85">
        <v>31700</v>
      </c>
      <c r="E20" s="174">
        <f t="shared" si="0"/>
        <v>-900</v>
      </c>
      <c r="F20" s="171">
        <f t="shared" si="1"/>
        <v>-2.8000000000000001E-2</v>
      </c>
      <c r="G20" s="174">
        <f t="shared" si="2"/>
        <v>-1000</v>
      </c>
      <c r="H20" s="171">
        <f t="shared" si="3"/>
        <v>-3.2000000000000001E-2</v>
      </c>
    </row>
    <row r="21" spans="1:8" x14ac:dyDescent="0.25">
      <c r="A21" t="s">
        <v>224</v>
      </c>
      <c r="B21" s="85">
        <v>53200</v>
      </c>
      <c r="C21" s="85">
        <v>51800</v>
      </c>
      <c r="D21" s="85">
        <v>52100</v>
      </c>
      <c r="E21" s="174">
        <f t="shared" si="0"/>
        <v>1400</v>
      </c>
      <c r="F21" s="171">
        <f t="shared" si="1"/>
        <v>2.7E-2</v>
      </c>
      <c r="G21" s="174">
        <f t="shared" si="2"/>
        <v>1100</v>
      </c>
      <c r="H21" s="171">
        <f t="shared" si="3"/>
        <v>2.1000000000000001E-2</v>
      </c>
    </row>
    <row r="22" spans="1:8" x14ac:dyDescent="0.25">
      <c r="A22" t="s">
        <v>230</v>
      </c>
      <c r="B22" s="85">
        <v>40200</v>
      </c>
      <c r="C22" s="85">
        <v>39800</v>
      </c>
      <c r="D22" s="85">
        <v>38700</v>
      </c>
      <c r="E22" s="174">
        <f t="shared" si="0"/>
        <v>400</v>
      </c>
      <c r="F22" s="171">
        <f t="shared" si="1"/>
        <v>0.01</v>
      </c>
      <c r="G22" s="174">
        <f t="shared" si="2"/>
        <v>1500</v>
      </c>
      <c r="H22" s="171">
        <f t="shared" si="3"/>
        <v>3.9E-2</v>
      </c>
    </row>
    <row r="23" spans="1:8" x14ac:dyDescent="0.25">
      <c r="A23" t="s">
        <v>235</v>
      </c>
      <c r="B23" s="85">
        <v>33300</v>
      </c>
      <c r="C23" s="85">
        <v>33100</v>
      </c>
      <c r="D23" s="85">
        <v>32000</v>
      </c>
      <c r="E23" s="174">
        <f t="shared" si="0"/>
        <v>200</v>
      </c>
      <c r="F23" s="171">
        <f t="shared" si="1"/>
        <v>6.0000000000000001E-3</v>
      </c>
      <c r="G23" s="174">
        <f t="shared" si="2"/>
        <v>1300</v>
      </c>
      <c r="H23" s="171">
        <f t="shared" si="3"/>
        <v>4.1000000000000002E-2</v>
      </c>
    </row>
    <row r="24" spans="1:8" x14ac:dyDescent="0.25">
      <c r="A24" t="s">
        <v>236</v>
      </c>
      <c r="B24" s="85">
        <v>17800</v>
      </c>
      <c r="C24" s="85">
        <v>17700</v>
      </c>
      <c r="D24" s="85">
        <v>17000</v>
      </c>
      <c r="E24" s="174">
        <f t="shared" si="0"/>
        <v>100</v>
      </c>
      <c r="F24" s="171">
        <f t="shared" si="1"/>
        <v>6.0000000000000001E-3</v>
      </c>
      <c r="G24" s="174">
        <f t="shared" si="2"/>
        <v>800</v>
      </c>
      <c r="H24" s="171">
        <f t="shared" si="3"/>
        <v>4.7E-2</v>
      </c>
    </row>
    <row r="25" spans="1:8" x14ac:dyDescent="0.25">
      <c r="A25" t="s">
        <v>239</v>
      </c>
      <c r="B25" s="85">
        <v>81400</v>
      </c>
      <c r="C25" s="85">
        <v>81600</v>
      </c>
      <c r="D25" s="85">
        <v>79700</v>
      </c>
      <c r="E25" s="174">
        <f t="shared" si="0"/>
        <v>-200</v>
      </c>
      <c r="F25" s="171">
        <f t="shared" si="1"/>
        <v>-2E-3</v>
      </c>
      <c r="G25" s="174">
        <f t="shared" si="2"/>
        <v>1700</v>
      </c>
      <c r="H25" s="171">
        <f t="shared" si="3"/>
        <v>2.1000000000000001E-2</v>
      </c>
    </row>
    <row r="26" spans="1:8" x14ac:dyDescent="0.25">
      <c r="A26" t="s">
        <v>240</v>
      </c>
      <c r="B26" s="85">
        <v>11500</v>
      </c>
      <c r="C26" s="85">
        <v>11400</v>
      </c>
      <c r="D26" s="85">
        <v>11000</v>
      </c>
      <c r="E26" s="174">
        <f t="shared" si="0"/>
        <v>100</v>
      </c>
      <c r="F26" s="171">
        <f t="shared" si="1"/>
        <v>8.9999999999999993E-3</v>
      </c>
      <c r="G26" s="174">
        <f t="shared" si="2"/>
        <v>500</v>
      </c>
      <c r="H26" s="171">
        <f t="shared" si="3"/>
        <v>4.4999999999999998E-2</v>
      </c>
    </row>
    <row r="27" spans="1:8" x14ac:dyDescent="0.25">
      <c r="A27" t="s">
        <v>241</v>
      </c>
      <c r="B27" s="85">
        <v>34500</v>
      </c>
      <c r="C27" s="85">
        <v>34700</v>
      </c>
      <c r="D27" s="85">
        <v>33800</v>
      </c>
      <c r="E27" s="174">
        <f t="shared" si="0"/>
        <v>-200</v>
      </c>
      <c r="F27" s="171">
        <f t="shared" si="1"/>
        <v>-6.0000000000000001E-3</v>
      </c>
      <c r="G27" s="174">
        <f t="shared" si="2"/>
        <v>700</v>
      </c>
      <c r="H27" s="171">
        <f t="shared" si="3"/>
        <v>2.1000000000000001E-2</v>
      </c>
    </row>
    <row r="28" spans="1:8" x14ac:dyDescent="0.25">
      <c r="A28" t="s">
        <v>244</v>
      </c>
      <c r="B28" s="85">
        <v>35400</v>
      </c>
      <c r="C28" s="85">
        <v>35500</v>
      </c>
      <c r="D28" s="85">
        <v>34900</v>
      </c>
      <c r="E28" s="174">
        <f t="shared" si="0"/>
        <v>-100</v>
      </c>
      <c r="F28" s="171">
        <f t="shared" si="1"/>
        <v>-3.0000000000000001E-3</v>
      </c>
      <c r="G28" s="174">
        <f t="shared" si="2"/>
        <v>500</v>
      </c>
      <c r="H28" s="171">
        <f t="shared" si="3"/>
        <v>1.4E-2</v>
      </c>
    </row>
    <row r="30" spans="1:8" x14ac:dyDescent="0.25">
      <c r="A30" t="s">
        <v>139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49" bestFit="1" customWidth="1"/>
    <col min="2" max="4" width="11.5703125" style="149" bestFit="1" customWidth="1"/>
    <col min="5" max="5" width="7.85546875" style="149" bestFit="1" customWidth="1"/>
    <col min="6" max="6" width="8.85546875" style="192" bestFit="1" customWidth="1"/>
    <col min="7" max="7" width="8.140625" style="149" bestFit="1" customWidth="1"/>
    <col min="8" max="8" width="8.85546875" style="192" bestFit="1" customWidth="1"/>
  </cols>
  <sheetData>
    <row r="1" spans="1:8" x14ac:dyDescent="0.25">
      <c r="A1" t="s">
        <v>279</v>
      </c>
      <c r="E1" s="217" t="s">
        <v>124</v>
      </c>
      <c r="F1" s="232"/>
      <c r="G1" s="196"/>
      <c r="H1" s="232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1" t="s">
        <v>284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454800</v>
      </c>
      <c r="C5" s="85">
        <v>460000</v>
      </c>
      <c r="D5" s="85">
        <v>448000</v>
      </c>
      <c r="E5" s="174">
        <f t="shared" ref="E5:E30" si="0">B5-C5</f>
        <v>-5200</v>
      </c>
      <c r="F5" s="171">
        <f t="shared" ref="F5:F30" si="1">ROUND((B5-C5)/C5,3)</f>
        <v>-1.0999999999999999E-2</v>
      </c>
      <c r="G5" s="174">
        <f t="shared" ref="G5:G30" si="2">B5-D5</f>
        <v>6800</v>
      </c>
      <c r="H5" s="171">
        <f t="shared" ref="H5:H30" si="3">ROUND((B5-D5)/D5,3)</f>
        <v>1.4999999999999999E-2</v>
      </c>
    </row>
    <row r="6" spans="1:8" x14ac:dyDescent="0.25">
      <c r="A6" t="s">
        <v>181</v>
      </c>
      <c r="B6" s="85">
        <v>396400</v>
      </c>
      <c r="C6" s="85">
        <v>399800</v>
      </c>
      <c r="D6" s="85">
        <v>389100</v>
      </c>
      <c r="E6" s="174">
        <f t="shared" si="0"/>
        <v>-3400</v>
      </c>
      <c r="F6" s="171">
        <f t="shared" si="1"/>
        <v>-8.9999999999999993E-3</v>
      </c>
      <c r="G6" s="174">
        <f t="shared" si="2"/>
        <v>7300</v>
      </c>
      <c r="H6" s="171">
        <f t="shared" si="3"/>
        <v>1.9E-2</v>
      </c>
    </row>
    <row r="7" spans="1:8" x14ac:dyDescent="0.25">
      <c r="A7" t="s">
        <v>182</v>
      </c>
      <c r="B7" s="85">
        <v>82700</v>
      </c>
      <c r="C7" s="85">
        <v>83200</v>
      </c>
      <c r="D7" s="85">
        <v>83400</v>
      </c>
      <c r="E7" s="174">
        <f t="shared" si="0"/>
        <v>-500</v>
      </c>
      <c r="F7" s="171">
        <f t="shared" si="1"/>
        <v>-6.0000000000000001E-3</v>
      </c>
      <c r="G7" s="174">
        <f t="shared" si="2"/>
        <v>-700</v>
      </c>
      <c r="H7" s="171">
        <f t="shared" si="3"/>
        <v>-8.0000000000000002E-3</v>
      </c>
    </row>
    <row r="8" spans="1:8" x14ac:dyDescent="0.25">
      <c r="A8" t="s">
        <v>196</v>
      </c>
      <c r="B8" s="85">
        <v>372100</v>
      </c>
      <c r="C8" s="85">
        <v>376800</v>
      </c>
      <c r="D8" s="85">
        <v>364600</v>
      </c>
      <c r="E8" s="174">
        <f t="shared" si="0"/>
        <v>-4700</v>
      </c>
      <c r="F8" s="171">
        <f t="shared" si="1"/>
        <v>-1.2E-2</v>
      </c>
      <c r="G8" s="174">
        <f t="shared" si="2"/>
        <v>7500</v>
      </c>
      <c r="H8" s="171">
        <f t="shared" si="3"/>
        <v>2.1000000000000001E-2</v>
      </c>
    </row>
    <row r="9" spans="1:8" x14ac:dyDescent="0.25">
      <c r="A9" t="s">
        <v>197</v>
      </c>
      <c r="B9" s="85">
        <v>313700</v>
      </c>
      <c r="C9" s="85">
        <v>316600</v>
      </c>
      <c r="D9" s="85">
        <v>305700</v>
      </c>
      <c r="E9" s="174">
        <f t="shared" si="0"/>
        <v>-2900</v>
      </c>
      <c r="F9" s="171">
        <f t="shared" si="1"/>
        <v>-8.9999999999999993E-3</v>
      </c>
      <c r="G9" s="174">
        <f t="shared" si="2"/>
        <v>8000</v>
      </c>
      <c r="H9" s="171">
        <f t="shared" si="3"/>
        <v>2.5999999999999999E-2</v>
      </c>
    </row>
    <row r="10" spans="1:8" x14ac:dyDescent="0.25">
      <c r="A10" t="s">
        <v>183</v>
      </c>
      <c r="B10" s="85">
        <v>22200</v>
      </c>
      <c r="C10" s="85">
        <v>22500</v>
      </c>
      <c r="D10" s="85">
        <v>21500</v>
      </c>
      <c r="E10" s="174">
        <f t="shared" si="0"/>
        <v>-300</v>
      </c>
      <c r="F10" s="171">
        <f t="shared" si="1"/>
        <v>-1.2999999999999999E-2</v>
      </c>
      <c r="G10" s="174">
        <f t="shared" si="2"/>
        <v>700</v>
      </c>
      <c r="H10" s="171">
        <f t="shared" si="3"/>
        <v>3.3000000000000002E-2</v>
      </c>
    </row>
    <row r="11" spans="1:8" x14ac:dyDescent="0.25">
      <c r="A11" t="s">
        <v>189</v>
      </c>
      <c r="B11" s="85">
        <v>60500</v>
      </c>
      <c r="C11" s="85">
        <v>60700</v>
      </c>
      <c r="D11" s="85">
        <v>61900</v>
      </c>
      <c r="E11" s="174">
        <f t="shared" si="0"/>
        <v>-200</v>
      </c>
      <c r="F11" s="171">
        <f t="shared" si="1"/>
        <v>-3.0000000000000001E-3</v>
      </c>
      <c r="G11" s="174">
        <f t="shared" si="2"/>
        <v>-1400</v>
      </c>
      <c r="H11" s="171">
        <f t="shared" si="3"/>
        <v>-2.3E-2</v>
      </c>
    </row>
    <row r="12" spans="1:8" x14ac:dyDescent="0.25">
      <c r="A12" t="s">
        <v>198</v>
      </c>
      <c r="B12" s="85">
        <v>84700</v>
      </c>
      <c r="C12" s="85">
        <v>84300</v>
      </c>
      <c r="D12" s="85">
        <v>81800</v>
      </c>
      <c r="E12" s="174">
        <f t="shared" si="0"/>
        <v>400</v>
      </c>
      <c r="F12" s="171">
        <f t="shared" si="1"/>
        <v>5.0000000000000001E-3</v>
      </c>
      <c r="G12" s="174">
        <f t="shared" si="2"/>
        <v>2900</v>
      </c>
      <c r="H12" s="171">
        <f t="shared" si="3"/>
        <v>3.5000000000000003E-2</v>
      </c>
    </row>
    <row r="13" spans="1:8" x14ac:dyDescent="0.25">
      <c r="A13" t="s">
        <v>199</v>
      </c>
      <c r="B13" s="85">
        <v>20100</v>
      </c>
      <c r="C13" s="85">
        <v>19900</v>
      </c>
      <c r="D13" s="85">
        <v>20500</v>
      </c>
      <c r="E13" s="174">
        <f t="shared" si="0"/>
        <v>200</v>
      </c>
      <c r="F13" s="171">
        <f t="shared" si="1"/>
        <v>0.01</v>
      </c>
      <c r="G13" s="174">
        <f t="shared" si="2"/>
        <v>-400</v>
      </c>
      <c r="H13" s="171">
        <f t="shared" si="3"/>
        <v>-0.02</v>
      </c>
    </row>
    <row r="14" spans="1:8" x14ac:dyDescent="0.25">
      <c r="A14" t="s">
        <v>202</v>
      </c>
      <c r="B14" s="85">
        <v>49100</v>
      </c>
      <c r="C14" s="85">
        <v>48900</v>
      </c>
      <c r="D14" s="85">
        <v>46800</v>
      </c>
      <c r="E14" s="174">
        <f t="shared" si="0"/>
        <v>200</v>
      </c>
      <c r="F14" s="171">
        <f t="shared" si="1"/>
        <v>4.0000000000000001E-3</v>
      </c>
      <c r="G14" s="174">
        <f t="shared" si="2"/>
        <v>2300</v>
      </c>
      <c r="H14" s="171">
        <f t="shared" si="3"/>
        <v>4.9000000000000002E-2</v>
      </c>
    </row>
    <row r="15" spans="1:8" x14ac:dyDescent="0.25">
      <c r="A15" t="s">
        <v>208</v>
      </c>
      <c r="B15" s="85">
        <v>15500</v>
      </c>
      <c r="C15" s="85">
        <v>15500</v>
      </c>
      <c r="D15" s="85">
        <v>14500</v>
      </c>
      <c r="E15" s="174">
        <f t="shared" si="0"/>
        <v>0</v>
      </c>
      <c r="F15" s="171">
        <f t="shared" si="1"/>
        <v>0</v>
      </c>
      <c r="G15" s="174">
        <f t="shared" si="2"/>
        <v>1000</v>
      </c>
      <c r="H15" s="171">
        <f t="shared" si="3"/>
        <v>6.9000000000000006E-2</v>
      </c>
    </row>
    <row r="16" spans="1:8" x14ac:dyDescent="0.25">
      <c r="A16" t="s">
        <v>211</v>
      </c>
      <c r="B16" s="85">
        <v>7700</v>
      </c>
      <c r="C16" s="85">
        <v>7700</v>
      </c>
      <c r="D16" s="85">
        <v>7100</v>
      </c>
      <c r="E16" s="174">
        <f t="shared" si="0"/>
        <v>0</v>
      </c>
      <c r="F16" s="171">
        <f t="shared" si="1"/>
        <v>0</v>
      </c>
      <c r="G16" s="174">
        <f t="shared" si="2"/>
        <v>600</v>
      </c>
      <c r="H16" s="171">
        <f t="shared" si="3"/>
        <v>8.5000000000000006E-2</v>
      </c>
    </row>
    <row r="17" spans="1:8" x14ac:dyDescent="0.25">
      <c r="A17" t="s">
        <v>212</v>
      </c>
      <c r="B17" s="85">
        <v>22400</v>
      </c>
      <c r="C17" s="85">
        <v>22400</v>
      </c>
      <c r="D17" s="85">
        <v>21500</v>
      </c>
      <c r="E17" s="174">
        <f t="shared" si="0"/>
        <v>0</v>
      </c>
      <c r="F17" s="171">
        <f t="shared" si="1"/>
        <v>0</v>
      </c>
      <c r="G17" s="174">
        <f t="shared" si="2"/>
        <v>900</v>
      </c>
      <c r="H17" s="171">
        <f t="shared" si="3"/>
        <v>4.2000000000000003E-2</v>
      </c>
    </row>
    <row r="18" spans="1:8" x14ac:dyDescent="0.25">
      <c r="A18" t="s">
        <v>216</v>
      </c>
      <c r="B18" s="85">
        <v>74000</v>
      </c>
      <c r="C18" s="85">
        <v>76300</v>
      </c>
      <c r="D18" s="85">
        <v>76100</v>
      </c>
      <c r="E18" s="174">
        <f t="shared" si="0"/>
        <v>-2300</v>
      </c>
      <c r="F18" s="171">
        <f t="shared" si="1"/>
        <v>-0.03</v>
      </c>
      <c r="G18" s="174">
        <f t="shared" si="2"/>
        <v>-2100</v>
      </c>
      <c r="H18" s="171">
        <f t="shared" si="3"/>
        <v>-2.8000000000000001E-2</v>
      </c>
    </row>
    <row r="19" spans="1:8" x14ac:dyDescent="0.25">
      <c r="A19" t="s">
        <v>217</v>
      </c>
      <c r="B19" s="85">
        <v>27600</v>
      </c>
      <c r="C19" s="85">
        <v>27200</v>
      </c>
      <c r="D19" s="85">
        <v>27200</v>
      </c>
      <c r="E19" s="174">
        <f t="shared" si="0"/>
        <v>400</v>
      </c>
      <c r="F19" s="171">
        <f t="shared" si="1"/>
        <v>1.4999999999999999E-2</v>
      </c>
      <c r="G19" s="174">
        <f t="shared" si="2"/>
        <v>400</v>
      </c>
      <c r="H19" s="171">
        <f t="shared" si="3"/>
        <v>1.4999999999999999E-2</v>
      </c>
    </row>
    <row r="20" spans="1:8" x14ac:dyDescent="0.25">
      <c r="A20" t="s">
        <v>219</v>
      </c>
      <c r="B20" s="85">
        <v>6500</v>
      </c>
      <c r="C20" s="85">
        <v>6500</v>
      </c>
      <c r="D20" s="85">
        <v>6700</v>
      </c>
      <c r="E20" s="174">
        <f t="shared" si="0"/>
        <v>0</v>
      </c>
      <c r="F20" s="171">
        <f t="shared" si="1"/>
        <v>0</v>
      </c>
      <c r="G20" s="174">
        <f t="shared" si="2"/>
        <v>-200</v>
      </c>
      <c r="H20" s="171">
        <f t="shared" si="3"/>
        <v>-0.03</v>
      </c>
    </row>
    <row r="21" spans="1:8" x14ac:dyDescent="0.25">
      <c r="A21" t="s">
        <v>247</v>
      </c>
      <c r="B21" s="85">
        <v>39900</v>
      </c>
      <c r="C21" s="85">
        <v>42600</v>
      </c>
      <c r="D21" s="85">
        <v>42200</v>
      </c>
      <c r="E21" s="174">
        <f t="shared" si="0"/>
        <v>-2700</v>
      </c>
      <c r="F21" s="171">
        <f t="shared" si="1"/>
        <v>-6.3E-2</v>
      </c>
      <c r="G21" s="174">
        <f t="shared" si="2"/>
        <v>-2300</v>
      </c>
      <c r="H21" s="171">
        <f t="shared" si="3"/>
        <v>-5.5E-2</v>
      </c>
    </row>
    <row r="22" spans="1:8" x14ac:dyDescent="0.25">
      <c r="A22" t="s">
        <v>224</v>
      </c>
      <c r="B22" s="85">
        <v>57900</v>
      </c>
      <c r="C22" s="85">
        <v>58600</v>
      </c>
      <c r="D22" s="85">
        <v>56200</v>
      </c>
      <c r="E22" s="174">
        <f t="shared" si="0"/>
        <v>-700</v>
      </c>
      <c r="F22" s="171">
        <f t="shared" si="1"/>
        <v>-1.2E-2</v>
      </c>
      <c r="G22" s="174">
        <f t="shared" si="2"/>
        <v>1700</v>
      </c>
      <c r="H22" s="171">
        <f t="shared" si="3"/>
        <v>0.03</v>
      </c>
    </row>
    <row r="23" spans="1:8" x14ac:dyDescent="0.25">
      <c r="A23" t="s">
        <v>225</v>
      </c>
      <c r="B23" s="85">
        <v>11300</v>
      </c>
      <c r="C23" s="85">
        <v>11400</v>
      </c>
      <c r="D23" s="85">
        <v>11100</v>
      </c>
      <c r="E23" s="174">
        <f t="shared" si="0"/>
        <v>-100</v>
      </c>
      <c r="F23" s="171">
        <f t="shared" si="1"/>
        <v>-8.9999999999999993E-3</v>
      </c>
      <c r="G23" s="174">
        <f t="shared" si="2"/>
        <v>200</v>
      </c>
      <c r="H23" s="171">
        <f t="shared" si="3"/>
        <v>1.7999999999999999E-2</v>
      </c>
    </row>
    <row r="24" spans="1:8" x14ac:dyDescent="0.25">
      <c r="A24" t="s">
        <v>226</v>
      </c>
      <c r="B24" s="85">
        <v>46600</v>
      </c>
      <c r="C24" s="85">
        <v>47200</v>
      </c>
      <c r="D24" s="85">
        <v>45100</v>
      </c>
      <c r="E24" s="174">
        <f t="shared" si="0"/>
        <v>-600</v>
      </c>
      <c r="F24" s="171">
        <f t="shared" si="1"/>
        <v>-1.2999999999999999E-2</v>
      </c>
      <c r="G24" s="174">
        <f t="shared" si="2"/>
        <v>1500</v>
      </c>
      <c r="H24" s="171">
        <f t="shared" si="3"/>
        <v>3.3000000000000002E-2</v>
      </c>
    </row>
    <row r="25" spans="1:8" x14ac:dyDescent="0.25">
      <c r="A25" t="s">
        <v>230</v>
      </c>
      <c r="B25" s="85">
        <v>51100</v>
      </c>
      <c r="C25" s="85">
        <v>51400</v>
      </c>
      <c r="D25" s="85">
        <v>47600</v>
      </c>
      <c r="E25" s="174">
        <f t="shared" si="0"/>
        <v>-300</v>
      </c>
      <c r="F25" s="171">
        <f t="shared" si="1"/>
        <v>-6.0000000000000001E-3</v>
      </c>
      <c r="G25" s="174">
        <f t="shared" si="2"/>
        <v>3500</v>
      </c>
      <c r="H25" s="171">
        <f t="shared" si="3"/>
        <v>7.3999999999999996E-2</v>
      </c>
    </row>
    <row r="26" spans="1:8" x14ac:dyDescent="0.25">
      <c r="A26" t="s">
        <v>236</v>
      </c>
      <c r="B26" s="85">
        <v>15900</v>
      </c>
      <c r="C26" s="85">
        <v>15900</v>
      </c>
      <c r="D26" s="85">
        <v>15400</v>
      </c>
      <c r="E26" s="174">
        <f t="shared" si="0"/>
        <v>0</v>
      </c>
      <c r="F26" s="171">
        <f t="shared" si="1"/>
        <v>0</v>
      </c>
      <c r="G26" s="174">
        <f t="shared" si="2"/>
        <v>500</v>
      </c>
      <c r="H26" s="171">
        <f t="shared" si="3"/>
        <v>3.2000000000000001E-2</v>
      </c>
    </row>
    <row r="27" spans="1:8" x14ac:dyDescent="0.25">
      <c r="A27" t="s">
        <v>239</v>
      </c>
      <c r="B27" s="85">
        <v>58400</v>
      </c>
      <c r="C27" s="85">
        <v>60200</v>
      </c>
      <c r="D27" s="85">
        <v>58900</v>
      </c>
      <c r="E27" s="174">
        <f t="shared" si="0"/>
        <v>-1800</v>
      </c>
      <c r="F27" s="171">
        <f t="shared" si="1"/>
        <v>-0.03</v>
      </c>
      <c r="G27" s="174">
        <f t="shared" si="2"/>
        <v>-500</v>
      </c>
      <c r="H27" s="171">
        <f t="shared" si="3"/>
        <v>-8.0000000000000002E-3</v>
      </c>
    </row>
    <row r="28" spans="1:8" x14ac:dyDescent="0.25">
      <c r="A28" t="s">
        <v>240</v>
      </c>
      <c r="B28" s="85">
        <v>3100</v>
      </c>
      <c r="C28" s="85">
        <v>3100</v>
      </c>
      <c r="D28" s="85">
        <v>3000</v>
      </c>
      <c r="E28" s="174">
        <f t="shared" si="0"/>
        <v>0</v>
      </c>
      <c r="F28" s="171">
        <f t="shared" si="1"/>
        <v>0</v>
      </c>
      <c r="G28" s="174">
        <f t="shared" si="2"/>
        <v>100</v>
      </c>
      <c r="H28" s="171">
        <f t="shared" si="3"/>
        <v>3.3000000000000002E-2</v>
      </c>
    </row>
    <row r="29" spans="1:8" x14ac:dyDescent="0.25">
      <c r="A29" t="s">
        <v>241</v>
      </c>
      <c r="B29" s="85">
        <v>11800</v>
      </c>
      <c r="C29" s="85">
        <v>11900</v>
      </c>
      <c r="D29" s="85">
        <v>13000</v>
      </c>
      <c r="E29" s="174">
        <f t="shared" si="0"/>
        <v>-100</v>
      </c>
      <c r="F29" s="171">
        <f t="shared" si="1"/>
        <v>-8.0000000000000002E-3</v>
      </c>
      <c r="G29" s="174">
        <f t="shared" si="2"/>
        <v>-1200</v>
      </c>
      <c r="H29" s="171">
        <f t="shared" si="3"/>
        <v>-9.1999999999999998E-2</v>
      </c>
    </row>
    <row r="30" spans="1:8" x14ac:dyDescent="0.25">
      <c r="A30" t="s">
        <v>244</v>
      </c>
      <c r="B30" s="85">
        <v>43500</v>
      </c>
      <c r="C30" s="85">
        <v>45200</v>
      </c>
      <c r="D30" s="85">
        <v>42900</v>
      </c>
      <c r="E30" s="174">
        <f t="shared" si="0"/>
        <v>-1700</v>
      </c>
      <c r="F30" s="171">
        <f t="shared" si="1"/>
        <v>-3.7999999999999999E-2</v>
      </c>
      <c r="G30" s="174">
        <f t="shared" si="2"/>
        <v>600</v>
      </c>
      <c r="H30" s="171">
        <f t="shared" si="3"/>
        <v>1.4E-2</v>
      </c>
    </row>
    <row r="32" spans="1:8" x14ac:dyDescent="0.25">
      <c r="A32" t="s">
        <v>139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49" bestFit="1" customWidth="1"/>
    <col min="2" max="4" width="11.5703125" style="149" bestFit="1" customWidth="1"/>
    <col min="6" max="6" width="9.140625" style="192" customWidth="1"/>
    <col min="8" max="8" width="9.140625" style="192" customWidth="1"/>
    <col min="10" max="10" width="43.85546875" style="149" bestFit="1" customWidth="1"/>
  </cols>
  <sheetData>
    <row r="1" spans="1:8" x14ac:dyDescent="0.25">
      <c r="A1" t="s">
        <v>279</v>
      </c>
      <c r="E1" s="217" t="s">
        <v>124</v>
      </c>
      <c r="F1" s="232"/>
      <c r="G1" s="196"/>
      <c r="H1" s="232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1" t="s">
        <v>285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197400</v>
      </c>
      <c r="C5" s="85">
        <v>198800</v>
      </c>
      <c r="D5" s="85">
        <v>191200</v>
      </c>
      <c r="E5" s="174">
        <f t="shared" ref="E5:E27" si="0">B5-C5</f>
        <v>-1400</v>
      </c>
      <c r="F5" s="171">
        <f t="shared" ref="F5:F27" si="1">ROUND((B5-C5)/C5,3)</f>
        <v>-7.0000000000000001E-3</v>
      </c>
      <c r="G5" s="174">
        <f t="shared" ref="G5:G27" si="2">B5-D5</f>
        <v>6200</v>
      </c>
      <c r="H5" s="171">
        <f t="shared" ref="H5:H27" si="3">ROUND((B5-D5)/D5,3)</f>
        <v>3.2000000000000001E-2</v>
      </c>
    </row>
    <row r="6" spans="1:8" x14ac:dyDescent="0.25">
      <c r="A6" t="s">
        <v>181</v>
      </c>
      <c r="B6" s="85">
        <v>173800</v>
      </c>
      <c r="C6" s="85">
        <v>173900</v>
      </c>
      <c r="D6" s="85">
        <v>168600</v>
      </c>
      <c r="E6" s="174">
        <f t="shared" si="0"/>
        <v>-100</v>
      </c>
      <c r="F6" s="171">
        <f t="shared" si="1"/>
        <v>-1E-3</v>
      </c>
      <c r="G6" s="174">
        <f t="shared" si="2"/>
        <v>5200</v>
      </c>
      <c r="H6" s="171">
        <f t="shared" si="3"/>
        <v>3.1E-2</v>
      </c>
    </row>
    <row r="7" spans="1:8" x14ac:dyDescent="0.25">
      <c r="A7" t="s">
        <v>182</v>
      </c>
      <c r="B7" s="85">
        <v>17900</v>
      </c>
      <c r="C7" s="85">
        <v>18100</v>
      </c>
      <c r="D7" s="85">
        <v>17300</v>
      </c>
      <c r="E7" s="174">
        <f t="shared" si="0"/>
        <v>-200</v>
      </c>
      <c r="F7" s="171">
        <f t="shared" si="1"/>
        <v>-1.0999999999999999E-2</v>
      </c>
      <c r="G7" s="174">
        <f t="shared" si="2"/>
        <v>600</v>
      </c>
      <c r="H7" s="171">
        <f t="shared" si="3"/>
        <v>3.5000000000000003E-2</v>
      </c>
    </row>
    <row r="8" spans="1:8" x14ac:dyDescent="0.25">
      <c r="A8" t="s">
        <v>196</v>
      </c>
      <c r="B8" s="85">
        <v>179500</v>
      </c>
      <c r="C8" s="85">
        <v>180700</v>
      </c>
      <c r="D8" s="85">
        <v>173900</v>
      </c>
      <c r="E8" s="174">
        <f t="shared" si="0"/>
        <v>-1200</v>
      </c>
      <c r="F8" s="171">
        <f t="shared" si="1"/>
        <v>-7.0000000000000001E-3</v>
      </c>
      <c r="G8" s="174">
        <f t="shared" si="2"/>
        <v>5600</v>
      </c>
      <c r="H8" s="171">
        <f t="shared" si="3"/>
        <v>3.2000000000000001E-2</v>
      </c>
    </row>
    <row r="9" spans="1:8" x14ac:dyDescent="0.25">
      <c r="A9" t="s">
        <v>197</v>
      </c>
      <c r="B9" s="85">
        <v>155900</v>
      </c>
      <c r="C9" s="85">
        <v>155800</v>
      </c>
      <c r="D9" s="85">
        <v>151300</v>
      </c>
      <c r="E9" s="174">
        <f t="shared" si="0"/>
        <v>100</v>
      </c>
      <c r="F9" s="171">
        <f t="shared" si="1"/>
        <v>1E-3</v>
      </c>
      <c r="G9" s="174">
        <f t="shared" si="2"/>
        <v>4600</v>
      </c>
      <c r="H9" s="171">
        <f t="shared" si="3"/>
        <v>0.03</v>
      </c>
    </row>
    <row r="10" spans="1:8" x14ac:dyDescent="0.25">
      <c r="A10" t="s">
        <v>183</v>
      </c>
      <c r="B10" s="85">
        <v>12400</v>
      </c>
      <c r="C10" s="85">
        <v>12600</v>
      </c>
      <c r="D10" s="85">
        <v>11900</v>
      </c>
      <c r="E10" s="174">
        <f t="shared" si="0"/>
        <v>-200</v>
      </c>
      <c r="F10" s="171">
        <f t="shared" si="1"/>
        <v>-1.6E-2</v>
      </c>
      <c r="G10" s="174">
        <f t="shared" si="2"/>
        <v>500</v>
      </c>
      <c r="H10" s="171">
        <f t="shared" si="3"/>
        <v>4.2000000000000003E-2</v>
      </c>
    </row>
    <row r="11" spans="1:8" x14ac:dyDescent="0.25">
      <c r="A11" t="s">
        <v>189</v>
      </c>
      <c r="B11" s="85">
        <v>5500</v>
      </c>
      <c r="C11" s="85">
        <v>5500</v>
      </c>
      <c r="D11" s="85">
        <v>5400</v>
      </c>
      <c r="E11" s="174">
        <f t="shared" si="0"/>
        <v>0</v>
      </c>
      <c r="F11" s="171">
        <f t="shared" si="1"/>
        <v>0</v>
      </c>
      <c r="G11" s="174">
        <f t="shared" si="2"/>
        <v>100</v>
      </c>
      <c r="H11" s="171">
        <f t="shared" si="3"/>
        <v>1.9E-2</v>
      </c>
    </row>
    <row r="12" spans="1:8" x14ac:dyDescent="0.25">
      <c r="A12" t="s">
        <v>198</v>
      </c>
      <c r="B12" s="85">
        <v>40900</v>
      </c>
      <c r="C12" s="85">
        <v>41300</v>
      </c>
      <c r="D12" s="85">
        <v>41600</v>
      </c>
      <c r="E12" s="174">
        <f t="shared" si="0"/>
        <v>-400</v>
      </c>
      <c r="F12" s="171">
        <f t="shared" si="1"/>
        <v>-0.01</v>
      </c>
      <c r="G12" s="174">
        <f t="shared" si="2"/>
        <v>-700</v>
      </c>
      <c r="H12" s="171">
        <f t="shared" si="3"/>
        <v>-1.7000000000000001E-2</v>
      </c>
    </row>
    <row r="13" spans="1:8" x14ac:dyDescent="0.25">
      <c r="A13" t="s">
        <v>199</v>
      </c>
      <c r="B13" s="85">
        <v>3700</v>
      </c>
      <c r="C13" s="85">
        <v>3600</v>
      </c>
      <c r="D13" s="85">
        <v>3700</v>
      </c>
      <c r="E13" s="174">
        <f t="shared" si="0"/>
        <v>100</v>
      </c>
      <c r="F13" s="171">
        <f t="shared" si="1"/>
        <v>2.8000000000000001E-2</v>
      </c>
      <c r="G13" s="174">
        <f t="shared" si="2"/>
        <v>0</v>
      </c>
      <c r="H13" s="171">
        <f t="shared" si="3"/>
        <v>0</v>
      </c>
    </row>
    <row r="14" spans="1:8" x14ac:dyDescent="0.25">
      <c r="A14" t="s">
        <v>202</v>
      </c>
      <c r="B14" s="85">
        <v>31800</v>
      </c>
      <c r="C14" s="85">
        <v>32300</v>
      </c>
      <c r="D14" s="85">
        <v>32800</v>
      </c>
      <c r="E14" s="174">
        <f t="shared" si="0"/>
        <v>-500</v>
      </c>
      <c r="F14" s="171">
        <f t="shared" si="1"/>
        <v>-1.4999999999999999E-2</v>
      </c>
      <c r="G14" s="174">
        <f t="shared" si="2"/>
        <v>-1000</v>
      </c>
      <c r="H14" s="171">
        <f t="shared" si="3"/>
        <v>-0.03</v>
      </c>
    </row>
    <row r="15" spans="1:8" x14ac:dyDescent="0.25">
      <c r="A15" t="s">
        <v>208</v>
      </c>
      <c r="B15" s="85">
        <v>5400</v>
      </c>
      <c r="C15" s="85">
        <v>5400</v>
      </c>
      <c r="D15" s="85">
        <v>5100</v>
      </c>
      <c r="E15" s="174">
        <f t="shared" si="0"/>
        <v>0</v>
      </c>
      <c r="F15" s="171">
        <f t="shared" si="1"/>
        <v>0</v>
      </c>
      <c r="G15" s="174">
        <f t="shared" si="2"/>
        <v>300</v>
      </c>
      <c r="H15" s="171">
        <f t="shared" si="3"/>
        <v>5.8999999999999997E-2</v>
      </c>
    </row>
    <row r="16" spans="1:8" x14ac:dyDescent="0.25">
      <c r="A16" t="s">
        <v>211</v>
      </c>
      <c r="B16" s="85">
        <v>3000</v>
      </c>
      <c r="C16" s="85">
        <v>3000</v>
      </c>
      <c r="D16" s="85">
        <v>3100</v>
      </c>
      <c r="E16" s="174">
        <f t="shared" si="0"/>
        <v>0</v>
      </c>
      <c r="F16" s="171">
        <f t="shared" si="1"/>
        <v>0</v>
      </c>
      <c r="G16" s="174">
        <f t="shared" si="2"/>
        <v>-100</v>
      </c>
      <c r="H16" s="171">
        <f t="shared" si="3"/>
        <v>-3.2000000000000001E-2</v>
      </c>
    </row>
    <row r="17" spans="1:8" x14ac:dyDescent="0.25">
      <c r="A17" t="s">
        <v>212</v>
      </c>
      <c r="B17" s="85">
        <v>12300</v>
      </c>
      <c r="C17" s="85">
        <v>11900</v>
      </c>
      <c r="D17" s="85">
        <v>11100</v>
      </c>
      <c r="E17" s="174">
        <f t="shared" si="0"/>
        <v>400</v>
      </c>
      <c r="F17" s="171">
        <f t="shared" si="1"/>
        <v>3.4000000000000002E-2</v>
      </c>
      <c r="G17" s="174">
        <f t="shared" si="2"/>
        <v>1200</v>
      </c>
      <c r="H17" s="171">
        <f t="shared" si="3"/>
        <v>0.108</v>
      </c>
    </row>
    <row r="18" spans="1:8" x14ac:dyDescent="0.25">
      <c r="A18" t="s">
        <v>216</v>
      </c>
      <c r="B18" s="85">
        <v>18800</v>
      </c>
      <c r="C18" s="85">
        <v>19000</v>
      </c>
      <c r="D18" s="85">
        <v>18700</v>
      </c>
      <c r="E18" s="174">
        <f t="shared" si="0"/>
        <v>-200</v>
      </c>
      <c r="F18" s="171">
        <f t="shared" si="1"/>
        <v>-1.0999999999999999E-2</v>
      </c>
      <c r="G18" s="174">
        <f t="shared" si="2"/>
        <v>100</v>
      </c>
      <c r="H18" s="171">
        <f t="shared" si="3"/>
        <v>5.0000000000000001E-3</v>
      </c>
    </row>
    <row r="19" spans="1:8" x14ac:dyDescent="0.25">
      <c r="A19" t="s">
        <v>224</v>
      </c>
      <c r="B19" s="85">
        <v>22200</v>
      </c>
      <c r="C19" s="85">
        <v>22000</v>
      </c>
      <c r="D19" s="85">
        <v>20500</v>
      </c>
      <c r="E19" s="174">
        <f t="shared" si="0"/>
        <v>200</v>
      </c>
      <c r="F19" s="171">
        <f t="shared" si="1"/>
        <v>8.9999999999999993E-3</v>
      </c>
      <c r="G19" s="174">
        <f t="shared" si="2"/>
        <v>1700</v>
      </c>
      <c r="H19" s="171">
        <f t="shared" si="3"/>
        <v>8.3000000000000004E-2</v>
      </c>
    </row>
    <row r="20" spans="1:8" x14ac:dyDescent="0.25">
      <c r="A20" t="s">
        <v>230</v>
      </c>
      <c r="B20" s="85">
        <v>52000</v>
      </c>
      <c r="C20" s="85">
        <v>51800</v>
      </c>
      <c r="D20" s="85">
        <v>49800</v>
      </c>
      <c r="E20" s="174">
        <f t="shared" si="0"/>
        <v>200</v>
      </c>
      <c r="F20" s="171">
        <f t="shared" si="1"/>
        <v>4.0000000000000001E-3</v>
      </c>
      <c r="G20" s="174">
        <f t="shared" si="2"/>
        <v>2200</v>
      </c>
      <c r="H20" s="171">
        <f t="shared" si="3"/>
        <v>4.3999999999999997E-2</v>
      </c>
    </row>
    <row r="21" spans="1:8" x14ac:dyDescent="0.25">
      <c r="A21" t="s">
        <v>233</v>
      </c>
      <c r="B21" s="85">
        <v>45300</v>
      </c>
      <c r="C21" s="85">
        <v>45000</v>
      </c>
      <c r="D21" s="85">
        <v>42000</v>
      </c>
      <c r="E21" s="174">
        <f t="shared" si="0"/>
        <v>300</v>
      </c>
      <c r="F21" s="171">
        <f t="shared" si="1"/>
        <v>7.0000000000000001E-3</v>
      </c>
      <c r="G21" s="174">
        <f t="shared" si="2"/>
        <v>3300</v>
      </c>
      <c r="H21" s="171">
        <f t="shared" si="3"/>
        <v>7.9000000000000001E-2</v>
      </c>
    </row>
    <row r="22" spans="1:8" x14ac:dyDescent="0.25">
      <c r="A22" t="s">
        <v>235</v>
      </c>
      <c r="B22" s="85">
        <v>37000</v>
      </c>
      <c r="C22" s="85">
        <v>36700</v>
      </c>
      <c r="D22" s="85">
        <v>32500</v>
      </c>
      <c r="E22" s="174">
        <f t="shared" si="0"/>
        <v>300</v>
      </c>
      <c r="F22" s="171">
        <f t="shared" si="1"/>
        <v>8.0000000000000002E-3</v>
      </c>
      <c r="G22" s="174">
        <f t="shared" si="2"/>
        <v>4500</v>
      </c>
      <c r="H22" s="171">
        <f t="shared" si="3"/>
        <v>0.13800000000000001</v>
      </c>
    </row>
    <row r="23" spans="1:8" x14ac:dyDescent="0.25">
      <c r="A23" t="s">
        <v>236</v>
      </c>
      <c r="B23" s="85">
        <v>6700</v>
      </c>
      <c r="C23" s="85">
        <v>6800</v>
      </c>
      <c r="D23" s="85">
        <v>6500</v>
      </c>
      <c r="E23" s="174">
        <f t="shared" si="0"/>
        <v>-100</v>
      </c>
      <c r="F23" s="171">
        <f t="shared" si="1"/>
        <v>-1.4999999999999999E-2</v>
      </c>
      <c r="G23" s="174">
        <f t="shared" si="2"/>
        <v>200</v>
      </c>
      <c r="H23" s="171">
        <f t="shared" si="3"/>
        <v>3.1E-2</v>
      </c>
    </row>
    <row r="24" spans="1:8" x14ac:dyDescent="0.25">
      <c r="A24" t="s">
        <v>239</v>
      </c>
      <c r="B24" s="85">
        <v>23600</v>
      </c>
      <c r="C24" s="85">
        <v>24900</v>
      </c>
      <c r="D24" s="85">
        <v>22600</v>
      </c>
      <c r="E24" s="174">
        <f t="shared" si="0"/>
        <v>-1300</v>
      </c>
      <c r="F24" s="171">
        <f t="shared" si="1"/>
        <v>-5.1999999999999998E-2</v>
      </c>
      <c r="G24" s="174">
        <f t="shared" si="2"/>
        <v>1000</v>
      </c>
      <c r="H24" s="171">
        <f t="shared" si="3"/>
        <v>4.3999999999999997E-2</v>
      </c>
    </row>
    <row r="25" spans="1:8" x14ac:dyDescent="0.25">
      <c r="A25" t="s">
        <v>240</v>
      </c>
      <c r="B25" s="85">
        <v>1600</v>
      </c>
      <c r="C25" s="85">
        <v>1600</v>
      </c>
      <c r="D25" s="85">
        <v>1400</v>
      </c>
      <c r="E25" s="174">
        <f t="shared" si="0"/>
        <v>0</v>
      </c>
      <c r="F25" s="171">
        <f t="shared" si="1"/>
        <v>0</v>
      </c>
      <c r="G25" s="174">
        <f t="shared" si="2"/>
        <v>200</v>
      </c>
      <c r="H25" s="171">
        <f t="shared" si="3"/>
        <v>0.14299999999999999</v>
      </c>
    </row>
    <row r="26" spans="1:8" x14ac:dyDescent="0.25">
      <c r="A26" t="s">
        <v>241</v>
      </c>
      <c r="B26" s="85">
        <v>4400</v>
      </c>
      <c r="C26" s="85">
        <v>4400</v>
      </c>
      <c r="D26" s="85">
        <v>4400</v>
      </c>
      <c r="E26" s="174">
        <f t="shared" si="0"/>
        <v>0</v>
      </c>
      <c r="F26" s="171">
        <f t="shared" si="1"/>
        <v>0</v>
      </c>
      <c r="G26" s="174">
        <f t="shared" si="2"/>
        <v>0</v>
      </c>
      <c r="H26" s="171">
        <f t="shared" si="3"/>
        <v>0</v>
      </c>
    </row>
    <row r="27" spans="1:8" x14ac:dyDescent="0.25">
      <c r="A27" t="s">
        <v>244</v>
      </c>
      <c r="B27" s="85">
        <v>17600</v>
      </c>
      <c r="C27" s="85">
        <v>18900</v>
      </c>
      <c r="D27" s="85">
        <v>16800</v>
      </c>
      <c r="E27" s="174">
        <f t="shared" si="0"/>
        <v>-1300</v>
      </c>
      <c r="F27" s="171">
        <f t="shared" si="1"/>
        <v>-6.9000000000000006E-2</v>
      </c>
      <c r="G27" s="174">
        <f t="shared" si="2"/>
        <v>800</v>
      </c>
      <c r="H27" s="171">
        <f t="shared" si="3"/>
        <v>4.8000000000000001E-2</v>
      </c>
    </row>
    <row r="28" spans="1:8" x14ac:dyDescent="0.25">
      <c r="B28" s="85"/>
      <c r="C28" s="85"/>
      <c r="D28" s="85"/>
    </row>
    <row r="29" spans="1:8" x14ac:dyDescent="0.25">
      <c r="B29" s="85"/>
      <c r="C29" s="85"/>
      <c r="D29" s="85"/>
    </row>
    <row r="30" spans="1:8" x14ac:dyDescent="0.25">
      <c r="A30" t="s">
        <v>139</v>
      </c>
      <c r="B30" s="85"/>
      <c r="C30" s="85"/>
      <c r="D30" s="85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49" bestFit="1" customWidth="1"/>
    <col min="2" max="4" width="11.5703125" style="149" bestFit="1" customWidth="1"/>
    <col min="6" max="6" width="9.140625" style="192" customWidth="1"/>
    <col min="8" max="8" width="9.140625" style="192" customWidth="1"/>
  </cols>
  <sheetData>
    <row r="1" spans="1:8" x14ac:dyDescent="0.25">
      <c r="A1" t="s">
        <v>279</v>
      </c>
      <c r="E1" s="217" t="s">
        <v>124</v>
      </c>
      <c r="F1" s="232"/>
      <c r="G1" s="196"/>
      <c r="H1" s="232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2" t="s">
        <v>130</v>
      </c>
      <c r="G2" t="s">
        <v>128</v>
      </c>
      <c r="H2" s="192" t="s">
        <v>130</v>
      </c>
    </row>
    <row r="3" spans="1:8" x14ac:dyDescent="0.25">
      <c r="A3" s="161" t="s">
        <v>286</v>
      </c>
      <c r="B3" t="s">
        <v>132</v>
      </c>
      <c r="C3" t="s">
        <v>132</v>
      </c>
      <c r="D3" t="s">
        <v>133</v>
      </c>
      <c r="E3" t="s">
        <v>132</v>
      </c>
      <c r="F3" s="192" t="s">
        <v>134</v>
      </c>
      <c r="G3" t="s">
        <v>133</v>
      </c>
      <c r="H3" s="192" t="s">
        <v>134</v>
      </c>
    </row>
    <row r="5" spans="1:8" x14ac:dyDescent="0.25">
      <c r="A5" t="s">
        <v>142</v>
      </c>
      <c r="B5" s="85">
        <v>170200</v>
      </c>
      <c r="C5" s="85">
        <v>171600</v>
      </c>
      <c r="D5" s="85">
        <v>165100</v>
      </c>
      <c r="E5" s="174">
        <f t="shared" ref="E5:E27" si="0">B5-C5</f>
        <v>-1400</v>
      </c>
      <c r="F5" s="171">
        <f t="shared" ref="F5:F27" si="1">ROUND((B5-C5)/C5,3)</f>
        <v>-8.0000000000000002E-3</v>
      </c>
      <c r="G5" s="174">
        <f t="shared" ref="G5:G27" si="2">B5-D5</f>
        <v>5100</v>
      </c>
      <c r="H5" s="171">
        <f t="shared" ref="H5:H27" si="3">ROUND((B5-D5)/D5,3)</f>
        <v>3.1E-2</v>
      </c>
    </row>
    <row r="6" spans="1:8" x14ac:dyDescent="0.25">
      <c r="A6" t="s">
        <v>181</v>
      </c>
      <c r="B6" s="85">
        <v>143100</v>
      </c>
      <c r="C6" s="85">
        <v>143200</v>
      </c>
      <c r="D6" s="85">
        <v>139700</v>
      </c>
      <c r="E6" s="174">
        <f t="shared" si="0"/>
        <v>-100</v>
      </c>
      <c r="F6" s="171">
        <f t="shared" si="1"/>
        <v>-1E-3</v>
      </c>
      <c r="G6" s="174">
        <f t="shared" si="2"/>
        <v>3400</v>
      </c>
      <c r="H6" s="171">
        <f t="shared" si="3"/>
        <v>2.4E-2</v>
      </c>
    </row>
    <row r="7" spans="1:8" x14ac:dyDescent="0.25">
      <c r="A7" t="s">
        <v>182</v>
      </c>
      <c r="B7" s="85">
        <v>46300</v>
      </c>
      <c r="C7" s="85">
        <v>46300</v>
      </c>
      <c r="D7" s="85">
        <v>45500</v>
      </c>
      <c r="E7" s="174">
        <f t="shared" si="0"/>
        <v>0</v>
      </c>
      <c r="F7" s="171">
        <f t="shared" si="1"/>
        <v>0</v>
      </c>
      <c r="G7" s="174">
        <f t="shared" si="2"/>
        <v>800</v>
      </c>
      <c r="H7" s="171">
        <f t="shared" si="3"/>
        <v>1.7999999999999999E-2</v>
      </c>
    </row>
    <row r="8" spans="1:8" x14ac:dyDescent="0.25">
      <c r="A8" t="s">
        <v>196</v>
      </c>
      <c r="B8" s="85">
        <v>123900</v>
      </c>
      <c r="C8" s="85">
        <v>125300</v>
      </c>
      <c r="D8" s="85">
        <v>119600</v>
      </c>
      <c r="E8" s="174">
        <f t="shared" si="0"/>
        <v>-1400</v>
      </c>
      <c r="F8" s="171">
        <f t="shared" si="1"/>
        <v>-1.0999999999999999E-2</v>
      </c>
      <c r="G8" s="174">
        <f t="shared" si="2"/>
        <v>4300</v>
      </c>
      <c r="H8" s="171">
        <f t="shared" si="3"/>
        <v>3.5999999999999997E-2</v>
      </c>
    </row>
    <row r="9" spans="1:8" x14ac:dyDescent="0.25">
      <c r="A9" t="s">
        <v>197</v>
      </c>
      <c r="B9" s="85">
        <v>96800</v>
      </c>
      <c r="C9" s="85">
        <v>96900</v>
      </c>
      <c r="D9" s="85">
        <v>94200</v>
      </c>
      <c r="E9" s="174">
        <f t="shared" si="0"/>
        <v>-100</v>
      </c>
      <c r="F9" s="171">
        <f t="shared" si="1"/>
        <v>-1E-3</v>
      </c>
      <c r="G9" s="174">
        <f t="shared" si="2"/>
        <v>2600</v>
      </c>
      <c r="H9" s="171">
        <f t="shared" si="3"/>
        <v>2.8000000000000001E-2</v>
      </c>
    </row>
    <row r="10" spans="1:8" x14ac:dyDescent="0.25">
      <c r="A10" t="s">
        <v>183</v>
      </c>
      <c r="B10" s="85">
        <v>7800</v>
      </c>
      <c r="C10" s="85">
        <v>7700</v>
      </c>
      <c r="D10" s="85">
        <v>7600</v>
      </c>
      <c r="E10" s="174">
        <f t="shared" si="0"/>
        <v>100</v>
      </c>
      <c r="F10" s="171">
        <f t="shared" si="1"/>
        <v>1.2999999999999999E-2</v>
      </c>
      <c r="G10" s="174">
        <f t="shared" si="2"/>
        <v>200</v>
      </c>
      <c r="H10" s="171">
        <f t="shared" si="3"/>
        <v>2.5999999999999999E-2</v>
      </c>
    </row>
    <row r="11" spans="1:8" x14ac:dyDescent="0.25">
      <c r="A11" t="s">
        <v>189</v>
      </c>
      <c r="B11" s="85">
        <v>38500</v>
      </c>
      <c r="C11" s="85">
        <v>38600</v>
      </c>
      <c r="D11" s="85">
        <v>37900</v>
      </c>
      <c r="E11" s="174">
        <f t="shared" si="0"/>
        <v>-100</v>
      </c>
      <c r="F11" s="171">
        <f t="shared" si="1"/>
        <v>-3.0000000000000001E-3</v>
      </c>
      <c r="G11" s="174">
        <f t="shared" si="2"/>
        <v>600</v>
      </c>
      <c r="H11" s="171">
        <f t="shared" si="3"/>
        <v>1.6E-2</v>
      </c>
    </row>
    <row r="12" spans="1:8" x14ac:dyDescent="0.25">
      <c r="A12" t="s">
        <v>190</v>
      </c>
      <c r="B12" s="85">
        <v>26700</v>
      </c>
      <c r="C12" s="85">
        <v>26700</v>
      </c>
      <c r="D12" s="85">
        <v>26100</v>
      </c>
      <c r="E12" s="174">
        <f t="shared" si="0"/>
        <v>0</v>
      </c>
      <c r="F12" s="171">
        <f t="shared" si="1"/>
        <v>0</v>
      </c>
      <c r="G12" s="174">
        <f t="shared" si="2"/>
        <v>600</v>
      </c>
      <c r="H12" s="171">
        <f t="shared" si="3"/>
        <v>2.3E-2</v>
      </c>
    </row>
    <row r="13" spans="1:8" x14ac:dyDescent="0.25">
      <c r="A13" t="s">
        <v>193</v>
      </c>
      <c r="B13" s="85">
        <v>11800</v>
      </c>
      <c r="C13" s="85">
        <v>11900</v>
      </c>
      <c r="D13" s="85">
        <v>11800</v>
      </c>
      <c r="E13" s="174">
        <f t="shared" si="0"/>
        <v>-100</v>
      </c>
      <c r="F13" s="171">
        <f t="shared" si="1"/>
        <v>-8.0000000000000002E-3</v>
      </c>
      <c r="G13" s="174">
        <f t="shared" si="2"/>
        <v>0</v>
      </c>
      <c r="H13" s="171">
        <f t="shared" si="3"/>
        <v>0</v>
      </c>
    </row>
    <row r="14" spans="1:8" x14ac:dyDescent="0.25">
      <c r="A14" t="s">
        <v>208</v>
      </c>
      <c r="B14" s="85">
        <v>37400</v>
      </c>
      <c r="C14" s="85">
        <v>37200</v>
      </c>
      <c r="D14" s="85">
        <v>36500</v>
      </c>
      <c r="E14" s="174">
        <f t="shared" si="0"/>
        <v>200</v>
      </c>
      <c r="F14" s="171">
        <f t="shared" si="1"/>
        <v>5.0000000000000001E-3</v>
      </c>
      <c r="G14" s="174">
        <f t="shared" si="2"/>
        <v>900</v>
      </c>
      <c r="H14" s="171">
        <f t="shared" si="3"/>
        <v>2.5000000000000001E-2</v>
      </c>
    </row>
    <row r="15" spans="1:8" x14ac:dyDescent="0.25">
      <c r="A15" t="s">
        <v>199</v>
      </c>
      <c r="B15" s="85">
        <v>8200</v>
      </c>
      <c r="C15" s="85">
        <v>8100</v>
      </c>
      <c r="D15" s="85">
        <v>8400</v>
      </c>
      <c r="E15" s="174">
        <f t="shared" si="0"/>
        <v>100</v>
      </c>
      <c r="F15" s="171">
        <f t="shared" si="1"/>
        <v>1.2E-2</v>
      </c>
      <c r="G15" s="174">
        <f t="shared" si="2"/>
        <v>-200</v>
      </c>
      <c r="H15" s="171">
        <f t="shared" si="3"/>
        <v>-2.4E-2</v>
      </c>
    </row>
    <row r="16" spans="1:8" x14ac:dyDescent="0.25">
      <c r="A16" t="s">
        <v>202</v>
      </c>
      <c r="B16" s="85">
        <v>17500</v>
      </c>
      <c r="C16" s="85">
        <v>17300</v>
      </c>
      <c r="D16" s="85">
        <v>17000</v>
      </c>
      <c r="E16" s="174">
        <f t="shared" si="0"/>
        <v>200</v>
      </c>
      <c r="F16" s="171">
        <f t="shared" si="1"/>
        <v>1.2E-2</v>
      </c>
      <c r="G16" s="174">
        <f t="shared" si="2"/>
        <v>500</v>
      </c>
      <c r="H16" s="171">
        <f t="shared" si="3"/>
        <v>2.9000000000000001E-2</v>
      </c>
    </row>
    <row r="17" spans="1:8" x14ac:dyDescent="0.25">
      <c r="A17" t="s">
        <v>208</v>
      </c>
      <c r="B17" s="85">
        <v>11700</v>
      </c>
      <c r="C17" s="85">
        <v>11800</v>
      </c>
      <c r="D17" s="85">
        <v>11100</v>
      </c>
      <c r="E17" s="174">
        <f t="shared" si="0"/>
        <v>-100</v>
      </c>
      <c r="F17" s="171">
        <f t="shared" si="1"/>
        <v>-8.0000000000000002E-3</v>
      </c>
      <c r="G17" s="174">
        <f t="shared" si="2"/>
        <v>600</v>
      </c>
      <c r="H17" s="171">
        <f t="shared" si="3"/>
        <v>5.3999999999999999E-2</v>
      </c>
    </row>
    <row r="18" spans="1:8" x14ac:dyDescent="0.25">
      <c r="A18" t="s">
        <v>211</v>
      </c>
      <c r="B18" s="85">
        <v>900</v>
      </c>
      <c r="C18" s="85">
        <v>900</v>
      </c>
      <c r="D18" s="85">
        <v>900</v>
      </c>
      <c r="E18" s="174">
        <f t="shared" si="0"/>
        <v>0</v>
      </c>
      <c r="F18" s="171">
        <f t="shared" si="1"/>
        <v>0</v>
      </c>
      <c r="G18" s="174">
        <f t="shared" si="2"/>
        <v>0</v>
      </c>
      <c r="H18" s="171">
        <f t="shared" si="3"/>
        <v>0</v>
      </c>
    </row>
    <row r="19" spans="1:8" x14ac:dyDescent="0.25">
      <c r="A19" t="s">
        <v>212</v>
      </c>
      <c r="B19" s="85">
        <v>5300</v>
      </c>
      <c r="C19" s="85">
        <v>5300</v>
      </c>
      <c r="D19" s="85">
        <v>5200</v>
      </c>
      <c r="E19" s="174">
        <f t="shared" si="0"/>
        <v>0</v>
      </c>
      <c r="F19" s="171">
        <f t="shared" si="1"/>
        <v>0</v>
      </c>
      <c r="G19" s="174">
        <f t="shared" si="2"/>
        <v>100</v>
      </c>
      <c r="H19" s="171">
        <f t="shared" si="3"/>
        <v>1.9E-2</v>
      </c>
    </row>
    <row r="20" spans="1:8" x14ac:dyDescent="0.25">
      <c r="A20" t="s">
        <v>216</v>
      </c>
      <c r="B20" s="85">
        <v>17100</v>
      </c>
      <c r="C20" s="85">
        <v>17100</v>
      </c>
      <c r="D20" s="85">
        <v>17100</v>
      </c>
      <c r="E20" s="174">
        <f t="shared" si="0"/>
        <v>0</v>
      </c>
      <c r="F20" s="171">
        <f t="shared" si="1"/>
        <v>0</v>
      </c>
      <c r="G20" s="174">
        <f t="shared" si="2"/>
        <v>0</v>
      </c>
      <c r="H20" s="171">
        <f t="shared" si="3"/>
        <v>0</v>
      </c>
    </row>
    <row r="21" spans="1:8" x14ac:dyDescent="0.25">
      <c r="A21" t="s">
        <v>224</v>
      </c>
      <c r="B21" s="85">
        <v>15500</v>
      </c>
      <c r="C21" s="85">
        <v>15500</v>
      </c>
      <c r="D21" s="85">
        <v>14700</v>
      </c>
      <c r="E21" s="174">
        <f t="shared" si="0"/>
        <v>0</v>
      </c>
      <c r="F21" s="171">
        <f t="shared" si="1"/>
        <v>0</v>
      </c>
      <c r="G21" s="174">
        <f t="shared" si="2"/>
        <v>800</v>
      </c>
      <c r="H21" s="171">
        <f t="shared" si="3"/>
        <v>5.3999999999999999E-2</v>
      </c>
    </row>
    <row r="22" spans="1:8" x14ac:dyDescent="0.25">
      <c r="A22" t="s">
        <v>230</v>
      </c>
      <c r="B22" s="85">
        <v>15000</v>
      </c>
      <c r="C22" s="85">
        <v>15200</v>
      </c>
      <c r="D22" s="85">
        <v>14400</v>
      </c>
      <c r="E22" s="174">
        <f t="shared" si="0"/>
        <v>-200</v>
      </c>
      <c r="F22" s="171">
        <f t="shared" si="1"/>
        <v>-1.2999999999999999E-2</v>
      </c>
      <c r="G22" s="174">
        <f t="shared" si="2"/>
        <v>600</v>
      </c>
      <c r="H22" s="171">
        <f t="shared" si="3"/>
        <v>4.2000000000000003E-2</v>
      </c>
    </row>
    <row r="23" spans="1:8" x14ac:dyDescent="0.25">
      <c r="A23" t="s">
        <v>236</v>
      </c>
      <c r="B23" s="85">
        <v>5600</v>
      </c>
      <c r="C23" s="85">
        <v>5700</v>
      </c>
      <c r="D23" s="85">
        <v>5400</v>
      </c>
      <c r="E23" s="174">
        <f t="shared" si="0"/>
        <v>-100</v>
      </c>
      <c r="F23" s="171">
        <f t="shared" si="1"/>
        <v>-1.7999999999999999E-2</v>
      </c>
      <c r="G23" s="174">
        <f t="shared" si="2"/>
        <v>200</v>
      </c>
      <c r="H23" s="171">
        <f t="shared" si="3"/>
        <v>3.6999999999999998E-2</v>
      </c>
    </row>
    <row r="24" spans="1:8" x14ac:dyDescent="0.25">
      <c r="A24" t="s">
        <v>239</v>
      </c>
      <c r="B24" s="85">
        <v>27100</v>
      </c>
      <c r="C24" s="85">
        <v>28400</v>
      </c>
      <c r="D24" s="85">
        <v>25400</v>
      </c>
      <c r="E24" s="174">
        <f t="shared" si="0"/>
        <v>-1300</v>
      </c>
      <c r="F24" s="171">
        <f t="shared" si="1"/>
        <v>-4.5999999999999999E-2</v>
      </c>
      <c r="G24" s="174">
        <f t="shared" si="2"/>
        <v>1700</v>
      </c>
      <c r="H24" s="171">
        <f t="shared" si="3"/>
        <v>6.7000000000000004E-2</v>
      </c>
    </row>
    <row r="25" spans="1:8" x14ac:dyDescent="0.25">
      <c r="A25" t="s">
        <v>240</v>
      </c>
      <c r="B25" s="85">
        <v>700</v>
      </c>
      <c r="C25" s="85">
        <v>700</v>
      </c>
      <c r="D25" s="85">
        <v>600</v>
      </c>
      <c r="E25" s="174">
        <f t="shared" si="0"/>
        <v>0</v>
      </c>
      <c r="F25" s="171">
        <f t="shared" si="1"/>
        <v>0</v>
      </c>
      <c r="G25" s="174">
        <f t="shared" si="2"/>
        <v>100</v>
      </c>
      <c r="H25" s="171">
        <f t="shared" si="3"/>
        <v>0.16700000000000001</v>
      </c>
    </row>
    <row r="26" spans="1:8" x14ac:dyDescent="0.25">
      <c r="A26" t="s">
        <v>241</v>
      </c>
      <c r="B26" s="85">
        <v>3600</v>
      </c>
      <c r="C26" s="85">
        <v>3600</v>
      </c>
      <c r="D26" s="85">
        <v>3600</v>
      </c>
      <c r="E26" s="174">
        <f t="shared" si="0"/>
        <v>0</v>
      </c>
      <c r="F26" s="171">
        <f t="shared" si="1"/>
        <v>0</v>
      </c>
      <c r="G26" s="174">
        <f t="shared" si="2"/>
        <v>0</v>
      </c>
      <c r="H26" s="171">
        <f t="shared" si="3"/>
        <v>0</v>
      </c>
    </row>
    <row r="27" spans="1:8" x14ac:dyDescent="0.25">
      <c r="A27" t="s">
        <v>244</v>
      </c>
      <c r="B27" s="85">
        <v>22800</v>
      </c>
      <c r="C27" s="85">
        <v>24100</v>
      </c>
      <c r="D27" s="85">
        <v>21200</v>
      </c>
      <c r="E27" s="174">
        <f t="shared" si="0"/>
        <v>-1300</v>
      </c>
      <c r="F27" s="171">
        <f t="shared" si="1"/>
        <v>-5.3999999999999999E-2</v>
      </c>
      <c r="G27" s="174">
        <f t="shared" si="2"/>
        <v>1600</v>
      </c>
      <c r="H27" s="171">
        <f t="shared" si="3"/>
        <v>7.4999999999999997E-2</v>
      </c>
    </row>
    <row r="29" spans="1:8" x14ac:dyDescent="0.25">
      <c r="A29" t="s">
        <v>139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4" workbookViewId="0">
      <selection activeCell="H37" sqref="H37"/>
    </sheetView>
  </sheetViews>
  <sheetFormatPr defaultRowHeight="15" x14ac:dyDescent="0.25"/>
  <cols>
    <col min="1" max="1" width="36.85546875" style="149" bestFit="1" customWidth="1"/>
    <col min="2" max="4" width="10.5703125" style="149" bestFit="1" customWidth="1"/>
    <col min="5" max="5" width="9.140625" style="193" customWidth="1"/>
    <col min="6" max="6" width="9.140625" style="192" customWidth="1"/>
    <col min="7" max="7" width="9.140625" style="193" customWidth="1"/>
    <col min="8" max="8" width="9.140625" style="192" customWidth="1"/>
  </cols>
  <sheetData>
    <row r="1" spans="1:8" x14ac:dyDescent="0.25">
      <c r="A1" t="s">
        <v>279</v>
      </c>
      <c r="E1" s="217" t="s">
        <v>124</v>
      </c>
      <c r="F1" s="232"/>
      <c r="G1" s="233"/>
      <c r="H1" s="232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s="193" t="s">
        <v>129</v>
      </c>
      <c r="F2" s="192" t="s">
        <v>130</v>
      </c>
      <c r="G2" s="193" t="s">
        <v>128</v>
      </c>
      <c r="H2" s="192" t="s">
        <v>130</v>
      </c>
    </row>
    <row r="3" spans="1:8" x14ac:dyDescent="0.25">
      <c r="A3" s="161" t="s">
        <v>287</v>
      </c>
      <c r="B3" t="s">
        <v>132</v>
      </c>
      <c r="C3" t="s">
        <v>132</v>
      </c>
      <c r="D3" t="s">
        <v>133</v>
      </c>
      <c r="E3" s="193" t="s">
        <v>132</v>
      </c>
      <c r="F3" s="192" t="s">
        <v>134</v>
      </c>
      <c r="G3" s="193" t="s">
        <v>133</v>
      </c>
      <c r="H3" s="192" t="s">
        <v>134</v>
      </c>
    </row>
    <row r="5" spans="1:8" x14ac:dyDescent="0.25">
      <c r="A5" t="s">
        <v>142</v>
      </c>
      <c r="B5" s="85">
        <v>96300</v>
      </c>
      <c r="C5" s="85">
        <v>96500</v>
      </c>
      <c r="D5" s="85">
        <v>92800</v>
      </c>
      <c r="E5" s="174">
        <f t="shared" ref="E5:E14" si="0">B5-C5</f>
        <v>-200</v>
      </c>
      <c r="F5" s="171">
        <f t="shared" ref="F5:F14" si="1">ROUND((B5-C5)/C5,3)</f>
        <v>-2E-3</v>
      </c>
      <c r="G5" s="174">
        <f t="shared" ref="G5:G14" si="2">B5-D5</f>
        <v>3500</v>
      </c>
      <c r="H5" s="171">
        <f t="shared" ref="H5:H14" si="3">ROUND((B5-D5)/D5,3)</f>
        <v>3.7999999999999999E-2</v>
      </c>
    </row>
    <row r="6" spans="1:8" x14ac:dyDescent="0.25">
      <c r="A6" t="s">
        <v>268</v>
      </c>
      <c r="B6" s="85">
        <v>79000</v>
      </c>
      <c r="C6" s="85">
        <v>78800</v>
      </c>
      <c r="D6" s="85">
        <v>76600</v>
      </c>
      <c r="E6" s="174">
        <f t="shared" si="0"/>
        <v>200</v>
      </c>
      <c r="F6" s="171">
        <f t="shared" si="1"/>
        <v>3.0000000000000001E-3</v>
      </c>
      <c r="G6" s="174">
        <f t="shared" si="2"/>
        <v>2400</v>
      </c>
      <c r="H6" s="171">
        <f t="shared" si="3"/>
        <v>3.1E-2</v>
      </c>
    </row>
    <row r="7" spans="1:8" x14ac:dyDescent="0.25">
      <c r="A7" t="s">
        <v>269</v>
      </c>
      <c r="B7" s="85">
        <v>15800</v>
      </c>
      <c r="C7" s="85">
        <v>15800</v>
      </c>
      <c r="D7" s="85">
        <v>15100</v>
      </c>
      <c r="E7" s="174">
        <f t="shared" si="0"/>
        <v>0</v>
      </c>
      <c r="F7" s="171">
        <f t="shared" si="1"/>
        <v>0</v>
      </c>
      <c r="G7" s="174">
        <f t="shared" si="2"/>
        <v>700</v>
      </c>
      <c r="H7" s="171">
        <f t="shared" si="3"/>
        <v>4.5999999999999999E-2</v>
      </c>
    </row>
    <row r="8" spans="1:8" x14ac:dyDescent="0.25">
      <c r="A8" t="s">
        <v>288</v>
      </c>
      <c r="B8" s="85">
        <v>80500</v>
      </c>
      <c r="C8" s="85">
        <v>80700</v>
      </c>
      <c r="D8" s="85">
        <v>77700</v>
      </c>
      <c r="E8" s="174">
        <f t="shared" si="0"/>
        <v>-200</v>
      </c>
      <c r="F8" s="171">
        <f t="shared" si="1"/>
        <v>-2E-3</v>
      </c>
      <c r="G8" s="174">
        <f t="shared" si="2"/>
        <v>2800</v>
      </c>
      <c r="H8" s="171">
        <f t="shared" si="3"/>
        <v>3.5999999999999997E-2</v>
      </c>
    </row>
    <row r="9" spans="1:8" x14ac:dyDescent="0.25">
      <c r="A9" t="s">
        <v>272</v>
      </c>
      <c r="B9" s="85">
        <v>63200</v>
      </c>
      <c r="C9" s="85">
        <v>63000</v>
      </c>
      <c r="D9" s="85">
        <v>61500</v>
      </c>
      <c r="E9" s="174">
        <f t="shared" si="0"/>
        <v>200</v>
      </c>
      <c r="F9" s="171">
        <f t="shared" si="1"/>
        <v>3.0000000000000001E-3</v>
      </c>
      <c r="G9" s="174">
        <f t="shared" si="2"/>
        <v>1700</v>
      </c>
      <c r="H9" s="171">
        <f t="shared" si="3"/>
        <v>2.8000000000000001E-2</v>
      </c>
    </row>
    <row r="10" spans="1:8" x14ac:dyDescent="0.25">
      <c r="A10" t="s">
        <v>153</v>
      </c>
      <c r="B10" s="85">
        <v>21200</v>
      </c>
      <c r="C10" s="85">
        <v>20900</v>
      </c>
      <c r="D10" s="85">
        <v>20600</v>
      </c>
      <c r="E10" s="174">
        <f t="shared" si="0"/>
        <v>300</v>
      </c>
      <c r="F10" s="171">
        <f t="shared" si="1"/>
        <v>1.4E-2</v>
      </c>
      <c r="G10" s="174">
        <f t="shared" si="2"/>
        <v>600</v>
      </c>
      <c r="H10" s="171">
        <f t="shared" si="3"/>
        <v>2.9000000000000001E-2</v>
      </c>
    </row>
    <row r="11" spans="1:8" x14ac:dyDescent="0.25">
      <c r="A11" t="s">
        <v>289</v>
      </c>
      <c r="B11" s="85">
        <v>17300</v>
      </c>
      <c r="C11" s="85">
        <v>17700</v>
      </c>
      <c r="D11" s="85">
        <v>16200</v>
      </c>
      <c r="E11" s="174">
        <f t="shared" si="0"/>
        <v>-400</v>
      </c>
      <c r="F11" s="171">
        <f t="shared" si="1"/>
        <v>-2.3E-2</v>
      </c>
      <c r="G11" s="174">
        <f t="shared" si="2"/>
        <v>1100</v>
      </c>
      <c r="H11" s="171">
        <f t="shared" si="3"/>
        <v>6.8000000000000005E-2</v>
      </c>
    </row>
    <row r="12" spans="1:8" x14ac:dyDescent="0.25">
      <c r="A12" t="s">
        <v>173</v>
      </c>
      <c r="B12" s="85">
        <v>700</v>
      </c>
      <c r="C12" s="85">
        <v>700</v>
      </c>
      <c r="D12" s="85">
        <v>700</v>
      </c>
      <c r="E12" s="174">
        <f t="shared" si="0"/>
        <v>0</v>
      </c>
      <c r="F12" s="171">
        <f t="shared" si="1"/>
        <v>0</v>
      </c>
      <c r="G12" s="174">
        <f t="shared" si="2"/>
        <v>0</v>
      </c>
      <c r="H12" s="171">
        <f t="shared" si="3"/>
        <v>0</v>
      </c>
    </row>
    <row r="13" spans="1:8" x14ac:dyDescent="0.25">
      <c r="A13" t="s">
        <v>174</v>
      </c>
      <c r="B13" s="85">
        <v>4500</v>
      </c>
      <c r="C13" s="85">
        <v>4600</v>
      </c>
      <c r="D13" s="85">
        <v>4200</v>
      </c>
      <c r="E13" s="174">
        <f t="shared" si="0"/>
        <v>-100</v>
      </c>
      <c r="F13" s="171">
        <f t="shared" si="1"/>
        <v>-2.1999999999999999E-2</v>
      </c>
      <c r="G13" s="174">
        <f t="shared" si="2"/>
        <v>300</v>
      </c>
      <c r="H13" s="171">
        <f t="shared" si="3"/>
        <v>7.0999999999999994E-2</v>
      </c>
    </row>
    <row r="14" spans="1:8" x14ac:dyDescent="0.25">
      <c r="A14" t="s">
        <v>175</v>
      </c>
      <c r="B14" s="85">
        <v>12100</v>
      </c>
      <c r="C14" s="85">
        <v>12400</v>
      </c>
      <c r="D14" s="85">
        <v>11300</v>
      </c>
      <c r="E14" s="174">
        <f t="shared" si="0"/>
        <v>-300</v>
      </c>
      <c r="F14" s="171">
        <f t="shared" si="1"/>
        <v>-2.4E-2</v>
      </c>
      <c r="G14" s="174">
        <f t="shared" si="2"/>
        <v>800</v>
      </c>
      <c r="H14" s="171">
        <f t="shared" si="3"/>
        <v>7.0999999999999994E-2</v>
      </c>
    </row>
    <row r="16" spans="1:8" x14ac:dyDescent="0.25">
      <c r="A16" t="s">
        <v>279</v>
      </c>
      <c r="E16" s="217" t="s">
        <v>124</v>
      </c>
      <c r="F16" s="232"/>
      <c r="G16" s="233"/>
      <c r="H16" s="232"/>
    </row>
    <row r="17" spans="1:10" x14ac:dyDescent="0.25">
      <c r="A17" s="161" t="s">
        <v>179</v>
      </c>
      <c r="B17" t="s">
        <v>126</v>
      </c>
      <c r="C17" t="s">
        <v>127</v>
      </c>
      <c r="D17" t="s">
        <v>128</v>
      </c>
      <c r="E17" s="193" t="s">
        <v>129</v>
      </c>
      <c r="F17" s="192" t="s">
        <v>130</v>
      </c>
      <c r="G17" s="193" t="s">
        <v>128</v>
      </c>
      <c r="H17" s="192" t="s">
        <v>130</v>
      </c>
    </row>
    <row r="18" spans="1:10" x14ac:dyDescent="0.25">
      <c r="A18" s="161" t="s">
        <v>290</v>
      </c>
      <c r="B18" t="s">
        <v>132</v>
      </c>
      <c r="C18" t="s">
        <v>132</v>
      </c>
      <c r="D18" t="s">
        <v>133</v>
      </c>
      <c r="E18" s="193" t="s">
        <v>132</v>
      </c>
      <c r="F18" s="192" t="s">
        <v>134</v>
      </c>
      <c r="G18" s="193" t="s">
        <v>133</v>
      </c>
      <c r="H18" s="192" t="s">
        <v>134</v>
      </c>
    </row>
    <row r="19" spans="1:10" x14ac:dyDescent="0.25">
      <c r="A19" s="161"/>
    </row>
    <row r="20" spans="1:10" x14ac:dyDescent="0.25">
      <c r="A20" t="s">
        <v>142</v>
      </c>
      <c r="B20" s="85">
        <v>89200</v>
      </c>
      <c r="C20" s="85">
        <v>88900</v>
      </c>
      <c r="D20" s="85">
        <v>87100</v>
      </c>
      <c r="E20" s="174">
        <f t="shared" ref="E20:E25" si="4">B20-C20</f>
        <v>300</v>
      </c>
      <c r="F20" s="171">
        <f t="shared" ref="F20:F25" si="5">ROUND((B20-C20)/C20,3)</f>
        <v>3.0000000000000001E-3</v>
      </c>
      <c r="G20" s="174">
        <f t="shared" ref="G20:G25" si="6">B20-D20</f>
        <v>2100</v>
      </c>
      <c r="H20" s="171">
        <f t="shared" ref="H20:H25" si="7">ROUND((B20-D20)/D20,3)</f>
        <v>2.4E-2</v>
      </c>
    </row>
    <row r="21" spans="1:10" x14ac:dyDescent="0.25">
      <c r="A21" t="s">
        <v>181</v>
      </c>
      <c r="B21" s="85">
        <v>77900</v>
      </c>
      <c r="C21" s="85">
        <v>77500</v>
      </c>
      <c r="D21" s="85">
        <v>75900</v>
      </c>
      <c r="E21" s="174">
        <f t="shared" si="4"/>
        <v>400</v>
      </c>
      <c r="F21" s="171">
        <f t="shared" si="5"/>
        <v>5.0000000000000001E-3</v>
      </c>
      <c r="G21" s="174">
        <f t="shared" si="6"/>
        <v>2000</v>
      </c>
      <c r="H21" s="171">
        <f t="shared" si="7"/>
        <v>2.5999999999999999E-2</v>
      </c>
    </row>
    <row r="22" spans="1:10" x14ac:dyDescent="0.25">
      <c r="A22" t="s">
        <v>182</v>
      </c>
      <c r="B22" s="85">
        <v>8000</v>
      </c>
      <c r="C22" s="85">
        <v>7900</v>
      </c>
      <c r="D22" s="85">
        <v>7800</v>
      </c>
      <c r="E22" s="174">
        <f t="shared" si="4"/>
        <v>100</v>
      </c>
      <c r="F22" s="171">
        <f t="shared" si="5"/>
        <v>1.2999999999999999E-2</v>
      </c>
      <c r="G22" s="174">
        <f t="shared" si="6"/>
        <v>200</v>
      </c>
      <c r="H22" s="171">
        <f t="shared" si="7"/>
        <v>2.5999999999999999E-2</v>
      </c>
    </row>
    <row r="23" spans="1:10" x14ac:dyDescent="0.25">
      <c r="A23" t="s">
        <v>196</v>
      </c>
      <c r="B23" s="85">
        <v>81200</v>
      </c>
      <c r="C23" s="85">
        <v>81000</v>
      </c>
      <c r="D23" s="85">
        <v>79300</v>
      </c>
      <c r="E23" s="174">
        <f t="shared" si="4"/>
        <v>200</v>
      </c>
      <c r="F23" s="171">
        <f t="shared" si="5"/>
        <v>2E-3</v>
      </c>
      <c r="G23" s="174">
        <f t="shared" si="6"/>
        <v>1900</v>
      </c>
      <c r="H23" s="171">
        <f t="shared" si="7"/>
        <v>2.4E-2</v>
      </c>
    </row>
    <row r="24" spans="1:10" x14ac:dyDescent="0.25">
      <c r="A24" t="s">
        <v>197</v>
      </c>
      <c r="B24" s="85">
        <v>69900</v>
      </c>
      <c r="C24" s="85">
        <v>69600</v>
      </c>
      <c r="D24" s="85">
        <v>68100</v>
      </c>
      <c r="E24" s="174">
        <f t="shared" si="4"/>
        <v>300</v>
      </c>
      <c r="F24" s="171">
        <f t="shared" si="5"/>
        <v>4.0000000000000001E-3</v>
      </c>
      <c r="G24" s="174">
        <f t="shared" si="6"/>
        <v>1800</v>
      </c>
      <c r="H24" s="171">
        <f t="shared" si="7"/>
        <v>2.5999999999999999E-2</v>
      </c>
      <c r="J24" s="192"/>
    </row>
    <row r="25" spans="1:10" x14ac:dyDescent="0.25">
      <c r="A25" t="s">
        <v>239</v>
      </c>
      <c r="B25" s="85">
        <v>11300</v>
      </c>
      <c r="C25" s="85">
        <v>11400</v>
      </c>
      <c r="D25" s="85">
        <v>11200</v>
      </c>
      <c r="E25" s="174">
        <f t="shared" si="4"/>
        <v>-100</v>
      </c>
      <c r="F25" s="171">
        <f t="shared" si="5"/>
        <v>-8.9999999999999993E-3</v>
      </c>
      <c r="G25" s="174">
        <f t="shared" si="6"/>
        <v>100</v>
      </c>
      <c r="H25" s="171">
        <f t="shared" si="7"/>
        <v>8.9999999999999993E-3</v>
      </c>
    </row>
    <row r="27" spans="1:10" x14ac:dyDescent="0.25">
      <c r="A27" t="s">
        <v>279</v>
      </c>
      <c r="E27" s="217" t="s">
        <v>124</v>
      </c>
      <c r="F27" s="232"/>
      <c r="G27" s="233"/>
      <c r="H27" s="232"/>
    </row>
    <row r="28" spans="1:10" x14ac:dyDescent="0.25">
      <c r="A28" s="161" t="s">
        <v>179</v>
      </c>
      <c r="B28" t="s">
        <v>126</v>
      </c>
      <c r="C28" t="s">
        <v>127</v>
      </c>
      <c r="D28" t="s">
        <v>128</v>
      </c>
      <c r="E28" s="193" t="s">
        <v>129</v>
      </c>
      <c r="F28" s="192" t="s">
        <v>130</v>
      </c>
      <c r="G28" s="193" t="s">
        <v>128</v>
      </c>
      <c r="H28" s="192" t="s">
        <v>130</v>
      </c>
    </row>
    <row r="29" spans="1:10" x14ac:dyDescent="0.25">
      <c r="A29" s="161" t="s">
        <v>291</v>
      </c>
      <c r="B29" t="s">
        <v>132</v>
      </c>
      <c r="C29" t="s">
        <v>132</v>
      </c>
      <c r="D29" t="s">
        <v>133</v>
      </c>
      <c r="E29" s="193" t="s">
        <v>132</v>
      </c>
      <c r="F29" s="192" t="s">
        <v>134</v>
      </c>
      <c r="G29" s="193" t="s">
        <v>133</v>
      </c>
      <c r="H29" s="192" t="s">
        <v>134</v>
      </c>
    </row>
    <row r="30" spans="1:10" x14ac:dyDescent="0.25">
      <c r="A30" s="161"/>
    </row>
    <row r="31" spans="1:10" x14ac:dyDescent="0.25">
      <c r="A31" t="s">
        <v>142</v>
      </c>
      <c r="B31" s="85">
        <v>39700</v>
      </c>
      <c r="C31" s="85">
        <v>39800</v>
      </c>
      <c r="D31" s="85">
        <v>39100</v>
      </c>
      <c r="E31" s="174">
        <f t="shared" ref="E31:E40" si="8">B31-C31</f>
        <v>-100</v>
      </c>
      <c r="F31" s="171">
        <f t="shared" ref="F31:F40" si="9">ROUND((B31-C31)/C31,3)</f>
        <v>-3.0000000000000001E-3</v>
      </c>
      <c r="G31" s="174">
        <f t="shared" ref="G31:G40" si="10">B31-D31</f>
        <v>600</v>
      </c>
      <c r="H31" s="171">
        <f t="shared" ref="H31:H40" si="11">ROUND((B31-D31)/D31,3)</f>
        <v>1.4999999999999999E-2</v>
      </c>
    </row>
    <row r="32" spans="1:10" x14ac:dyDescent="0.25">
      <c r="A32" t="s">
        <v>181</v>
      </c>
      <c r="B32" s="85">
        <v>34000</v>
      </c>
      <c r="C32" s="85">
        <v>33900</v>
      </c>
      <c r="D32" s="85">
        <v>33300</v>
      </c>
      <c r="E32" s="174">
        <f t="shared" si="8"/>
        <v>100</v>
      </c>
      <c r="F32" s="171">
        <f t="shared" si="9"/>
        <v>3.0000000000000001E-3</v>
      </c>
      <c r="G32" s="174">
        <f t="shared" si="10"/>
        <v>700</v>
      </c>
      <c r="H32" s="171">
        <f t="shared" si="11"/>
        <v>2.1000000000000001E-2</v>
      </c>
    </row>
    <row r="33" spans="1:8" x14ac:dyDescent="0.25">
      <c r="A33" t="s">
        <v>182</v>
      </c>
      <c r="B33" s="85">
        <v>10000</v>
      </c>
      <c r="C33" s="85">
        <v>10100</v>
      </c>
      <c r="D33" s="85">
        <v>9700</v>
      </c>
      <c r="E33" s="174">
        <f t="shared" si="8"/>
        <v>-100</v>
      </c>
      <c r="F33" s="171">
        <f t="shared" si="9"/>
        <v>-0.01</v>
      </c>
      <c r="G33" s="174">
        <f t="shared" si="10"/>
        <v>300</v>
      </c>
      <c r="H33" s="171">
        <f t="shared" si="11"/>
        <v>3.1E-2</v>
      </c>
    </row>
    <row r="34" spans="1:8" x14ac:dyDescent="0.25">
      <c r="A34" t="s">
        <v>196</v>
      </c>
      <c r="B34" s="85">
        <v>29700</v>
      </c>
      <c r="C34" s="85">
        <v>29700</v>
      </c>
      <c r="D34" s="85">
        <v>29400</v>
      </c>
      <c r="E34" s="174">
        <f t="shared" si="8"/>
        <v>0</v>
      </c>
      <c r="F34" s="171">
        <f t="shared" si="9"/>
        <v>0</v>
      </c>
      <c r="G34" s="174">
        <f t="shared" si="10"/>
        <v>300</v>
      </c>
      <c r="H34" s="171">
        <f t="shared" si="11"/>
        <v>0.01</v>
      </c>
    </row>
    <row r="35" spans="1:8" x14ac:dyDescent="0.25">
      <c r="A35" t="s">
        <v>197</v>
      </c>
      <c r="B35" s="85">
        <v>24000</v>
      </c>
      <c r="C35" s="85">
        <v>23800</v>
      </c>
      <c r="D35" s="85">
        <v>23600</v>
      </c>
      <c r="E35" s="174">
        <f t="shared" si="8"/>
        <v>200</v>
      </c>
      <c r="F35" s="171">
        <f t="shared" si="9"/>
        <v>8.0000000000000002E-3</v>
      </c>
      <c r="G35" s="174">
        <f t="shared" si="10"/>
        <v>400</v>
      </c>
      <c r="H35" s="171">
        <f t="shared" si="11"/>
        <v>1.7000000000000001E-2</v>
      </c>
    </row>
    <row r="36" spans="1:8" x14ac:dyDescent="0.25">
      <c r="A36" t="s">
        <v>189</v>
      </c>
      <c r="B36" s="85">
        <v>7300</v>
      </c>
      <c r="C36" s="85">
        <v>7300</v>
      </c>
      <c r="D36" s="85">
        <v>7200</v>
      </c>
      <c r="E36" s="174">
        <f t="shared" si="8"/>
        <v>0</v>
      </c>
      <c r="F36" s="171">
        <f t="shared" si="9"/>
        <v>0</v>
      </c>
      <c r="G36" s="174">
        <f t="shared" si="10"/>
        <v>100</v>
      </c>
      <c r="H36" s="171">
        <f t="shared" si="11"/>
        <v>1.4E-2</v>
      </c>
    </row>
    <row r="37" spans="1:8" x14ac:dyDescent="0.25">
      <c r="A37" t="s">
        <v>239</v>
      </c>
      <c r="B37" s="85">
        <v>5700</v>
      </c>
      <c r="C37" s="85">
        <v>5900</v>
      </c>
      <c r="D37" s="85">
        <v>5800</v>
      </c>
      <c r="E37" s="174">
        <f t="shared" si="8"/>
        <v>-200</v>
      </c>
      <c r="F37" s="171">
        <f t="shared" si="9"/>
        <v>-3.4000000000000002E-2</v>
      </c>
      <c r="G37" s="174">
        <f t="shared" si="10"/>
        <v>-100</v>
      </c>
      <c r="H37" s="171">
        <f t="shared" si="11"/>
        <v>-1.7000000000000001E-2</v>
      </c>
    </row>
    <row r="38" spans="1:8" x14ac:dyDescent="0.25">
      <c r="A38" t="s">
        <v>240</v>
      </c>
      <c r="B38" s="85">
        <v>1300</v>
      </c>
      <c r="C38" s="85">
        <v>1300</v>
      </c>
      <c r="D38" s="85">
        <v>1300</v>
      </c>
      <c r="E38" s="174">
        <f t="shared" si="8"/>
        <v>0</v>
      </c>
      <c r="F38" s="171">
        <f t="shared" si="9"/>
        <v>0</v>
      </c>
      <c r="G38" s="174">
        <f t="shared" si="10"/>
        <v>0</v>
      </c>
      <c r="H38" s="171">
        <f t="shared" si="11"/>
        <v>0</v>
      </c>
    </row>
    <row r="39" spans="1:8" x14ac:dyDescent="0.25">
      <c r="A39" t="s">
        <v>241</v>
      </c>
      <c r="B39" s="85">
        <v>1200</v>
      </c>
      <c r="C39" s="85">
        <v>1200</v>
      </c>
      <c r="D39" s="85">
        <v>1200</v>
      </c>
      <c r="E39" s="174">
        <f t="shared" si="8"/>
        <v>0</v>
      </c>
      <c r="F39" s="171">
        <f t="shared" si="9"/>
        <v>0</v>
      </c>
      <c r="G39" s="174">
        <f t="shared" si="10"/>
        <v>0</v>
      </c>
      <c r="H39" s="171">
        <f t="shared" si="11"/>
        <v>0</v>
      </c>
    </row>
    <row r="40" spans="1:8" x14ac:dyDescent="0.25">
      <c r="A40" t="s">
        <v>244</v>
      </c>
      <c r="B40" s="85">
        <v>3200</v>
      </c>
      <c r="C40" s="85">
        <v>3400</v>
      </c>
      <c r="D40" s="85">
        <v>3300</v>
      </c>
      <c r="E40" s="174">
        <f t="shared" si="8"/>
        <v>-200</v>
      </c>
      <c r="F40" s="171">
        <f t="shared" si="9"/>
        <v>-5.8999999999999997E-2</v>
      </c>
      <c r="G40" s="174">
        <f t="shared" si="10"/>
        <v>-100</v>
      </c>
      <c r="H40" s="171">
        <f t="shared" si="11"/>
        <v>-0.03</v>
      </c>
    </row>
    <row r="42" spans="1:8" x14ac:dyDescent="0.25">
      <c r="A42" t="s">
        <v>139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0"/>
  <sheetViews>
    <sheetView workbookViewId="0">
      <selection sqref="A1:H1"/>
    </sheetView>
  </sheetViews>
  <sheetFormatPr defaultRowHeight="15" x14ac:dyDescent="0.25"/>
  <cols>
    <col min="1" max="1" width="5.140625" style="161" bestFit="1" customWidth="1"/>
    <col min="4" max="4" width="9" style="149" bestFit="1" customWidth="1"/>
  </cols>
  <sheetData>
    <row r="1" spans="1:8" x14ac:dyDescent="0.25">
      <c r="A1" s="217" t="s">
        <v>292</v>
      </c>
      <c r="B1" s="196"/>
      <c r="C1" s="196"/>
      <c r="D1" s="196"/>
      <c r="E1" s="196"/>
      <c r="F1" s="196"/>
      <c r="G1" s="196"/>
      <c r="H1" s="196"/>
    </row>
    <row r="3" spans="1:8" ht="65.25" customHeight="1" thickBot="1" x14ac:dyDescent="0.3">
      <c r="A3" s="40" t="s">
        <v>106</v>
      </c>
      <c r="B3" s="41" t="s">
        <v>293</v>
      </c>
      <c r="C3" s="41" t="s">
        <v>294</v>
      </c>
      <c r="D3" s="41" t="s">
        <v>295</v>
      </c>
      <c r="E3" s="41" t="s">
        <v>296</v>
      </c>
      <c r="F3" s="41" t="s">
        <v>123</v>
      </c>
      <c r="G3" s="41" t="s">
        <v>108</v>
      </c>
      <c r="H3" s="41" t="s">
        <v>297</v>
      </c>
    </row>
    <row r="4" spans="1:8" ht="15.75" customHeight="1" thickTop="1" x14ac:dyDescent="0.25">
      <c r="A4" s="42">
        <v>1976</v>
      </c>
      <c r="B4" s="43">
        <v>2007417</v>
      </c>
      <c r="C4" s="142">
        <v>64.7</v>
      </c>
      <c r="D4" s="142">
        <v>60.2</v>
      </c>
      <c r="E4" s="43">
        <v>1299241</v>
      </c>
      <c r="F4" s="43">
        <v>1207662</v>
      </c>
      <c r="G4" s="43">
        <v>91579</v>
      </c>
      <c r="H4" s="142">
        <v>7</v>
      </c>
    </row>
    <row r="5" spans="1:8" x14ac:dyDescent="0.25">
      <c r="A5" s="42">
        <v>1977</v>
      </c>
      <c r="B5" s="43">
        <v>2061250</v>
      </c>
      <c r="C5" s="142">
        <v>64.400000000000006</v>
      </c>
      <c r="D5" s="142">
        <v>60</v>
      </c>
      <c r="E5" s="43">
        <v>1327423</v>
      </c>
      <c r="F5" s="43">
        <v>1237495</v>
      </c>
      <c r="G5" s="43">
        <v>89928</v>
      </c>
      <c r="H5" s="142">
        <v>6.8</v>
      </c>
    </row>
    <row r="6" spans="1:8" x14ac:dyDescent="0.25">
      <c r="A6" s="42">
        <v>1978</v>
      </c>
      <c r="B6" s="43">
        <v>2117667</v>
      </c>
      <c r="C6" s="142">
        <v>64.099999999999994</v>
      </c>
      <c r="D6" s="142">
        <v>60.5</v>
      </c>
      <c r="E6" s="43">
        <v>1356921</v>
      </c>
      <c r="F6" s="43">
        <v>1281597</v>
      </c>
      <c r="G6" s="43">
        <v>75324</v>
      </c>
      <c r="H6" s="142">
        <v>5.6</v>
      </c>
    </row>
    <row r="7" spans="1:8" x14ac:dyDescent="0.25">
      <c r="A7" s="42">
        <v>1979</v>
      </c>
      <c r="B7" s="43">
        <v>2169417</v>
      </c>
      <c r="C7" s="142">
        <v>63.4</v>
      </c>
      <c r="D7" s="142">
        <v>60.2</v>
      </c>
      <c r="E7" s="43">
        <v>1375201</v>
      </c>
      <c r="F7" s="43">
        <v>1306773</v>
      </c>
      <c r="G7" s="43">
        <v>68428</v>
      </c>
      <c r="H7" s="142">
        <v>5</v>
      </c>
    </row>
    <row r="8" spans="1:8" x14ac:dyDescent="0.25">
      <c r="A8" s="42">
        <v>1980</v>
      </c>
      <c r="B8" s="43">
        <v>2221250</v>
      </c>
      <c r="C8" s="142">
        <v>62.8</v>
      </c>
      <c r="D8" s="142">
        <v>58.6</v>
      </c>
      <c r="E8" s="43">
        <v>1395675</v>
      </c>
      <c r="F8" s="43">
        <v>1301796</v>
      </c>
      <c r="G8" s="43">
        <v>93879</v>
      </c>
      <c r="H8" s="142">
        <v>6.7</v>
      </c>
    </row>
    <row r="9" spans="1:8" x14ac:dyDescent="0.25">
      <c r="A9" s="42">
        <v>1981</v>
      </c>
      <c r="B9" s="43">
        <v>2266583</v>
      </c>
      <c r="C9" s="142">
        <v>63.2</v>
      </c>
      <c r="D9" s="142">
        <v>58</v>
      </c>
      <c r="E9" s="43">
        <v>1432219</v>
      </c>
      <c r="F9" s="43">
        <v>1314907</v>
      </c>
      <c r="G9" s="43">
        <v>117312</v>
      </c>
      <c r="H9" s="142">
        <v>8.1999999999999993</v>
      </c>
    </row>
    <row r="10" spans="1:8" x14ac:dyDescent="0.25">
      <c r="A10" s="42">
        <v>1982</v>
      </c>
      <c r="B10" s="43">
        <v>2307333</v>
      </c>
      <c r="C10" s="142">
        <v>64.2</v>
      </c>
      <c r="D10" s="142">
        <v>57.3</v>
      </c>
      <c r="E10" s="43">
        <v>1482373</v>
      </c>
      <c r="F10" s="43">
        <v>1322883</v>
      </c>
      <c r="G10" s="43">
        <v>159490</v>
      </c>
      <c r="H10" s="142">
        <v>10.8</v>
      </c>
    </row>
    <row r="11" spans="1:8" x14ac:dyDescent="0.25">
      <c r="A11" s="42">
        <v>1983</v>
      </c>
      <c r="B11" s="43">
        <v>2341083</v>
      </c>
      <c r="C11" s="142">
        <v>63.2</v>
      </c>
      <c r="D11" s="142">
        <v>56.9</v>
      </c>
      <c r="E11" s="43">
        <v>1479137</v>
      </c>
      <c r="F11" s="43">
        <v>1333162</v>
      </c>
      <c r="G11" s="43">
        <v>145975</v>
      </c>
      <c r="H11" s="142">
        <v>9.9</v>
      </c>
    </row>
    <row r="12" spans="1:8" x14ac:dyDescent="0.25">
      <c r="A12" s="42">
        <v>1984</v>
      </c>
      <c r="B12" s="43">
        <v>2378500</v>
      </c>
      <c r="C12" s="142">
        <v>62.9</v>
      </c>
      <c r="D12" s="142">
        <v>58.5</v>
      </c>
      <c r="E12" s="43">
        <v>1495188</v>
      </c>
      <c r="F12" s="43">
        <v>1391286</v>
      </c>
      <c r="G12" s="43">
        <v>103902</v>
      </c>
      <c r="H12" s="142">
        <v>6.9</v>
      </c>
    </row>
    <row r="13" spans="1:8" x14ac:dyDescent="0.25">
      <c r="A13" s="42">
        <v>1985</v>
      </c>
      <c r="B13" s="43">
        <v>2426500</v>
      </c>
      <c r="C13" s="142">
        <v>63.8</v>
      </c>
      <c r="D13" s="142">
        <v>59.5</v>
      </c>
      <c r="E13" s="43">
        <v>1548924</v>
      </c>
      <c r="F13" s="43">
        <v>1443612</v>
      </c>
      <c r="G13" s="43">
        <v>105312</v>
      </c>
      <c r="H13" s="142">
        <v>6.8</v>
      </c>
    </row>
    <row r="14" spans="1:8" x14ac:dyDescent="0.25">
      <c r="A14" s="42">
        <v>1986</v>
      </c>
      <c r="B14" s="43">
        <v>2455333</v>
      </c>
      <c r="C14" s="142">
        <v>64.900000000000006</v>
      </c>
      <c r="D14" s="142">
        <v>60.7</v>
      </c>
      <c r="E14" s="43">
        <v>1592306</v>
      </c>
      <c r="F14" s="43">
        <v>1491069</v>
      </c>
      <c r="G14" s="43">
        <v>101237</v>
      </c>
      <c r="H14" s="142">
        <v>6.4</v>
      </c>
    </row>
    <row r="15" spans="1:8" x14ac:dyDescent="0.25">
      <c r="A15" s="42">
        <v>1987</v>
      </c>
      <c r="B15" s="43">
        <v>2495333</v>
      </c>
      <c r="C15" s="142">
        <v>65.400000000000006</v>
      </c>
      <c r="D15" s="142">
        <v>61.8</v>
      </c>
      <c r="E15" s="43">
        <v>1631897</v>
      </c>
      <c r="F15" s="43">
        <v>1542170</v>
      </c>
      <c r="G15" s="43">
        <v>89727</v>
      </c>
      <c r="H15" s="142">
        <v>5.5</v>
      </c>
    </row>
    <row r="16" spans="1:8" x14ac:dyDescent="0.25">
      <c r="A16" s="42">
        <v>1988</v>
      </c>
      <c r="B16" s="43">
        <v>2533000</v>
      </c>
      <c r="C16" s="142">
        <v>65.599999999999994</v>
      </c>
      <c r="D16" s="142">
        <v>62.5</v>
      </c>
      <c r="E16" s="43">
        <v>1660533</v>
      </c>
      <c r="F16" s="43">
        <v>1583928</v>
      </c>
      <c r="G16" s="43">
        <v>76605</v>
      </c>
      <c r="H16" s="142">
        <v>4.5999999999999996</v>
      </c>
    </row>
    <row r="17" spans="1:8" x14ac:dyDescent="0.25">
      <c r="A17" s="42">
        <v>1989</v>
      </c>
      <c r="B17" s="43">
        <v>2566000</v>
      </c>
      <c r="C17" s="142">
        <v>66</v>
      </c>
      <c r="D17" s="142">
        <v>62.9</v>
      </c>
      <c r="E17" s="43">
        <v>1693438</v>
      </c>
      <c r="F17" s="43">
        <v>1615009</v>
      </c>
      <c r="G17" s="43">
        <v>78429</v>
      </c>
      <c r="H17" s="142">
        <v>4.5999999999999996</v>
      </c>
    </row>
    <row r="18" spans="1:8" x14ac:dyDescent="0.25">
      <c r="A18" s="42">
        <v>1990</v>
      </c>
      <c r="B18" s="43">
        <v>2611843</v>
      </c>
      <c r="C18" s="142">
        <v>66.5</v>
      </c>
      <c r="D18" s="142">
        <v>63.3</v>
      </c>
      <c r="E18" s="43">
        <v>1737831</v>
      </c>
      <c r="F18" s="43">
        <v>1652949</v>
      </c>
      <c r="G18" s="43">
        <v>84882</v>
      </c>
      <c r="H18" s="142">
        <v>4.9000000000000004</v>
      </c>
    </row>
    <row r="19" spans="1:8" x14ac:dyDescent="0.25">
      <c r="A19" s="42">
        <v>1991</v>
      </c>
      <c r="B19" s="43">
        <v>2663759</v>
      </c>
      <c r="C19" s="142">
        <v>66.3</v>
      </c>
      <c r="D19" s="142">
        <v>62.3</v>
      </c>
      <c r="E19" s="43">
        <v>1767123</v>
      </c>
      <c r="F19" s="43">
        <v>1659196</v>
      </c>
      <c r="G19" s="43">
        <v>107927</v>
      </c>
      <c r="H19" s="142">
        <v>6.1</v>
      </c>
    </row>
    <row r="20" spans="1:8" x14ac:dyDescent="0.25">
      <c r="A20" s="42">
        <v>1992</v>
      </c>
      <c r="B20" s="43">
        <v>2699745</v>
      </c>
      <c r="C20" s="142">
        <v>66.7</v>
      </c>
      <c r="D20" s="142">
        <v>62.2</v>
      </c>
      <c r="E20" s="43">
        <v>1799677</v>
      </c>
      <c r="F20" s="43">
        <v>1678803</v>
      </c>
      <c r="G20" s="43">
        <v>120874</v>
      </c>
      <c r="H20" s="142">
        <v>6.7</v>
      </c>
    </row>
    <row r="21" spans="1:8" x14ac:dyDescent="0.25">
      <c r="A21" s="42">
        <v>1993</v>
      </c>
      <c r="B21" s="43">
        <v>2739480</v>
      </c>
      <c r="C21" s="142">
        <v>66.7</v>
      </c>
      <c r="D21" s="142">
        <v>61.8</v>
      </c>
      <c r="E21" s="43">
        <v>1826650</v>
      </c>
      <c r="F21" s="43">
        <v>1693483</v>
      </c>
      <c r="G21" s="43">
        <v>133167</v>
      </c>
      <c r="H21" s="142">
        <v>7.3</v>
      </c>
    </row>
    <row r="22" spans="1:8" x14ac:dyDescent="0.25">
      <c r="A22" s="42">
        <v>1994</v>
      </c>
      <c r="B22" s="43">
        <v>2775049</v>
      </c>
      <c r="C22" s="142">
        <v>66.400000000000006</v>
      </c>
      <c r="D22" s="142">
        <v>62.3</v>
      </c>
      <c r="E22" s="43">
        <v>1841428</v>
      </c>
      <c r="F22" s="43">
        <v>1727714</v>
      </c>
      <c r="G22" s="43">
        <v>113714</v>
      </c>
      <c r="H22" s="142">
        <v>6.2</v>
      </c>
    </row>
    <row r="23" spans="1:8" x14ac:dyDescent="0.25">
      <c r="A23" s="42">
        <v>1995</v>
      </c>
      <c r="B23" s="43">
        <v>2813952</v>
      </c>
      <c r="C23" s="142">
        <v>66.2</v>
      </c>
      <c r="D23" s="142">
        <v>62.8</v>
      </c>
      <c r="E23" s="43">
        <v>1864221</v>
      </c>
      <c r="F23" s="43">
        <v>1768540</v>
      </c>
      <c r="G23" s="43">
        <v>95681</v>
      </c>
      <c r="H23" s="142">
        <v>5.0999999999999996</v>
      </c>
    </row>
    <row r="24" spans="1:8" x14ac:dyDescent="0.25">
      <c r="A24" s="42">
        <v>1996</v>
      </c>
      <c r="B24" s="43">
        <v>2851104</v>
      </c>
      <c r="C24" s="142">
        <v>66.2</v>
      </c>
      <c r="D24" s="142">
        <v>62.4</v>
      </c>
      <c r="E24" s="43">
        <v>1886064</v>
      </c>
      <c r="F24" s="43">
        <v>1779221</v>
      </c>
      <c r="G24" s="43">
        <v>106843</v>
      </c>
      <c r="H24" s="142">
        <v>5.7</v>
      </c>
    </row>
    <row r="25" spans="1:8" x14ac:dyDescent="0.25">
      <c r="A25" s="42">
        <v>1997</v>
      </c>
      <c r="B25" s="43">
        <v>2897839</v>
      </c>
      <c r="C25" s="142">
        <v>66.3</v>
      </c>
      <c r="D25" s="142">
        <v>63.3</v>
      </c>
      <c r="E25" s="43">
        <v>1920244</v>
      </c>
      <c r="F25" s="43">
        <v>1834337</v>
      </c>
      <c r="G25" s="43">
        <v>85907</v>
      </c>
      <c r="H25" s="142">
        <v>4.5</v>
      </c>
    </row>
    <row r="26" spans="1:8" x14ac:dyDescent="0.25">
      <c r="A26" s="42">
        <v>1998</v>
      </c>
      <c r="B26" s="43">
        <v>2945825</v>
      </c>
      <c r="C26" s="142">
        <v>65.900000000000006</v>
      </c>
      <c r="D26" s="142">
        <v>63.5</v>
      </c>
      <c r="E26" s="43">
        <v>1940846</v>
      </c>
      <c r="F26" s="43">
        <v>1870270</v>
      </c>
      <c r="G26" s="43">
        <v>70576</v>
      </c>
      <c r="H26" s="142">
        <v>3.6</v>
      </c>
    </row>
    <row r="27" spans="1:8" x14ac:dyDescent="0.25">
      <c r="A27" s="42">
        <v>1999</v>
      </c>
      <c r="B27" s="43">
        <v>2989560</v>
      </c>
      <c r="C27" s="142">
        <v>65.5</v>
      </c>
      <c r="D27" s="142">
        <v>62.8</v>
      </c>
      <c r="E27" s="43">
        <v>1958598</v>
      </c>
      <c r="F27" s="43">
        <v>1877345</v>
      </c>
      <c r="G27" s="43">
        <v>81253</v>
      </c>
      <c r="H27" s="142">
        <v>4.0999999999999996</v>
      </c>
    </row>
    <row r="28" spans="1:8" x14ac:dyDescent="0.25">
      <c r="A28" s="42">
        <v>2000</v>
      </c>
      <c r="B28" s="43">
        <v>3027367</v>
      </c>
      <c r="C28" s="142">
        <v>64.900000000000006</v>
      </c>
      <c r="D28" s="142">
        <v>62.5</v>
      </c>
      <c r="E28" s="43">
        <v>1965481</v>
      </c>
      <c r="F28" s="43">
        <v>1892559</v>
      </c>
      <c r="G28" s="43">
        <v>72922</v>
      </c>
      <c r="H28" s="142">
        <v>3.7</v>
      </c>
    </row>
    <row r="29" spans="1:8" x14ac:dyDescent="0.25">
      <c r="A29" s="42">
        <v>2001</v>
      </c>
      <c r="B29" s="43">
        <v>3064191</v>
      </c>
      <c r="C29" s="142">
        <v>63.4</v>
      </c>
      <c r="D29" s="142">
        <v>60</v>
      </c>
      <c r="E29" s="43">
        <v>1941956</v>
      </c>
      <c r="F29" s="43">
        <v>1839246</v>
      </c>
      <c r="G29" s="43">
        <v>102710</v>
      </c>
      <c r="H29" s="142">
        <v>5.3</v>
      </c>
    </row>
    <row r="30" spans="1:8" x14ac:dyDescent="0.25">
      <c r="A30" s="42">
        <v>2002</v>
      </c>
      <c r="B30" s="43">
        <v>3098739</v>
      </c>
      <c r="C30" s="142">
        <v>63.1</v>
      </c>
      <c r="D30" s="142">
        <v>59</v>
      </c>
      <c r="E30" s="43">
        <v>1954548</v>
      </c>
      <c r="F30" s="43">
        <v>1828735</v>
      </c>
      <c r="G30" s="43">
        <v>125813</v>
      </c>
      <c r="H30" s="142">
        <v>6.4</v>
      </c>
    </row>
    <row r="31" spans="1:8" x14ac:dyDescent="0.25">
      <c r="A31" s="42">
        <v>2003</v>
      </c>
      <c r="B31" s="43">
        <v>3133915</v>
      </c>
      <c r="C31" s="142">
        <v>63.8</v>
      </c>
      <c r="D31" s="142">
        <v>59.2</v>
      </c>
      <c r="E31" s="43">
        <v>1999485</v>
      </c>
      <c r="F31" s="43">
        <v>1855599</v>
      </c>
      <c r="G31" s="43">
        <v>143886</v>
      </c>
      <c r="H31" s="142">
        <v>7.2</v>
      </c>
    </row>
    <row r="32" spans="1:8" x14ac:dyDescent="0.25">
      <c r="A32" s="42">
        <v>2004</v>
      </c>
      <c r="B32" s="43">
        <v>3178645</v>
      </c>
      <c r="C32" s="142">
        <v>64.3</v>
      </c>
      <c r="D32" s="142">
        <v>59.5</v>
      </c>
      <c r="E32" s="43">
        <v>2043864</v>
      </c>
      <c r="F32" s="43">
        <v>1891722</v>
      </c>
      <c r="G32" s="43">
        <v>152142</v>
      </c>
      <c r="H32" s="142">
        <v>7.4</v>
      </c>
    </row>
    <row r="33" spans="1:8" x14ac:dyDescent="0.25">
      <c r="A33" s="42">
        <v>2005</v>
      </c>
      <c r="B33" s="43">
        <v>3234049</v>
      </c>
      <c r="C33" s="142">
        <v>64</v>
      </c>
      <c r="D33" s="142">
        <v>59.4</v>
      </c>
      <c r="E33" s="43">
        <v>2071111</v>
      </c>
      <c r="F33" s="43">
        <v>1919644</v>
      </c>
      <c r="G33" s="43">
        <v>151467</v>
      </c>
      <c r="H33" s="142">
        <v>7.3</v>
      </c>
    </row>
    <row r="34" spans="1:8" x14ac:dyDescent="0.25">
      <c r="A34" s="42">
        <v>2006</v>
      </c>
      <c r="B34" s="43">
        <v>3305437</v>
      </c>
      <c r="C34" s="142">
        <v>65</v>
      </c>
      <c r="D34" s="142">
        <v>60.5</v>
      </c>
      <c r="E34" s="43">
        <v>2148698</v>
      </c>
      <c r="F34" s="43">
        <v>2001245</v>
      </c>
      <c r="G34" s="43">
        <v>147453</v>
      </c>
      <c r="H34" s="142">
        <v>6.9</v>
      </c>
    </row>
    <row r="35" spans="1:8" x14ac:dyDescent="0.25">
      <c r="A35" s="42">
        <v>2007</v>
      </c>
      <c r="B35" s="43">
        <v>3374548</v>
      </c>
      <c r="C35" s="142">
        <v>63.9</v>
      </c>
      <c r="D35" s="142">
        <v>60</v>
      </c>
      <c r="E35" s="43">
        <v>2155198</v>
      </c>
      <c r="F35" s="43">
        <v>2024493</v>
      </c>
      <c r="G35" s="43">
        <v>130705</v>
      </c>
      <c r="H35" s="142">
        <v>6.1</v>
      </c>
    </row>
    <row r="36" spans="1:8" x14ac:dyDescent="0.25">
      <c r="A36" s="42">
        <v>2008</v>
      </c>
      <c r="B36" s="43">
        <v>3439974</v>
      </c>
      <c r="C36" s="142">
        <v>62.8</v>
      </c>
      <c r="D36" s="142">
        <v>58.2</v>
      </c>
      <c r="E36" s="43">
        <v>2160084</v>
      </c>
      <c r="F36" s="43">
        <v>2002903</v>
      </c>
      <c r="G36" s="43">
        <v>157181</v>
      </c>
      <c r="H36" s="142">
        <v>7.3</v>
      </c>
    </row>
    <row r="37" spans="1:8" x14ac:dyDescent="0.25">
      <c r="A37" s="42">
        <v>2009</v>
      </c>
      <c r="B37" s="43">
        <v>3490448</v>
      </c>
      <c r="C37" s="142">
        <v>62.1</v>
      </c>
      <c r="D37" s="142">
        <v>55</v>
      </c>
      <c r="E37" s="43">
        <v>2166737</v>
      </c>
      <c r="F37" s="43">
        <v>1919307</v>
      </c>
      <c r="G37" s="43">
        <v>247430</v>
      </c>
      <c r="H37" s="142">
        <v>11.4</v>
      </c>
    </row>
    <row r="38" spans="1:8" x14ac:dyDescent="0.25">
      <c r="A38" s="42">
        <v>2010</v>
      </c>
      <c r="B38" s="43">
        <v>3564619</v>
      </c>
      <c r="C38" s="142">
        <v>61</v>
      </c>
      <c r="D38" s="142">
        <v>54.1</v>
      </c>
      <c r="E38" s="43">
        <v>2174535</v>
      </c>
      <c r="F38" s="43">
        <v>1928442</v>
      </c>
      <c r="G38" s="43">
        <v>246093</v>
      </c>
      <c r="H38" s="142">
        <v>11.3</v>
      </c>
    </row>
    <row r="39" spans="1:8" x14ac:dyDescent="0.25">
      <c r="A39" s="42">
        <v>2011</v>
      </c>
      <c r="B39" s="43">
        <v>3612048</v>
      </c>
      <c r="C39" s="142">
        <v>60.5</v>
      </c>
      <c r="D39" s="142">
        <v>54.2</v>
      </c>
      <c r="E39" s="43">
        <v>2185171</v>
      </c>
      <c r="F39" s="43">
        <v>1957493</v>
      </c>
      <c r="G39" s="43">
        <v>227678</v>
      </c>
      <c r="H39" s="142">
        <v>10.4</v>
      </c>
    </row>
    <row r="40" spans="1:8" x14ac:dyDescent="0.25">
      <c r="A40" s="42">
        <v>2012</v>
      </c>
      <c r="B40" s="43">
        <v>3655515</v>
      </c>
      <c r="C40" s="142">
        <v>59.9</v>
      </c>
      <c r="D40" s="142">
        <v>54.5</v>
      </c>
      <c r="E40" s="43">
        <v>2190203</v>
      </c>
      <c r="F40" s="43">
        <v>1992957</v>
      </c>
      <c r="G40" s="43">
        <v>197246</v>
      </c>
      <c r="H40" s="142">
        <v>9</v>
      </c>
    </row>
    <row r="41" spans="1:8" x14ac:dyDescent="0.25">
      <c r="A41" s="42">
        <v>2013</v>
      </c>
      <c r="B41" s="43">
        <v>3704281</v>
      </c>
      <c r="C41" s="142">
        <v>59.3</v>
      </c>
      <c r="D41" s="142">
        <v>54.9</v>
      </c>
      <c r="E41" s="43">
        <v>2197876</v>
      </c>
      <c r="F41" s="43">
        <v>2034404</v>
      </c>
      <c r="G41" s="43">
        <v>163472</v>
      </c>
      <c r="H41" s="142">
        <v>7.4</v>
      </c>
    </row>
    <row r="42" spans="1:8" x14ac:dyDescent="0.25">
      <c r="A42" s="42">
        <v>2014</v>
      </c>
      <c r="B42" s="78">
        <v>3759002</v>
      </c>
      <c r="C42" s="143">
        <v>59.1</v>
      </c>
      <c r="D42" s="143">
        <v>55.4</v>
      </c>
      <c r="E42" s="78">
        <v>2222426</v>
      </c>
      <c r="F42" s="78">
        <v>2082941</v>
      </c>
      <c r="G42" s="78">
        <v>139485</v>
      </c>
      <c r="H42" s="143">
        <v>6.3</v>
      </c>
    </row>
    <row r="43" spans="1:8" x14ac:dyDescent="0.25">
      <c r="A43" s="42">
        <v>2015</v>
      </c>
      <c r="B43" s="78">
        <v>3822409</v>
      </c>
      <c r="C43" s="143">
        <v>59.3</v>
      </c>
      <c r="D43" s="143">
        <v>55.8</v>
      </c>
      <c r="E43" s="78">
        <v>2267837</v>
      </c>
      <c r="F43" s="78">
        <v>2134087</v>
      </c>
      <c r="G43" s="78">
        <v>133750</v>
      </c>
      <c r="H43" s="143">
        <v>5.9</v>
      </c>
    </row>
    <row r="44" spans="1:8" x14ac:dyDescent="0.25">
      <c r="A44" s="42">
        <v>2016</v>
      </c>
      <c r="B44" s="78">
        <v>3888005</v>
      </c>
      <c r="C44" s="143">
        <v>58.8</v>
      </c>
      <c r="D44" s="143">
        <v>55.9</v>
      </c>
      <c r="E44" s="78">
        <v>2286054</v>
      </c>
      <c r="F44" s="78">
        <v>2174301</v>
      </c>
      <c r="G44" s="78">
        <v>111753</v>
      </c>
      <c r="H44" s="143">
        <v>4.9000000000000004</v>
      </c>
    </row>
    <row r="45" spans="1:8" x14ac:dyDescent="0.25">
      <c r="A45" s="42">
        <v>2017</v>
      </c>
      <c r="B45" s="194">
        <v>3897645</v>
      </c>
      <c r="C45" s="107">
        <v>58</v>
      </c>
      <c r="D45" s="107">
        <v>55.6</v>
      </c>
      <c r="E45" s="194">
        <v>2261766</v>
      </c>
      <c r="F45" s="194">
        <v>2166708</v>
      </c>
      <c r="G45" s="194">
        <v>95058</v>
      </c>
      <c r="H45" s="107">
        <v>4.2</v>
      </c>
    </row>
    <row r="46" spans="1:8" x14ac:dyDescent="0.25">
      <c r="A46" s="42">
        <v>2018</v>
      </c>
      <c r="B46" s="194">
        <v>3948448</v>
      </c>
      <c r="C46" s="107">
        <v>57.8</v>
      </c>
      <c r="D46" s="107">
        <v>55.9</v>
      </c>
      <c r="E46" s="194">
        <v>2282022</v>
      </c>
      <c r="F46" s="194">
        <v>2205356</v>
      </c>
      <c r="G46" s="194">
        <v>76666</v>
      </c>
      <c r="H46" s="107">
        <v>3.4</v>
      </c>
    </row>
    <row r="47" spans="1:8" x14ac:dyDescent="0.25">
      <c r="A47" s="42">
        <v>2019</v>
      </c>
      <c r="B47" s="194">
        <v>4002601</v>
      </c>
      <c r="C47" s="107">
        <v>58.1</v>
      </c>
      <c r="D47" s="107">
        <v>56.5</v>
      </c>
      <c r="E47" s="194">
        <v>2324500</v>
      </c>
      <c r="F47" s="194">
        <v>2259807</v>
      </c>
      <c r="G47" s="194">
        <v>64693</v>
      </c>
      <c r="H47" s="107">
        <v>2.8</v>
      </c>
    </row>
    <row r="48" spans="1:8" x14ac:dyDescent="0.25">
      <c r="A48" s="42">
        <v>2020</v>
      </c>
      <c r="B48" s="194">
        <v>4062556</v>
      </c>
      <c r="C48" s="107">
        <v>57.5</v>
      </c>
      <c r="D48" s="107">
        <v>54</v>
      </c>
      <c r="E48" s="194">
        <v>2335026</v>
      </c>
      <c r="F48" s="194">
        <v>2195171</v>
      </c>
      <c r="G48" s="194">
        <v>139855</v>
      </c>
      <c r="H48" s="107">
        <v>6</v>
      </c>
    </row>
    <row r="49" spans="1:8" x14ac:dyDescent="0.25">
      <c r="A49" s="42">
        <v>2021</v>
      </c>
      <c r="B49" s="194">
        <v>4124126</v>
      </c>
      <c r="C49" s="107">
        <v>57.1</v>
      </c>
      <c r="D49" s="107">
        <v>54.8</v>
      </c>
      <c r="E49" s="194">
        <v>2353968</v>
      </c>
      <c r="F49" s="194">
        <v>2261060</v>
      </c>
      <c r="G49" s="194">
        <v>92908</v>
      </c>
      <c r="H49" s="107">
        <v>3.9</v>
      </c>
    </row>
    <row r="50" spans="1:8" x14ac:dyDescent="0.25">
      <c r="A50" s="42">
        <v>2022</v>
      </c>
      <c r="B50" s="194">
        <v>4204317</v>
      </c>
      <c r="C50" s="107">
        <v>56.5</v>
      </c>
      <c r="D50" s="107">
        <v>54.7</v>
      </c>
      <c r="E50" s="194">
        <v>2374975</v>
      </c>
      <c r="F50" s="194">
        <v>2297927</v>
      </c>
      <c r="G50" s="194">
        <v>77048</v>
      </c>
      <c r="H50" s="107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8" sqref="H8"/>
    </sheetView>
  </sheetViews>
  <sheetFormatPr defaultRowHeight="15" x14ac:dyDescent="0.25"/>
  <cols>
    <col min="1" max="1" width="5.140625" style="161" bestFit="1" customWidth="1"/>
    <col min="2" max="2" width="10.28515625" style="149" bestFit="1" customWidth="1"/>
    <col min="4" max="4" width="5.140625" style="161" bestFit="1" customWidth="1"/>
    <col min="5" max="5" width="10.5703125" style="149" bestFit="1" customWidth="1"/>
    <col min="7" max="7" width="5" style="149" bestFit="1" customWidth="1"/>
    <col min="8" max="8" width="23.7109375" style="149" bestFit="1" customWidth="1"/>
    <col min="9" max="9" width="21.42578125" style="149" bestFit="1" customWidth="1"/>
    <col min="10" max="10" width="22.85546875" style="149" bestFit="1" customWidth="1"/>
  </cols>
  <sheetData>
    <row r="1" spans="1:10" x14ac:dyDescent="0.25">
      <c r="A1" s="217" t="s">
        <v>298</v>
      </c>
      <c r="B1" s="196"/>
      <c r="C1" s="196"/>
      <c r="D1" s="234"/>
      <c r="E1" s="196"/>
      <c r="G1" s="217" t="s">
        <v>299</v>
      </c>
      <c r="H1" s="196"/>
      <c r="I1" s="196"/>
      <c r="J1" s="196"/>
    </row>
    <row r="3" spans="1:10" ht="27" customHeight="1" thickBot="1" x14ac:dyDescent="0.3">
      <c r="A3" s="39" t="s">
        <v>106</v>
      </c>
      <c r="B3" s="39" t="s">
        <v>6</v>
      </c>
      <c r="D3" s="39" t="s">
        <v>106</v>
      </c>
      <c r="E3" s="39" t="s">
        <v>6</v>
      </c>
      <c r="H3" t="s">
        <v>300</v>
      </c>
      <c r="I3" t="s">
        <v>301</v>
      </c>
      <c r="J3" t="s">
        <v>302</v>
      </c>
    </row>
    <row r="4" spans="1:10" ht="15.75" customHeight="1" thickTop="1" x14ac:dyDescent="0.25">
      <c r="A4" s="38">
        <v>1939</v>
      </c>
      <c r="B4" s="144">
        <v>310100</v>
      </c>
      <c r="D4" s="38">
        <v>1986</v>
      </c>
      <c r="E4" s="144">
        <v>1338000</v>
      </c>
      <c r="G4" s="19">
        <v>2007</v>
      </c>
      <c r="H4" s="145">
        <v>675.36</v>
      </c>
      <c r="I4" s="146">
        <v>36</v>
      </c>
      <c r="J4" s="145">
        <v>18.760000000000002</v>
      </c>
    </row>
    <row r="5" spans="1:10" x14ac:dyDescent="0.25">
      <c r="A5" s="38">
        <v>1940</v>
      </c>
      <c r="B5" s="144">
        <v>328600</v>
      </c>
      <c r="D5" s="38">
        <v>1987</v>
      </c>
      <c r="E5" s="144">
        <v>1392200</v>
      </c>
      <c r="G5" s="19">
        <v>2008</v>
      </c>
      <c r="H5" s="145">
        <v>669.28</v>
      </c>
      <c r="I5" s="146">
        <v>35.6</v>
      </c>
      <c r="J5" s="145">
        <v>18.8</v>
      </c>
    </row>
    <row r="6" spans="1:10" x14ac:dyDescent="0.25">
      <c r="A6" s="38">
        <v>1941</v>
      </c>
      <c r="B6" s="144">
        <v>387500</v>
      </c>
      <c r="D6" s="38">
        <v>1988</v>
      </c>
      <c r="E6" s="144">
        <v>1449000</v>
      </c>
      <c r="G6" s="19">
        <v>2009</v>
      </c>
      <c r="H6" s="145">
        <v>665.55</v>
      </c>
      <c r="I6" s="146">
        <v>34.700000000000003</v>
      </c>
      <c r="J6" s="145">
        <v>19.18</v>
      </c>
    </row>
    <row r="7" spans="1:10" x14ac:dyDescent="0.25">
      <c r="A7" s="38">
        <v>1942</v>
      </c>
      <c r="B7" s="144">
        <v>416500</v>
      </c>
      <c r="D7" s="38">
        <v>1989</v>
      </c>
      <c r="E7" s="144">
        <v>1499700</v>
      </c>
      <c r="G7" s="19">
        <v>2010</v>
      </c>
      <c r="H7" s="145">
        <v>692.17</v>
      </c>
      <c r="I7" s="146">
        <v>34.799999999999997</v>
      </c>
      <c r="J7" s="145">
        <v>19.89</v>
      </c>
    </row>
    <row r="8" spans="1:10" x14ac:dyDescent="0.25">
      <c r="A8" s="38">
        <v>1943</v>
      </c>
      <c r="B8" s="144">
        <v>428500</v>
      </c>
      <c r="D8" s="38">
        <v>1990</v>
      </c>
      <c r="E8" s="144">
        <v>1527600</v>
      </c>
      <c r="G8" s="19">
        <v>2011</v>
      </c>
      <c r="H8" s="145">
        <v>716.18</v>
      </c>
      <c r="I8" s="146">
        <v>34.799999999999997</v>
      </c>
      <c r="J8" s="145">
        <v>20.58</v>
      </c>
    </row>
    <row r="9" spans="1:10" x14ac:dyDescent="0.25">
      <c r="A9" s="38">
        <v>1944</v>
      </c>
      <c r="B9" s="144">
        <v>408600</v>
      </c>
      <c r="D9" s="38">
        <v>1991</v>
      </c>
      <c r="E9" s="144">
        <v>1497300</v>
      </c>
      <c r="G9" s="19">
        <v>2012</v>
      </c>
      <c r="H9" s="145">
        <v>705.16</v>
      </c>
      <c r="I9" s="146">
        <v>35.1</v>
      </c>
      <c r="J9" s="145">
        <v>20.09</v>
      </c>
    </row>
    <row r="10" spans="1:10" x14ac:dyDescent="0.25">
      <c r="A10" s="38">
        <v>1945</v>
      </c>
      <c r="B10" s="144">
        <v>396000</v>
      </c>
      <c r="D10" s="38">
        <v>1992</v>
      </c>
      <c r="E10" s="144">
        <v>1511800</v>
      </c>
      <c r="G10" s="19">
        <v>2013</v>
      </c>
      <c r="H10" s="145">
        <v>716.15</v>
      </c>
      <c r="I10" s="146">
        <v>34.9</v>
      </c>
      <c r="J10" s="145">
        <v>20.52</v>
      </c>
    </row>
    <row r="11" spans="1:10" x14ac:dyDescent="0.25">
      <c r="A11" s="38">
        <v>1946</v>
      </c>
      <c r="B11" s="144">
        <v>411600</v>
      </c>
      <c r="D11" s="38">
        <v>1993</v>
      </c>
      <c r="E11" s="144">
        <v>1553000</v>
      </c>
      <c r="G11" s="19">
        <v>2014</v>
      </c>
      <c r="H11" s="145">
        <v>726.23</v>
      </c>
      <c r="I11" s="146">
        <v>34.5</v>
      </c>
      <c r="J11" s="145">
        <v>21.05</v>
      </c>
    </row>
    <row r="12" spans="1:10" x14ac:dyDescent="0.25">
      <c r="A12" s="38">
        <v>1947</v>
      </c>
      <c r="B12" s="144">
        <v>436200</v>
      </c>
      <c r="D12" s="38">
        <v>1994</v>
      </c>
      <c r="E12" s="144">
        <v>1592000</v>
      </c>
      <c r="G12" s="19">
        <v>2015</v>
      </c>
      <c r="H12" s="145">
        <v>743.27</v>
      </c>
      <c r="I12" s="146">
        <v>34.700000000000003</v>
      </c>
      <c r="J12" s="145">
        <v>21.42</v>
      </c>
    </row>
    <row r="13" spans="1:10" x14ac:dyDescent="0.25">
      <c r="A13" s="38">
        <v>1948</v>
      </c>
      <c r="B13" s="144">
        <v>456400</v>
      </c>
      <c r="D13" s="38">
        <v>1995</v>
      </c>
      <c r="E13" s="144">
        <v>1636300</v>
      </c>
      <c r="G13" s="19">
        <v>2016</v>
      </c>
      <c r="H13" s="145">
        <v>762.8</v>
      </c>
      <c r="I13" s="146">
        <v>34.5</v>
      </c>
      <c r="J13" s="145">
        <v>22.11</v>
      </c>
    </row>
    <row r="14" spans="1:10" x14ac:dyDescent="0.25">
      <c r="A14" s="38">
        <v>1949</v>
      </c>
      <c r="B14" s="144">
        <v>443100</v>
      </c>
      <c r="D14" s="38">
        <v>1996</v>
      </c>
      <c r="E14" s="144">
        <v>1669400</v>
      </c>
      <c r="G14" s="19">
        <v>2017</v>
      </c>
      <c r="H14" s="145">
        <v>791.99</v>
      </c>
      <c r="I14" s="146">
        <v>34.6</v>
      </c>
      <c r="J14" s="145">
        <v>22.89</v>
      </c>
    </row>
    <row r="15" spans="1:10" x14ac:dyDescent="0.25">
      <c r="A15" s="38">
        <v>1950</v>
      </c>
      <c r="B15" s="144">
        <v>461400</v>
      </c>
      <c r="D15" s="38">
        <v>1997</v>
      </c>
      <c r="E15" s="144">
        <v>1718800</v>
      </c>
      <c r="G15" s="19">
        <v>2018</v>
      </c>
      <c r="H15" s="145">
        <v>829.36</v>
      </c>
      <c r="I15" s="146">
        <v>34.6</v>
      </c>
      <c r="J15" s="145">
        <v>23.97</v>
      </c>
    </row>
    <row r="16" spans="1:10" x14ac:dyDescent="0.25">
      <c r="A16" s="38">
        <v>1951</v>
      </c>
      <c r="B16" s="144">
        <v>505800</v>
      </c>
      <c r="D16" s="38">
        <v>1998</v>
      </c>
      <c r="E16" s="144">
        <v>1779800</v>
      </c>
      <c r="G16" s="19">
        <v>2019</v>
      </c>
      <c r="H16" s="145">
        <v>852.84</v>
      </c>
      <c r="I16" s="146">
        <v>34.5</v>
      </c>
      <c r="J16" s="145">
        <v>24.72</v>
      </c>
    </row>
    <row r="17" spans="1:10" x14ac:dyDescent="0.25">
      <c r="A17" s="38">
        <v>1952</v>
      </c>
      <c r="B17" s="144">
        <v>544300</v>
      </c>
      <c r="D17" s="38">
        <v>1999</v>
      </c>
      <c r="E17" s="144">
        <v>1826300</v>
      </c>
      <c r="G17" s="19">
        <v>2020</v>
      </c>
      <c r="H17" s="145">
        <v>888.31</v>
      </c>
      <c r="I17" s="146">
        <v>34.1</v>
      </c>
      <c r="J17" s="145">
        <v>26.05</v>
      </c>
    </row>
    <row r="18" spans="1:10" x14ac:dyDescent="0.25">
      <c r="A18" s="38">
        <v>1953</v>
      </c>
      <c r="B18" s="144">
        <v>543900</v>
      </c>
      <c r="D18" s="38">
        <v>2000</v>
      </c>
      <c r="E18" s="144">
        <v>1854000</v>
      </c>
      <c r="G18" s="19">
        <v>2021</v>
      </c>
      <c r="H18" s="145">
        <v>925.41</v>
      </c>
      <c r="I18" s="146">
        <v>34.299999999999997</v>
      </c>
      <c r="J18" s="145">
        <v>26.98</v>
      </c>
    </row>
    <row r="19" spans="1:10" x14ac:dyDescent="0.25">
      <c r="A19" s="38">
        <v>1954</v>
      </c>
      <c r="B19" s="144">
        <v>519700.00000000012</v>
      </c>
      <c r="D19" s="38">
        <v>2001</v>
      </c>
      <c r="E19" s="144">
        <v>1814800</v>
      </c>
      <c r="G19" s="19">
        <v>2022</v>
      </c>
      <c r="H19" s="147">
        <v>972.9</v>
      </c>
      <c r="I19" s="107">
        <v>34.5</v>
      </c>
      <c r="J19" s="147">
        <v>28.2</v>
      </c>
    </row>
    <row r="20" spans="1:10" x14ac:dyDescent="0.25">
      <c r="A20" s="38">
        <v>1955</v>
      </c>
      <c r="B20" s="144">
        <v>533000</v>
      </c>
      <c r="D20" s="38">
        <v>2002</v>
      </c>
      <c r="E20" s="144">
        <v>1795400</v>
      </c>
    </row>
    <row r="21" spans="1:10" x14ac:dyDescent="0.25">
      <c r="A21" s="38">
        <v>1956</v>
      </c>
      <c r="B21" s="144">
        <v>542900</v>
      </c>
      <c r="D21" s="38">
        <v>2003</v>
      </c>
      <c r="E21" s="144">
        <v>1799100</v>
      </c>
    </row>
    <row r="22" spans="1:10" x14ac:dyDescent="0.25">
      <c r="A22" s="38">
        <v>1957</v>
      </c>
      <c r="B22" s="144">
        <v>545000</v>
      </c>
      <c r="D22" s="38">
        <v>2004</v>
      </c>
      <c r="E22" s="144">
        <v>1826600</v>
      </c>
    </row>
    <row r="23" spans="1:10" x14ac:dyDescent="0.25">
      <c r="A23" s="38">
        <v>1958</v>
      </c>
      <c r="B23" s="144">
        <v>545900</v>
      </c>
      <c r="D23" s="38">
        <v>2005</v>
      </c>
      <c r="E23" s="144">
        <v>1862900</v>
      </c>
    </row>
    <row r="24" spans="1:10" x14ac:dyDescent="0.25">
      <c r="A24" s="38">
        <v>1959</v>
      </c>
      <c r="B24" s="144">
        <v>566900</v>
      </c>
      <c r="D24" s="38">
        <v>2006</v>
      </c>
      <c r="E24" s="144">
        <v>1905700</v>
      </c>
    </row>
    <row r="25" spans="1:10" x14ac:dyDescent="0.25">
      <c r="A25" s="38">
        <v>1960</v>
      </c>
      <c r="B25" s="144">
        <v>582500</v>
      </c>
      <c r="D25" s="38">
        <v>2007</v>
      </c>
      <c r="E25" s="144">
        <v>1945000</v>
      </c>
    </row>
    <row r="26" spans="1:10" x14ac:dyDescent="0.25">
      <c r="A26" s="38">
        <v>1961</v>
      </c>
      <c r="B26" s="144">
        <v>587000</v>
      </c>
      <c r="D26" s="38">
        <v>2008</v>
      </c>
      <c r="E26" s="144">
        <v>1926300</v>
      </c>
    </row>
    <row r="27" spans="1:10" x14ac:dyDescent="0.25">
      <c r="A27" s="38">
        <v>1962</v>
      </c>
      <c r="B27" s="144">
        <v>609800</v>
      </c>
      <c r="D27" s="38">
        <v>2009</v>
      </c>
      <c r="E27" s="144">
        <v>1814400</v>
      </c>
    </row>
    <row r="28" spans="1:10" x14ac:dyDescent="0.25">
      <c r="A28" s="38">
        <v>1963</v>
      </c>
      <c r="B28" s="144">
        <v>630600</v>
      </c>
      <c r="D28" s="38">
        <v>2010</v>
      </c>
      <c r="E28" s="144">
        <v>1811300</v>
      </c>
    </row>
    <row r="29" spans="1:10" x14ac:dyDescent="0.25">
      <c r="A29" s="38">
        <v>1964</v>
      </c>
      <c r="B29" s="144">
        <v>651500</v>
      </c>
      <c r="D29" s="38">
        <v>2011</v>
      </c>
      <c r="E29" s="144">
        <v>1832500</v>
      </c>
    </row>
    <row r="30" spans="1:10" x14ac:dyDescent="0.25">
      <c r="A30" s="38">
        <v>1965</v>
      </c>
      <c r="B30" s="144">
        <v>686000</v>
      </c>
      <c r="D30" s="38">
        <v>2012</v>
      </c>
      <c r="E30" s="144">
        <v>1864300</v>
      </c>
    </row>
    <row r="31" spans="1:10" x14ac:dyDescent="0.25">
      <c r="A31" s="38">
        <v>1966</v>
      </c>
      <c r="B31" s="144">
        <v>734900</v>
      </c>
      <c r="D31" s="38">
        <v>2013</v>
      </c>
      <c r="E31" s="144">
        <v>1901000</v>
      </c>
    </row>
    <row r="32" spans="1:10" x14ac:dyDescent="0.25">
      <c r="A32" s="38">
        <v>1967</v>
      </c>
      <c r="B32" s="144">
        <v>754500</v>
      </c>
      <c r="D32" s="38">
        <v>2014</v>
      </c>
      <c r="E32" s="144">
        <v>1951300</v>
      </c>
    </row>
    <row r="33" spans="1:5" x14ac:dyDescent="0.25">
      <c r="A33" s="38">
        <v>1968</v>
      </c>
      <c r="B33" s="144">
        <v>782900</v>
      </c>
      <c r="D33" s="38">
        <v>2015</v>
      </c>
      <c r="E33" s="85">
        <v>2006700</v>
      </c>
    </row>
    <row r="34" spans="1:5" x14ac:dyDescent="0.25">
      <c r="A34" s="38">
        <v>1969</v>
      </c>
      <c r="B34" s="144">
        <v>819800</v>
      </c>
      <c r="D34" s="38">
        <v>2016</v>
      </c>
      <c r="E34" s="85">
        <v>2055300</v>
      </c>
    </row>
    <row r="35" spans="1:5" x14ac:dyDescent="0.25">
      <c r="A35" s="38">
        <v>1970</v>
      </c>
      <c r="B35" s="144">
        <v>842000</v>
      </c>
      <c r="D35" s="38">
        <v>2017</v>
      </c>
      <c r="E35" s="144">
        <v>2096100</v>
      </c>
    </row>
    <row r="36" spans="1:5" x14ac:dyDescent="0.25">
      <c r="A36" s="38">
        <v>1971</v>
      </c>
      <c r="B36" s="144">
        <v>862600</v>
      </c>
      <c r="D36" s="38">
        <v>2018</v>
      </c>
      <c r="E36" s="144">
        <v>2154800</v>
      </c>
    </row>
    <row r="37" spans="1:5" x14ac:dyDescent="0.25">
      <c r="A37" s="38">
        <v>1972</v>
      </c>
      <c r="B37" s="144">
        <v>920300</v>
      </c>
      <c r="D37" s="38">
        <v>2019</v>
      </c>
      <c r="E37" s="144">
        <v>2189600</v>
      </c>
    </row>
    <row r="38" spans="1:5" x14ac:dyDescent="0.25">
      <c r="A38" s="38">
        <v>1973</v>
      </c>
      <c r="B38" s="144">
        <v>984000</v>
      </c>
      <c r="D38" s="38">
        <v>2020</v>
      </c>
      <c r="E38" s="144">
        <v>2082300</v>
      </c>
    </row>
    <row r="39" spans="1:5" x14ac:dyDescent="0.25">
      <c r="A39" s="38">
        <v>1974</v>
      </c>
      <c r="B39" s="144">
        <v>1015800</v>
      </c>
      <c r="D39" s="38">
        <v>2021</v>
      </c>
      <c r="E39" s="144">
        <v>2154600</v>
      </c>
    </row>
    <row r="40" spans="1:5" x14ac:dyDescent="0.25">
      <c r="A40" s="38">
        <v>1975</v>
      </c>
      <c r="B40" s="144">
        <v>982600</v>
      </c>
      <c r="D40" s="38">
        <v>2022</v>
      </c>
      <c r="E40" s="144">
        <v>2243500</v>
      </c>
    </row>
    <row r="41" spans="1:5" x14ac:dyDescent="0.25">
      <c r="A41" s="38">
        <v>1976</v>
      </c>
      <c r="B41" s="144">
        <v>1038100</v>
      </c>
      <c r="D41" s="38"/>
      <c r="E41" s="144"/>
    </row>
    <row r="42" spans="1:5" x14ac:dyDescent="0.25">
      <c r="A42" s="38">
        <v>1977</v>
      </c>
      <c r="B42" s="144">
        <v>1081700</v>
      </c>
      <c r="D42" s="38"/>
      <c r="E42" s="144"/>
    </row>
    <row r="43" spans="1:5" x14ac:dyDescent="0.25">
      <c r="A43" s="38">
        <v>1978</v>
      </c>
      <c r="B43" s="144">
        <v>1137500</v>
      </c>
      <c r="D43" s="38"/>
      <c r="E43" s="144"/>
    </row>
    <row r="44" spans="1:5" x14ac:dyDescent="0.25">
      <c r="A44" s="38">
        <v>1979</v>
      </c>
      <c r="B44" s="144">
        <v>1176000</v>
      </c>
      <c r="D44" s="38"/>
      <c r="E44" s="144"/>
    </row>
    <row r="45" spans="1:5" x14ac:dyDescent="0.25">
      <c r="A45" s="38">
        <v>1980</v>
      </c>
      <c r="B45" s="144">
        <v>1188800</v>
      </c>
      <c r="D45" s="38"/>
      <c r="E45" s="144"/>
    </row>
    <row r="46" spans="1:5" x14ac:dyDescent="0.25">
      <c r="A46">
        <v>1981</v>
      </c>
      <c r="B46" s="144">
        <v>1196500</v>
      </c>
      <c r="D46" s="38"/>
      <c r="E46" s="144"/>
    </row>
    <row r="47" spans="1:5" x14ac:dyDescent="0.25">
      <c r="A47">
        <v>1982</v>
      </c>
      <c r="B47" s="144">
        <v>1162300</v>
      </c>
      <c r="D47" s="38"/>
      <c r="E47" s="144"/>
    </row>
    <row r="48" spans="1:5" x14ac:dyDescent="0.25">
      <c r="A48">
        <v>1983</v>
      </c>
      <c r="B48" s="144">
        <v>1189000</v>
      </c>
      <c r="D48" s="38"/>
      <c r="E48" s="144"/>
    </row>
    <row r="49" spans="1:5" x14ac:dyDescent="0.25">
      <c r="A49">
        <v>1984</v>
      </c>
      <c r="B49" s="144">
        <v>1262500</v>
      </c>
      <c r="D49" s="38"/>
      <c r="E49" s="144"/>
    </row>
    <row r="50" spans="1:5" x14ac:dyDescent="0.25">
      <c r="A50">
        <v>1985</v>
      </c>
      <c r="B50" s="144">
        <v>1296200</v>
      </c>
      <c r="D50" s="38"/>
      <c r="E50" s="144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zoomScale="80" zoomScaleNormal="80" workbookViewId="0">
      <selection activeCell="F16" sqref="F16"/>
    </sheetView>
  </sheetViews>
  <sheetFormatPr defaultRowHeight="15" x14ac:dyDescent="0.25"/>
  <cols>
    <col min="1" max="1" width="68.7109375" style="149" bestFit="1" customWidth="1"/>
    <col min="2" max="2" width="7" style="149" customWidth="1"/>
    <col min="3" max="3" width="9" style="149" bestFit="1" customWidth="1"/>
    <col min="5" max="5" width="7" style="149" bestFit="1" customWidth="1"/>
    <col min="6" max="6" width="10.28515625" style="149" bestFit="1" customWidth="1"/>
    <col min="7" max="7" width="9" style="149" bestFit="1" customWidth="1"/>
    <col min="8" max="8" width="10.5703125" style="149" bestFit="1" customWidth="1"/>
    <col min="9" max="9" width="7.42578125" style="149" bestFit="1" customWidth="1"/>
    <col min="10" max="10" width="10.28515625" style="149" bestFit="1" customWidth="1"/>
    <col min="11" max="11" width="9.28515625" style="149" bestFit="1" customWidth="1"/>
    <col min="12" max="12" width="10.5703125" style="149" bestFit="1" customWidth="1"/>
    <col min="13" max="13" width="8" style="149" bestFit="1" customWidth="1"/>
    <col min="14" max="14" width="10.28515625" style="149" bestFit="1" customWidth="1"/>
  </cols>
  <sheetData>
    <row r="1" spans="1:14" ht="15.75" customHeight="1" x14ac:dyDescent="0.25">
      <c r="A1" s="195" t="s">
        <v>11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4" ht="15.75" customHeight="1" x14ac:dyDescent="0.25">
      <c r="A2" s="195" t="s">
        <v>12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4" ht="15.75" customHeight="1" x14ac:dyDescent="0.25">
      <c r="A3" s="19"/>
      <c r="B3" s="20"/>
      <c r="C3" s="19"/>
      <c r="D3" s="19"/>
      <c r="E3" s="19"/>
      <c r="F3" s="86"/>
      <c r="G3" s="87"/>
      <c r="H3" s="87"/>
      <c r="I3" s="87"/>
      <c r="J3" s="86"/>
      <c r="K3" s="87"/>
      <c r="L3" s="87"/>
      <c r="M3" s="87"/>
      <c r="N3" s="86"/>
    </row>
    <row r="4" spans="1:14" ht="15.75" customHeight="1" x14ac:dyDescent="0.25">
      <c r="A4" s="21"/>
      <c r="B4" s="20"/>
      <c r="C4" s="21"/>
      <c r="D4" s="21"/>
      <c r="E4" s="21"/>
      <c r="F4" s="88"/>
      <c r="G4" s="89"/>
      <c r="H4" s="89"/>
      <c r="I4" s="89"/>
      <c r="J4" s="88"/>
      <c r="K4" s="89"/>
      <c r="L4" s="89"/>
      <c r="M4" s="89"/>
      <c r="N4" s="88"/>
    </row>
    <row r="5" spans="1:14" ht="16.5" customHeight="1" thickBot="1" x14ac:dyDescent="0.3">
      <c r="A5" s="22"/>
      <c r="B5" s="20"/>
      <c r="C5" s="207">
        <v>45108</v>
      </c>
      <c r="D5" s="196"/>
      <c r="E5" s="196"/>
      <c r="F5" s="196"/>
      <c r="G5" s="207">
        <v>45107</v>
      </c>
      <c r="H5" s="196"/>
      <c r="I5" s="196"/>
      <c r="J5" s="196"/>
      <c r="K5" s="207">
        <v>44748</v>
      </c>
      <c r="L5" s="196"/>
      <c r="M5" s="196"/>
      <c r="N5" s="196"/>
    </row>
    <row r="6" spans="1:14" ht="15.75" customHeight="1" x14ac:dyDescent="0.25">
      <c r="A6" s="150"/>
      <c r="B6" s="23"/>
      <c r="C6" s="150" t="s">
        <v>13</v>
      </c>
      <c r="D6" s="150" t="s">
        <v>14</v>
      </c>
      <c r="E6" s="203" t="s">
        <v>15</v>
      </c>
      <c r="F6" s="204"/>
      <c r="G6" s="90" t="s">
        <v>13</v>
      </c>
      <c r="H6" s="91" t="s">
        <v>14</v>
      </c>
      <c r="I6" s="203" t="s">
        <v>15</v>
      </c>
      <c r="J6" s="204"/>
      <c r="K6" s="91" t="s">
        <v>13</v>
      </c>
      <c r="L6" s="91" t="s">
        <v>14</v>
      </c>
      <c r="M6" s="205" t="s">
        <v>15</v>
      </c>
      <c r="N6" s="206"/>
    </row>
    <row r="7" spans="1:14" ht="16.5" customHeight="1" thickBot="1" x14ac:dyDescent="0.3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92" t="s">
        <v>20</v>
      </c>
      <c r="G7" s="93" t="s">
        <v>17</v>
      </c>
      <c r="H7" s="94" t="s">
        <v>18</v>
      </c>
      <c r="I7" s="94" t="s">
        <v>19</v>
      </c>
      <c r="J7" s="92" t="s">
        <v>20</v>
      </c>
      <c r="K7" s="94" t="s">
        <v>17</v>
      </c>
      <c r="L7" s="94" t="s">
        <v>18</v>
      </c>
      <c r="M7" s="94" t="s">
        <v>19</v>
      </c>
      <c r="N7" s="95" t="s">
        <v>20</v>
      </c>
    </row>
    <row r="8" spans="1:14" ht="15.75" customHeight="1" x14ac:dyDescent="0.25">
      <c r="B8" s="67"/>
      <c r="D8" s="151"/>
      <c r="E8" s="151"/>
      <c r="F8" s="96"/>
      <c r="G8" s="85"/>
      <c r="H8" s="85"/>
      <c r="I8" s="85"/>
      <c r="J8" s="97"/>
      <c r="K8" s="98"/>
      <c r="L8" s="85"/>
      <c r="M8" s="85"/>
      <c r="N8" s="99"/>
    </row>
    <row r="9" spans="1:14" ht="18.75" customHeight="1" x14ac:dyDescent="0.25">
      <c r="A9" s="28" t="s">
        <v>21</v>
      </c>
      <c r="B9" s="100" t="str">
        <f t="array" ref="B9">_xlfn.IFS(F9&gt;J9,$D$60,F9&lt;J9,$D$61,F9=J9,"-")</f>
        <v>↓</v>
      </c>
      <c r="C9" s="101">
        <v>9417</v>
      </c>
      <c r="D9" s="101">
        <v>8993</v>
      </c>
      <c r="E9" s="101">
        <v>424</v>
      </c>
      <c r="F9" s="102">
        <v>4.5</v>
      </c>
      <c r="G9" s="103">
        <v>9658</v>
      </c>
      <c r="H9" s="103">
        <v>9183</v>
      </c>
      <c r="I9" s="103">
        <v>475</v>
      </c>
      <c r="J9" s="104">
        <v>4.9000000000000004</v>
      </c>
      <c r="K9" s="103">
        <v>9198</v>
      </c>
      <c r="L9" s="103">
        <v>8807</v>
      </c>
      <c r="M9" s="103">
        <v>391</v>
      </c>
      <c r="N9" s="104">
        <v>4.3</v>
      </c>
    </row>
    <row r="10" spans="1:14" ht="18.75" customHeight="1" x14ac:dyDescent="0.25">
      <c r="A10" s="28" t="s">
        <v>22</v>
      </c>
      <c r="B10" s="100" t="str">
        <f t="array" ref="B10">_xlfn.IFS(F10&gt;J10,$D$60,F10&lt;J10,$D$61,F10=J10,"-")</f>
        <v>-</v>
      </c>
      <c r="C10" s="101">
        <v>75380</v>
      </c>
      <c r="D10" s="101">
        <v>72702</v>
      </c>
      <c r="E10" s="101">
        <v>2678</v>
      </c>
      <c r="F10" s="102">
        <v>3.6</v>
      </c>
      <c r="G10" s="103">
        <v>74837</v>
      </c>
      <c r="H10" s="103">
        <v>72159</v>
      </c>
      <c r="I10" s="103">
        <v>2678</v>
      </c>
      <c r="J10" s="104">
        <v>3.6</v>
      </c>
      <c r="K10" s="103">
        <v>73104</v>
      </c>
      <c r="L10" s="103">
        <v>70752</v>
      </c>
      <c r="M10" s="103">
        <v>2352</v>
      </c>
      <c r="N10" s="104">
        <v>3.2</v>
      </c>
    </row>
    <row r="11" spans="1:14" ht="18.75" customHeight="1" x14ac:dyDescent="0.25">
      <c r="A11" s="28" t="s">
        <v>23</v>
      </c>
      <c r="B11" s="100" t="str">
        <f t="array" ref="B11">_xlfn.IFS(F11&gt;J11,$D$60,F11&lt;J11,$D$61,F11=J11,"-")</f>
        <v>↑</v>
      </c>
      <c r="C11" s="101">
        <v>2335</v>
      </c>
      <c r="D11" s="101">
        <v>2191</v>
      </c>
      <c r="E11" s="101">
        <v>144</v>
      </c>
      <c r="F11" s="102">
        <v>6.2</v>
      </c>
      <c r="G11" s="103">
        <v>2349</v>
      </c>
      <c r="H11" s="103">
        <v>2205</v>
      </c>
      <c r="I11" s="103">
        <v>144</v>
      </c>
      <c r="J11" s="104">
        <v>6.1</v>
      </c>
      <c r="K11" s="103">
        <v>2231</v>
      </c>
      <c r="L11" s="103">
        <v>2093</v>
      </c>
      <c r="M11" s="103">
        <v>138</v>
      </c>
      <c r="N11" s="104">
        <v>6.2</v>
      </c>
    </row>
    <row r="12" spans="1:14" ht="18.75" customHeight="1" x14ac:dyDescent="0.25">
      <c r="A12" s="28" t="s">
        <v>24</v>
      </c>
      <c r="B12" s="100" t="str">
        <f t="array" ref="B12">_xlfn.IFS(F12&gt;J12,$D$60,F12&lt;J12,$D$61,F12=J12,"-")</f>
        <v>↑</v>
      </c>
      <c r="C12" s="101">
        <v>95158</v>
      </c>
      <c r="D12" s="101">
        <v>91935</v>
      </c>
      <c r="E12" s="101">
        <v>3223</v>
      </c>
      <c r="F12" s="102">
        <v>3.4</v>
      </c>
      <c r="G12" s="103">
        <v>94868</v>
      </c>
      <c r="H12" s="103">
        <v>91752</v>
      </c>
      <c r="I12" s="103">
        <v>3116</v>
      </c>
      <c r="J12" s="104">
        <v>3.3</v>
      </c>
      <c r="K12" s="103">
        <v>91797</v>
      </c>
      <c r="L12" s="103">
        <v>88880</v>
      </c>
      <c r="M12" s="103">
        <v>2917</v>
      </c>
      <c r="N12" s="104">
        <v>3.2</v>
      </c>
    </row>
    <row r="13" spans="1:14" ht="18.75" customHeight="1" x14ac:dyDescent="0.25">
      <c r="A13" s="28" t="s">
        <v>25</v>
      </c>
      <c r="B13" s="100" t="str">
        <f t="array" ref="B13">_xlfn.IFS(F13&gt;J13,$D$60,F13&lt;J13,$D$61,F13=J13,"-")</f>
        <v>↑</v>
      </c>
      <c r="C13" s="101">
        <v>4616</v>
      </c>
      <c r="D13" s="101">
        <v>4284</v>
      </c>
      <c r="E13" s="101">
        <v>332</v>
      </c>
      <c r="F13" s="102">
        <v>7.2</v>
      </c>
      <c r="G13" s="103">
        <v>4636</v>
      </c>
      <c r="H13" s="103">
        <v>4348</v>
      </c>
      <c r="I13" s="103">
        <v>288</v>
      </c>
      <c r="J13" s="104">
        <v>6.2</v>
      </c>
      <c r="K13" s="103">
        <v>4411</v>
      </c>
      <c r="L13" s="103">
        <v>4148</v>
      </c>
      <c r="M13" s="103">
        <v>263</v>
      </c>
      <c r="N13" s="104">
        <v>6</v>
      </c>
    </row>
    <row r="14" spans="1:14" ht="18.75" customHeight="1" x14ac:dyDescent="0.25">
      <c r="A14" s="28" t="s">
        <v>26</v>
      </c>
      <c r="B14" s="100" t="str">
        <f t="array" ref="B14">_xlfn.IFS(F14&gt;J14,$D$60,F14&lt;J14,$D$61,F14=J14,"-")</f>
        <v>↑</v>
      </c>
      <c r="C14" s="101">
        <v>7851</v>
      </c>
      <c r="D14" s="101">
        <v>7474</v>
      </c>
      <c r="E14" s="101">
        <v>377</v>
      </c>
      <c r="F14" s="102">
        <v>4.8</v>
      </c>
      <c r="G14" s="103">
        <v>7843</v>
      </c>
      <c r="H14" s="103">
        <v>7471</v>
      </c>
      <c r="I14" s="103">
        <v>372</v>
      </c>
      <c r="J14" s="104">
        <v>4.7</v>
      </c>
      <c r="K14" s="103">
        <v>7536</v>
      </c>
      <c r="L14" s="103">
        <v>7182</v>
      </c>
      <c r="M14" s="103">
        <v>354</v>
      </c>
      <c r="N14" s="104">
        <v>4.7</v>
      </c>
    </row>
    <row r="15" spans="1:14" ht="18.75" customHeight="1" x14ac:dyDescent="0.25">
      <c r="A15" s="28" t="s">
        <v>27</v>
      </c>
      <c r="B15" s="100" t="str">
        <f t="array" ref="B15">_xlfn.IFS(F15&gt;J15,$D$60,F15&lt;J15,$D$61,F15=J15,"-")</f>
        <v>-</v>
      </c>
      <c r="C15" s="101">
        <v>81839</v>
      </c>
      <c r="D15" s="101">
        <v>79037</v>
      </c>
      <c r="E15" s="101">
        <v>2802</v>
      </c>
      <c r="F15" s="102">
        <v>3.4</v>
      </c>
      <c r="G15" s="103">
        <v>80385</v>
      </c>
      <c r="H15" s="103">
        <v>77684</v>
      </c>
      <c r="I15" s="103">
        <v>2701</v>
      </c>
      <c r="J15" s="104">
        <v>3.4</v>
      </c>
      <c r="K15" s="103">
        <v>78313</v>
      </c>
      <c r="L15" s="103">
        <v>75772</v>
      </c>
      <c r="M15" s="103">
        <v>2541</v>
      </c>
      <c r="N15" s="104">
        <v>3.2</v>
      </c>
    </row>
    <row r="16" spans="1:14" ht="18.75" customHeight="1" x14ac:dyDescent="0.25">
      <c r="A16" s="28" t="s">
        <v>28</v>
      </c>
      <c r="B16" s="100" t="str">
        <f t="array" ref="B16">_xlfn.IFS(F16&gt;J16,$D$60,F16&lt;J16,$D$61,F16=J16,"-")</f>
        <v>-</v>
      </c>
      <c r="C16" s="101">
        <v>118875</v>
      </c>
      <c r="D16" s="101">
        <v>115142</v>
      </c>
      <c r="E16" s="101">
        <v>3733</v>
      </c>
      <c r="F16" s="102">
        <v>3.1</v>
      </c>
      <c r="G16" s="103">
        <v>117647</v>
      </c>
      <c r="H16" s="103">
        <v>113958</v>
      </c>
      <c r="I16" s="103">
        <v>3689</v>
      </c>
      <c r="J16" s="104">
        <v>3.1</v>
      </c>
      <c r="K16" s="103">
        <v>111337</v>
      </c>
      <c r="L16" s="103">
        <v>107899</v>
      </c>
      <c r="M16" s="103">
        <v>3438</v>
      </c>
      <c r="N16" s="104">
        <v>3.1</v>
      </c>
    </row>
    <row r="17" spans="1:19" ht="18.75" customHeight="1" x14ac:dyDescent="0.25">
      <c r="A17" s="28" t="s">
        <v>29</v>
      </c>
      <c r="B17" s="100" t="str">
        <f t="array" ref="B17">_xlfn.IFS(F17&gt;J17,$D$60,F17&lt;J17,$D$61,F17=J17,"-")</f>
        <v>↑</v>
      </c>
      <c r="C17" s="101">
        <v>6656</v>
      </c>
      <c r="D17" s="101">
        <v>6393</v>
      </c>
      <c r="E17" s="101">
        <v>263</v>
      </c>
      <c r="F17" s="102">
        <v>4</v>
      </c>
      <c r="G17" s="103">
        <v>6545</v>
      </c>
      <c r="H17" s="103">
        <v>6287</v>
      </c>
      <c r="I17" s="103">
        <v>258</v>
      </c>
      <c r="J17" s="104">
        <v>3.9</v>
      </c>
      <c r="K17" s="103">
        <v>6420</v>
      </c>
      <c r="L17" s="103">
        <v>6185</v>
      </c>
      <c r="M17" s="103">
        <v>235</v>
      </c>
      <c r="N17" s="104">
        <v>3.7</v>
      </c>
      <c r="S17" s="74" t="s">
        <v>30</v>
      </c>
    </row>
    <row r="18" spans="1:19" ht="18.75" customHeight="1" x14ac:dyDescent="0.25">
      <c r="A18" s="28" t="s">
        <v>31</v>
      </c>
      <c r="B18" s="100" t="str">
        <f t="array" ref="B18">_xlfn.IFS(F18&gt;J18,$D$60,F18&lt;J18,$D$61,F18=J18,"-")</f>
        <v>-</v>
      </c>
      <c r="C18" s="101">
        <v>233023</v>
      </c>
      <c r="D18" s="101">
        <v>226380</v>
      </c>
      <c r="E18" s="101">
        <v>6643</v>
      </c>
      <c r="F18" s="102">
        <v>2.9</v>
      </c>
      <c r="G18" s="103">
        <v>230509</v>
      </c>
      <c r="H18" s="103">
        <v>223933</v>
      </c>
      <c r="I18" s="103">
        <v>6576</v>
      </c>
      <c r="J18" s="104">
        <v>2.9</v>
      </c>
      <c r="K18" s="103">
        <v>218461</v>
      </c>
      <c r="L18" s="103">
        <v>212281</v>
      </c>
      <c r="M18" s="103">
        <v>6180</v>
      </c>
      <c r="N18" s="104">
        <v>2.8</v>
      </c>
    </row>
    <row r="19" spans="1:19" ht="18.75" customHeight="1" x14ac:dyDescent="0.25">
      <c r="A19" s="28" t="s">
        <v>32</v>
      </c>
      <c r="B19" s="100" t="str">
        <f t="array" ref="B19">_xlfn.IFS(F19&gt;J19,$D$60,F19&lt;J19,$D$61,F19=J19,"-")</f>
        <v>↑</v>
      </c>
      <c r="C19" s="101">
        <v>23021</v>
      </c>
      <c r="D19" s="101">
        <v>21691</v>
      </c>
      <c r="E19" s="101">
        <v>1330</v>
      </c>
      <c r="F19" s="102">
        <v>5.8</v>
      </c>
      <c r="G19" s="103">
        <v>23364</v>
      </c>
      <c r="H19" s="103">
        <v>22267</v>
      </c>
      <c r="I19" s="103">
        <v>1097</v>
      </c>
      <c r="J19" s="104">
        <v>4.7</v>
      </c>
      <c r="K19" s="103">
        <v>23240</v>
      </c>
      <c r="L19" s="103">
        <v>22223</v>
      </c>
      <c r="M19" s="103">
        <v>1017</v>
      </c>
      <c r="N19" s="104">
        <v>4.4000000000000004</v>
      </c>
    </row>
    <row r="20" spans="1:19" ht="18.75" customHeight="1" x14ac:dyDescent="0.25">
      <c r="A20" s="28" t="s">
        <v>33</v>
      </c>
      <c r="B20" s="100" t="str">
        <f t="array" ref="B20">_xlfn.IFS(F20&gt;J20,$D$60,F20&lt;J20,$D$61,F20=J20,"-")</f>
        <v>↑</v>
      </c>
      <c r="C20" s="101">
        <v>14189</v>
      </c>
      <c r="D20" s="101">
        <v>13508</v>
      </c>
      <c r="E20" s="101">
        <v>681</v>
      </c>
      <c r="F20" s="102">
        <v>4.8</v>
      </c>
      <c r="G20" s="103">
        <v>14095</v>
      </c>
      <c r="H20" s="103">
        <v>13431</v>
      </c>
      <c r="I20" s="103">
        <v>664</v>
      </c>
      <c r="J20" s="104">
        <v>4.7</v>
      </c>
      <c r="K20" s="103">
        <v>13337</v>
      </c>
      <c r="L20" s="103">
        <v>12745</v>
      </c>
      <c r="M20" s="103">
        <v>592</v>
      </c>
      <c r="N20" s="104">
        <v>4.4000000000000004</v>
      </c>
    </row>
    <row r="21" spans="1:19" ht="18.75" customHeight="1" x14ac:dyDescent="0.25">
      <c r="A21" s="28" t="s">
        <v>34</v>
      </c>
      <c r="B21" s="100" t="str">
        <f t="array" ref="B21">_xlfn.IFS(F21&gt;J21,$D$60,F21&lt;J21,$D$61,F21=J21,"-")</f>
        <v>-</v>
      </c>
      <c r="C21" s="101">
        <v>21951</v>
      </c>
      <c r="D21" s="101">
        <v>21064</v>
      </c>
      <c r="E21" s="101">
        <v>887</v>
      </c>
      <c r="F21" s="102">
        <v>4</v>
      </c>
      <c r="G21" s="103">
        <v>21680</v>
      </c>
      <c r="H21" s="103">
        <v>20808</v>
      </c>
      <c r="I21" s="103">
        <v>872</v>
      </c>
      <c r="J21" s="104">
        <v>4</v>
      </c>
      <c r="K21" s="103">
        <v>21346</v>
      </c>
      <c r="L21" s="103">
        <v>20597</v>
      </c>
      <c r="M21" s="103">
        <v>749</v>
      </c>
      <c r="N21" s="104">
        <v>3.5</v>
      </c>
    </row>
    <row r="22" spans="1:19" ht="18.75" customHeight="1" x14ac:dyDescent="0.25">
      <c r="A22" s="28" t="s">
        <v>35</v>
      </c>
      <c r="B22" s="100" t="str">
        <f t="array" ref="B22">_xlfn.IFS(F22&gt;J22,$D$60,F22&lt;J22,$D$61,F22=J22,"-")</f>
        <v>-</v>
      </c>
      <c r="C22" s="101">
        <v>11953</v>
      </c>
      <c r="D22" s="101">
        <v>11383</v>
      </c>
      <c r="E22" s="101">
        <v>570</v>
      </c>
      <c r="F22" s="102">
        <v>4.8</v>
      </c>
      <c r="G22" s="103">
        <v>12323</v>
      </c>
      <c r="H22" s="103">
        <v>11733</v>
      </c>
      <c r="I22" s="103">
        <v>590</v>
      </c>
      <c r="J22" s="104">
        <v>4.8</v>
      </c>
      <c r="K22" s="103">
        <v>11426</v>
      </c>
      <c r="L22" s="103">
        <v>10939</v>
      </c>
      <c r="M22" s="103">
        <v>487</v>
      </c>
      <c r="N22" s="104">
        <v>4.3</v>
      </c>
    </row>
    <row r="23" spans="1:19" ht="18.75" customHeight="1" x14ac:dyDescent="0.25">
      <c r="A23" s="28" t="s">
        <v>36</v>
      </c>
      <c r="B23" s="100" t="str">
        <f t="array" ref="B23">_xlfn.IFS(F23&gt;J23,$D$60,F23&lt;J23,$D$61,F23=J23,"-")</f>
        <v>↑</v>
      </c>
      <c r="C23" s="101">
        <v>16748</v>
      </c>
      <c r="D23" s="101">
        <v>16102</v>
      </c>
      <c r="E23" s="101">
        <v>646</v>
      </c>
      <c r="F23" s="102">
        <v>3.9</v>
      </c>
      <c r="G23" s="103">
        <v>16576</v>
      </c>
      <c r="H23" s="103">
        <v>15957</v>
      </c>
      <c r="I23" s="103">
        <v>619</v>
      </c>
      <c r="J23" s="104">
        <v>3.7</v>
      </c>
      <c r="K23" s="103">
        <v>15947</v>
      </c>
      <c r="L23" s="103">
        <v>15377</v>
      </c>
      <c r="M23" s="103">
        <v>570</v>
      </c>
      <c r="N23" s="104">
        <v>3.6</v>
      </c>
    </row>
    <row r="24" spans="1:19" ht="18.75" customHeight="1" x14ac:dyDescent="0.25">
      <c r="A24" s="28" t="s">
        <v>37</v>
      </c>
      <c r="B24" s="100" t="str">
        <f t="array" ref="B24">_xlfn.IFS(F24&gt;J24,$D$60,F24&lt;J24,$D$61,F24=J24,"-")</f>
        <v>↑</v>
      </c>
      <c r="C24" s="101">
        <v>31487</v>
      </c>
      <c r="D24" s="101">
        <v>30231</v>
      </c>
      <c r="E24" s="101">
        <v>1256</v>
      </c>
      <c r="F24" s="102">
        <v>4</v>
      </c>
      <c r="G24" s="103">
        <v>31057</v>
      </c>
      <c r="H24" s="103">
        <v>29841</v>
      </c>
      <c r="I24" s="103">
        <v>1216</v>
      </c>
      <c r="J24" s="104">
        <v>3.9</v>
      </c>
      <c r="K24" s="103">
        <v>29826</v>
      </c>
      <c r="L24" s="103">
        <v>28677</v>
      </c>
      <c r="M24" s="103">
        <v>1149</v>
      </c>
      <c r="N24" s="104">
        <v>3.9</v>
      </c>
    </row>
    <row r="25" spans="1:19" ht="18.75" customHeight="1" x14ac:dyDescent="0.25">
      <c r="A25" s="28" t="s">
        <v>38</v>
      </c>
      <c r="B25" s="100" t="str">
        <f t="array" ref="B25">_xlfn.IFS(F25&gt;J25,$D$60,F25&lt;J25,$D$61,F25=J25,"-")</f>
        <v>↑</v>
      </c>
      <c r="C25" s="101">
        <v>13139</v>
      </c>
      <c r="D25" s="101">
        <v>12430</v>
      </c>
      <c r="E25" s="101">
        <v>709</v>
      </c>
      <c r="F25" s="102">
        <v>5.4</v>
      </c>
      <c r="G25" s="103">
        <v>13462</v>
      </c>
      <c r="H25" s="103">
        <v>12792</v>
      </c>
      <c r="I25" s="103">
        <v>670</v>
      </c>
      <c r="J25" s="104">
        <v>5</v>
      </c>
      <c r="K25" s="103">
        <v>12445</v>
      </c>
      <c r="L25" s="103">
        <v>11853</v>
      </c>
      <c r="M25" s="103">
        <v>592</v>
      </c>
      <c r="N25" s="104">
        <v>4.8</v>
      </c>
    </row>
    <row r="26" spans="1:19" ht="18.75" customHeight="1" x14ac:dyDescent="0.25">
      <c r="A26" s="28" t="s">
        <v>39</v>
      </c>
      <c r="B26" s="100" t="str">
        <f t="array" ref="B26">_xlfn.IFS(F26&gt;J26,$D$60,F26&lt;J26,$D$61,F26=J26,"-")</f>
        <v>-</v>
      </c>
      <c r="C26" s="101">
        <v>86188</v>
      </c>
      <c r="D26" s="101">
        <v>83604</v>
      </c>
      <c r="E26" s="101">
        <v>2584</v>
      </c>
      <c r="F26" s="102">
        <v>3</v>
      </c>
      <c r="G26" s="103">
        <v>85273</v>
      </c>
      <c r="H26" s="103">
        <v>82731</v>
      </c>
      <c r="I26" s="103">
        <v>2542</v>
      </c>
      <c r="J26" s="104">
        <v>3</v>
      </c>
      <c r="K26" s="103">
        <v>80741</v>
      </c>
      <c r="L26" s="103">
        <v>78357</v>
      </c>
      <c r="M26" s="103">
        <v>2384</v>
      </c>
      <c r="N26" s="104">
        <v>3</v>
      </c>
    </row>
    <row r="27" spans="1:19" ht="18.75" customHeight="1" x14ac:dyDescent="0.25">
      <c r="A27" s="28" t="s">
        <v>40</v>
      </c>
      <c r="B27" s="100" t="str">
        <f t="array" ref="B27">_xlfn.IFS(F27&gt;J27,$D$60,F27&lt;J27,$D$61,F27=J27,"-")</f>
        <v>↓</v>
      </c>
      <c r="C27" s="101">
        <v>10566</v>
      </c>
      <c r="D27" s="101">
        <v>10194</v>
      </c>
      <c r="E27" s="101">
        <v>372</v>
      </c>
      <c r="F27" s="102">
        <v>3.5</v>
      </c>
      <c r="G27" s="103">
        <v>10480</v>
      </c>
      <c r="H27" s="103">
        <v>10096</v>
      </c>
      <c r="I27" s="103">
        <v>384</v>
      </c>
      <c r="J27" s="104">
        <v>3.7</v>
      </c>
      <c r="K27" s="103">
        <v>10259</v>
      </c>
      <c r="L27" s="103">
        <v>9921</v>
      </c>
      <c r="M27" s="103">
        <v>338</v>
      </c>
      <c r="N27" s="104">
        <v>3.3</v>
      </c>
    </row>
    <row r="28" spans="1:19" ht="18.75" customHeight="1" x14ac:dyDescent="0.25">
      <c r="A28" s="28" t="s">
        <v>41</v>
      </c>
      <c r="B28" s="100" t="str">
        <f t="array" ref="B28">_xlfn.IFS(F28&gt;J28,$D$60,F28&lt;J28,$D$61,F28=J28,"-")</f>
        <v>↑</v>
      </c>
      <c r="C28" s="101">
        <v>9548</v>
      </c>
      <c r="D28" s="101">
        <v>9080</v>
      </c>
      <c r="E28" s="101">
        <v>468</v>
      </c>
      <c r="F28" s="102">
        <v>4.9000000000000004</v>
      </c>
      <c r="G28" s="103">
        <v>9384</v>
      </c>
      <c r="H28" s="103">
        <v>8938</v>
      </c>
      <c r="I28" s="103">
        <v>446</v>
      </c>
      <c r="J28" s="104">
        <v>4.8</v>
      </c>
      <c r="K28" s="103">
        <v>9221</v>
      </c>
      <c r="L28" s="103">
        <v>8785</v>
      </c>
      <c r="M28" s="103">
        <v>436</v>
      </c>
      <c r="N28" s="104">
        <v>4.7</v>
      </c>
    </row>
    <row r="29" spans="1:19" ht="18.75" customHeight="1" x14ac:dyDescent="0.25">
      <c r="A29" s="28" t="s">
        <v>42</v>
      </c>
      <c r="B29" s="100" t="str">
        <f t="array" ref="B29">_xlfn.IFS(F29&gt;J29,$D$60,F29&lt;J29,$D$61,F29=J29,"-")</f>
        <v>-</v>
      </c>
      <c r="C29" s="101">
        <v>69659</v>
      </c>
      <c r="D29" s="101">
        <v>67187</v>
      </c>
      <c r="E29" s="101">
        <v>2472</v>
      </c>
      <c r="F29" s="102">
        <v>3.5</v>
      </c>
      <c r="G29" s="103">
        <v>68787</v>
      </c>
      <c r="H29" s="103">
        <v>66369</v>
      </c>
      <c r="I29" s="103">
        <v>2418</v>
      </c>
      <c r="J29" s="104">
        <v>3.5</v>
      </c>
      <c r="K29" s="103">
        <v>65984</v>
      </c>
      <c r="L29" s="103">
        <v>63713</v>
      </c>
      <c r="M29" s="103">
        <v>2271</v>
      </c>
      <c r="N29" s="104">
        <v>3.4</v>
      </c>
    </row>
    <row r="30" spans="1:19" ht="18.75" customHeight="1" x14ac:dyDescent="0.25">
      <c r="A30" s="28" t="s">
        <v>43</v>
      </c>
      <c r="B30" s="100" t="str">
        <f t="array" ref="B30">_xlfn.IFS(F30&gt;J30,$D$60,F30&lt;J30,$D$61,F30=J30,"-")</f>
        <v>↑</v>
      </c>
      <c r="C30" s="101">
        <v>28224</v>
      </c>
      <c r="D30" s="101">
        <v>27213</v>
      </c>
      <c r="E30" s="101">
        <v>1011</v>
      </c>
      <c r="F30" s="102">
        <v>3.6</v>
      </c>
      <c r="G30" s="103">
        <v>27837</v>
      </c>
      <c r="H30" s="103">
        <v>26855</v>
      </c>
      <c r="I30" s="103">
        <v>982</v>
      </c>
      <c r="J30" s="104">
        <v>3.5</v>
      </c>
      <c r="K30" s="103">
        <v>26869</v>
      </c>
      <c r="L30" s="103">
        <v>25863</v>
      </c>
      <c r="M30" s="103">
        <v>1006</v>
      </c>
      <c r="N30" s="104">
        <v>3.7</v>
      </c>
    </row>
    <row r="31" spans="1:19" ht="18.75" customHeight="1" x14ac:dyDescent="0.25">
      <c r="A31" s="28" t="s">
        <v>44</v>
      </c>
      <c r="B31" s="100" t="str">
        <f t="array" ref="B31">_xlfn.IFS(F31&gt;J31,$D$60,F31&lt;J31,$D$61,F31=J31,"-")</f>
        <v>↓</v>
      </c>
      <c r="C31" s="101">
        <v>270248</v>
      </c>
      <c r="D31" s="101">
        <v>261822</v>
      </c>
      <c r="E31" s="101">
        <v>8426</v>
      </c>
      <c r="F31" s="102">
        <v>3.1</v>
      </c>
      <c r="G31" s="103">
        <v>269847</v>
      </c>
      <c r="H31" s="103">
        <v>261346</v>
      </c>
      <c r="I31" s="103">
        <v>8501</v>
      </c>
      <c r="J31" s="104">
        <v>3.2</v>
      </c>
      <c r="K31" s="103">
        <v>260701</v>
      </c>
      <c r="L31" s="103">
        <v>253117</v>
      </c>
      <c r="M31" s="103">
        <v>7584</v>
      </c>
      <c r="N31" s="104">
        <v>2.9</v>
      </c>
    </row>
    <row r="32" spans="1:19" ht="18.75" customHeight="1" x14ac:dyDescent="0.25">
      <c r="A32" s="28" t="s">
        <v>45</v>
      </c>
      <c r="B32" s="100" t="str">
        <f t="array" ref="B32">_xlfn.IFS(F32&gt;J32,$D$60,F32&lt;J32,$D$61,F32=J32,"-")</f>
        <v>↓</v>
      </c>
      <c r="C32" s="101">
        <v>29489</v>
      </c>
      <c r="D32" s="101">
        <v>28312</v>
      </c>
      <c r="E32" s="101">
        <v>1177</v>
      </c>
      <c r="F32" s="102">
        <v>4</v>
      </c>
      <c r="G32" s="103">
        <v>30409</v>
      </c>
      <c r="H32" s="103">
        <v>28912</v>
      </c>
      <c r="I32" s="103">
        <v>1497</v>
      </c>
      <c r="J32" s="104">
        <v>4.9000000000000004</v>
      </c>
      <c r="K32" s="103">
        <v>28865</v>
      </c>
      <c r="L32" s="103">
        <v>27738</v>
      </c>
      <c r="M32" s="103">
        <v>1127</v>
      </c>
      <c r="N32" s="104">
        <v>3.9</v>
      </c>
    </row>
    <row r="33" spans="1:14" ht="18.75" customHeight="1" x14ac:dyDescent="0.25">
      <c r="A33" s="28" t="s">
        <v>46</v>
      </c>
      <c r="B33" s="100" t="str">
        <f t="array" ref="B33">_xlfn.IFS(F33&gt;J33,$D$60,F33&lt;J33,$D$61,F33=J33,"-")</f>
        <v>↑</v>
      </c>
      <c r="C33" s="101">
        <v>8087</v>
      </c>
      <c r="D33" s="101">
        <v>7790</v>
      </c>
      <c r="E33" s="101">
        <v>297</v>
      </c>
      <c r="F33" s="102">
        <v>3.7</v>
      </c>
      <c r="G33" s="103">
        <v>8097</v>
      </c>
      <c r="H33" s="103">
        <v>7832</v>
      </c>
      <c r="I33" s="103">
        <v>265</v>
      </c>
      <c r="J33" s="104">
        <v>3.3</v>
      </c>
      <c r="K33" s="103">
        <v>7711</v>
      </c>
      <c r="L33" s="103">
        <v>7448</v>
      </c>
      <c r="M33" s="103">
        <v>263</v>
      </c>
      <c r="N33" s="104">
        <v>3.4</v>
      </c>
    </row>
    <row r="34" spans="1:14" ht="18.75" customHeight="1" x14ac:dyDescent="0.25">
      <c r="A34" s="28" t="s">
        <v>47</v>
      </c>
      <c r="B34" s="100" t="str">
        <f t="array" ref="B34">_xlfn.IFS(F34&gt;J34,$D$60,F34&lt;J34,$D$61,F34=J34,"-")</f>
        <v>↓</v>
      </c>
      <c r="C34" s="101">
        <v>164397</v>
      </c>
      <c r="D34" s="101">
        <v>158462</v>
      </c>
      <c r="E34" s="101">
        <v>5935</v>
      </c>
      <c r="F34" s="102">
        <v>3.6</v>
      </c>
      <c r="G34" s="103">
        <v>163574</v>
      </c>
      <c r="H34" s="103">
        <v>157568</v>
      </c>
      <c r="I34" s="103">
        <v>6006</v>
      </c>
      <c r="J34" s="104">
        <v>3.7</v>
      </c>
      <c r="K34" s="103">
        <v>156516</v>
      </c>
      <c r="L34" s="103">
        <v>150905</v>
      </c>
      <c r="M34" s="103">
        <v>5611</v>
      </c>
      <c r="N34" s="104">
        <v>3.6</v>
      </c>
    </row>
    <row r="35" spans="1:14" ht="18.75" customHeight="1" x14ac:dyDescent="0.25">
      <c r="A35" s="28" t="s">
        <v>48</v>
      </c>
      <c r="B35" s="100" t="str">
        <f t="array" ref="B35">_xlfn.IFS(F35&gt;J35,$D$60,F35&lt;J35,$D$61,F35=J35,"-")</f>
        <v>↑</v>
      </c>
      <c r="C35" s="101">
        <v>14062</v>
      </c>
      <c r="D35" s="101">
        <v>13601</v>
      </c>
      <c r="E35" s="101">
        <v>461</v>
      </c>
      <c r="F35" s="102">
        <v>3.3</v>
      </c>
      <c r="G35" s="103">
        <v>13784</v>
      </c>
      <c r="H35" s="103">
        <v>13351</v>
      </c>
      <c r="I35" s="103">
        <v>433</v>
      </c>
      <c r="J35" s="104">
        <v>3.1</v>
      </c>
      <c r="K35" s="103">
        <v>13481</v>
      </c>
      <c r="L35" s="103">
        <v>13045</v>
      </c>
      <c r="M35" s="103">
        <v>436</v>
      </c>
      <c r="N35" s="104">
        <v>3.2</v>
      </c>
    </row>
    <row r="36" spans="1:14" ht="18.75" customHeight="1" x14ac:dyDescent="0.25">
      <c r="A36" s="28" t="s">
        <v>49</v>
      </c>
      <c r="B36" s="100" t="str">
        <f t="array" ref="B36">_xlfn.IFS(F36&gt;J36,$D$60,F36&lt;J36,$D$61,F36=J36,"-")</f>
        <v>-</v>
      </c>
      <c r="C36" s="101">
        <v>30419</v>
      </c>
      <c r="D36" s="101">
        <v>29344</v>
      </c>
      <c r="E36" s="101">
        <v>1075</v>
      </c>
      <c r="F36" s="102">
        <v>3.5</v>
      </c>
      <c r="G36" s="103">
        <v>29949</v>
      </c>
      <c r="H36" s="103">
        <v>28888</v>
      </c>
      <c r="I36" s="103">
        <v>1061</v>
      </c>
      <c r="J36" s="104">
        <v>3.5</v>
      </c>
      <c r="K36" s="103">
        <v>29399</v>
      </c>
      <c r="L36" s="103">
        <v>28387</v>
      </c>
      <c r="M36" s="103">
        <v>1012</v>
      </c>
      <c r="N36" s="104">
        <v>3.4</v>
      </c>
    </row>
    <row r="37" spans="1:14" ht="18.75" customHeight="1" x14ac:dyDescent="0.25">
      <c r="A37" s="28" t="s">
        <v>50</v>
      </c>
      <c r="B37" s="100" t="str">
        <f t="array" ref="B37">_xlfn.IFS(F37&gt;J37,$D$60,F37&lt;J37,$D$61,F37=J37,"-")</f>
        <v>-</v>
      </c>
      <c r="C37" s="101">
        <v>46166</v>
      </c>
      <c r="D37" s="101">
        <v>44403</v>
      </c>
      <c r="E37" s="101">
        <v>1763</v>
      </c>
      <c r="F37" s="102">
        <v>3.8</v>
      </c>
      <c r="G37" s="103">
        <v>45894</v>
      </c>
      <c r="H37" s="103">
        <v>44154</v>
      </c>
      <c r="I37" s="103">
        <v>1740</v>
      </c>
      <c r="J37" s="104">
        <v>3.8</v>
      </c>
      <c r="K37" s="103">
        <v>43490</v>
      </c>
      <c r="L37" s="103">
        <v>41903</v>
      </c>
      <c r="M37" s="103">
        <v>1587</v>
      </c>
      <c r="N37" s="104">
        <v>3.6</v>
      </c>
    </row>
    <row r="38" spans="1:14" ht="18.75" customHeight="1" x14ac:dyDescent="0.25">
      <c r="A38" s="28" t="s">
        <v>51</v>
      </c>
      <c r="B38" s="100" t="str">
        <f t="array" ref="B38">_xlfn.IFS(F38&gt;J38,$D$60,F38&lt;J38,$D$61,F38=J38,"-")</f>
        <v>↓</v>
      </c>
      <c r="C38" s="101">
        <v>31302</v>
      </c>
      <c r="D38" s="101">
        <v>30131</v>
      </c>
      <c r="E38" s="101">
        <v>1171</v>
      </c>
      <c r="F38" s="102">
        <v>3.7</v>
      </c>
      <c r="G38" s="103">
        <v>31220</v>
      </c>
      <c r="H38" s="103">
        <v>30049</v>
      </c>
      <c r="I38" s="103">
        <v>1171</v>
      </c>
      <c r="J38" s="104">
        <v>3.8</v>
      </c>
      <c r="K38" s="103">
        <v>30187</v>
      </c>
      <c r="L38" s="103">
        <v>29132</v>
      </c>
      <c r="M38" s="103">
        <v>1055</v>
      </c>
      <c r="N38" s="104">
        <v>3.5</v>
      </c>
    </row>
    <row r="39" spans="1:14" ht="18.75" customHeight="1" x14ac:dyDescent="0.25">
      <c r="A39" s="28" t="s">
        <v>52</v>
      </c>
      <c r="B39" s="100" t="str">
        <f t="array" ref="B39">_xlfn.IFS(F39&gt;J39,$D$60,F39&lt;J39,$D$61,F39=J39,"-")</f>
        <v>↓</v>
      </c>
      <c r="C39" s="101">
        <v>6664</v>
      </c>
      <c r="D39" s="101">
        <v>6379</v>
      </c>
      <c r="E39" s="101">
        <v>285</v>
      </c>
      <c r="F39" s="102">
        <v>4.3</v>
      </c>
      <c r="G39" s="103">
        <v>6592</v>
      </c>
      <c r="H39" s="103">
        <v>6303</v>
      </c>
      <c r="I39" s="103">
        <v>289</v>
      </c>
      <c r="J39" s="104">
        <v>4.4000000000000004</v>
      </c>
      <c r="K39" s="103">
        <v>6474</v>
      </c>
      <c r="L39" s="103">
        <v>6167</v>
      </c>
      <c r="M39" s="103">
        <v>307</v>
      </c>
      <c r="N39" s="104">
        <v>4.7</v>
      </c>
    </row>
    <row r="40" spans="1:14" ht="18.75" customHeight="1" x14ac:dyDescent="0.25">
      <c r="A40" s="28" t="s">
        <v>53</v>
      </c>
      <c r="B40" s="100" t="str">
        <f t="array" ref="B40">_xlfn.IFS(F40&gt;J40,$D$60,F40&lt;J40,$D$61,F40=J40,"-")</f>
        <v>-</v>
      </c>
      <c r="C40" s="101">
        <v>156576</v>
      </c>
      <c r="D40" s="101">
        <v>151950</v>
      </c>
      <c r="E40" s="101">
        <v>4626</v>
      </c>
      <c r="F40" s="102">
        <v>3</v>
      </c>
      <c r="G40" s="103">
        <v>154239</v>
      </c>
      <c r="H40" s="103">
        <v>149652</v>
      </c>
      <c r="I40" s="103">
        <v>4587</v>
      </c>
      <c r="J40" s="104">
        <v>3</v>
      </c>
      <c r="K40" s="103">
        <v>151211</v>
      </c>
      <c r="L40" s="103">
        <v>146974</v>
      </c>
      <c r="M40" s="103">
        <v>4237</v>
      </c>
      <c r="N40" s="104">
        <v>2.8</v>
      </c>
    </row>
    <row r="41" spans="1:14" ht="18.75" customHeight="1" x14ac:dyDescent="0.25">
      <c r="A41" s="28" t="s">
        <v>54</v>
      </c>
      <c r="B41" s="100" t="str">
        <f t="array" ref="B41">_xlfn.IFS(F41&gt;J41,$D$60,F41&lt;J41,$D$61,F41=J41,"-")</f>
        <v>↑</v>
      </c>
      <c r="C41" s="103">
        <v>13024</v>
      </c>
      <c r="D41" s="103">
        <v>12311</v>
      </c>
      <c r="E41" s="103">
        <v>713</v>
      </c>
      <c r="F41" s="104">
        <v>5.5</v>
      </c>
      <c r="G41" s="103">
        <v>12955</v>
      </c>
      <c r="H41" s="103">
        <v>12291</v>
      </c>
      <c r="I41" s="103">
        <v>664</v>
      </c>
      <c r="J41" s="104">
        <v>5.0999999999999996</v>
      </c>
      <c r="K41" s="103">
        <v>12658</v>
      </c>
      <c r="L41" s="103">
        <v>12028</v>
      </c>
      <c r="M41" s="103">
        <v>630</v>
      </c>
      <c r="N41" s="104">
        <v>5</v>
      </c>
    </row>
    <row r="42" spans="1:14" ht="18.75" customHeight="1" x14ac:dyDescent="0.25">
      <c r="A42" s="28" t="s">
        <v>55</v>
      </c>
      <c r="B42" s="100" t="str">
        <f t="array" ref="B42">_xlfn.IFS(F42&gt;J42,$D$60,F42&lt;J42,$D$61,F42=J42,"-")</f>
        <v>↑</v>
      </c>
      <c r="C42" s="103">
        <v>7474</v>
      </c>
      <c r="D42" s="103">
        <v>6832</v>
      </c>
      <c r="E42" s="103">
        <v>642</v>
      </c>
      <c r="F42" s="104">
        <v>8.6</v>
      </c>
      <c r="G42" s="103">
        <v>7563</v>
      </c>
      <c r="H42" s="103">
        <v>6935</v>
      </c>
      <c r="I42" s="103">
        <v>628</v>
      </c>
      <c r="J42" s="104">
        <v>8.3000000000000007</v>
      </c>
      <c r="K42" s="103">
        <v>8204</v>
      </c>
      <c r="L42" s="103">
        <v>7685</v>
      </c>
      <c r="M42" s="103">
        <v>519</v>
      </c>
      <c r="N42" s="104">
        <v>6.3</v>
      </c>
    </row>
    <row r="43" spans="1:14" ht="18.75" customHeight="1" x14ac:dyDescent="0.25">
      <c r="A43" s="28" t="s">
        <v>56</v>
      </c>
      <c r="B43" s="100" t="str">
        <f t="array" ref="B43">_xlfn.IFS(F43&gt;J43,$D$60,F43&lt;J43,$D$61,F43=J43,"-")</f>
        <v>↓</v>
      </c>
      <c r="C43" s="103">
        <v>3397</v>
      </c>
      <c r="D43" s="103">
        <v>3275</v>
      </c>
      <c r="E43" s="103">
        <v>122</v>
      </c>
      <c r="F43" s="104">
        <v>3.6</v>
      </c>
      <c r="G43" s="103">
        <v>3466</v>
      </c>
      <c r="H43" s="103">
        <v>3319</v>
      </c>
      <c r="I43" s="103">
        <v>147</v>
      </c>
      <c r="J43" s="104">
        <v>4.2</v>
      </c>
      <c r="K43" s="103">
        <v>3450</v>
      </c>
      <c r="L43" s="103">
        <v>3321</v>
      </c>
      <c r="M43" s="103">
        <v>129</v>
      </c>
      <c r="N43" s="104">
        <v>3.7</v>
      </c>
    </row>
    <row r="44" spans="1:14" ht="18.75" customHeight="1" x14ac:dyDescent="0.25">
      <c r="A44" s="28" t="s">
        <v>57</v>
      </c>
      <c r="B44" s="100" t="str">
        <f t="array" ref="B44">_xlfn.IFS(F44&gt;J44,$D$60,F44&lt;J44,$D$61,F44=J44,"-")</f>
        <v>-</v>
      </c>
      <c r="C44" s="101">
        <v>19614</v>
      </c>
      <c r="D44" s="101">
        <v>18947</v>
      </c>
      <c r="E44" s="101">
        <v>667</v>
      </c>
      <c r="F44" s="102">
        <v>3.4</v>
      </c>
      <c r="G44" s="103">
        <v>19445</v>
      </c>
      <c r="H44" s="103">
        <v>18783</v>
      </c>
      <c r="I44" s="103">
        <v>662</v>
      </c>
      <c r="J44" s="104">
        <v>3.4</v>
      </c>
      <c r="K44" s="103">
        <v>19070</v>
      </c>
      <c r="L44" s="103">
        <v>18510</v>
      </c>
      <c r="M44" s="103">
        <v>560</v>
      </c>
      <c r="N44" s="104">
        <v>2.9</v>
      </c>
    </row>
    <row r="45" spans="1:14" ht="18.75" customHeight="1" x14ac:dyDescent="0.25">
      <c r="A45" s="28" t="s">
        <v>58</v>
      </c>
      <c r="B45" s="100" t="str">
        <f t="array" ref="B45">_xlfn.IFS(F45&gt;J45,$D$60,F45&lt;J45,$D$61,F45=J45,"-")</f>
        <v>-</v>
      </c>
      <c r="C45" s="101">
        <v>35857</v>
      </c>
      <c r="D45" s="101">
        <v>34623</v>
      </c>
      <c r="E45" s="101">
        <v>1234</v>
      </c>
      <c r="F45" s="102">
        <v>3.4</v>
      </c>
      <c r="G45" s="103">
        <v>36443</v>
      </c>
      <c r="H45" s="103">
        <v>35220</v>
      </c>
      <c r="I45" s="103">
        <v>1223</v>
      </c>
      <c r="J45" s="104">
        <v>3.4</v>
      </c>
      <c r="K45" s="103">
        <v>33847</v>
      </c>
      <c r="L45" s="103">
        <v>32719</v>
      </c>
      <c r="M45" s="103">
        <v>1128</v>
      </c>
      <c r="N45" s="104">
        <v>3.3</v>
      </c>
    </row>
    <row r="46" spans="1:14" ht="18.75" customHeight="1" x14ac:dyDescent="0.25">
      <c r="A46" s="28" t="s">
        <v>59</v>
      </c>
      <c r="B46" s="100" t="str">
        <f t="array" ref="B46">_xlfn.IFS(F46&gt;J46,$D$60,F46&lt;J46,$D$61,F46=J46,"-")</f>
        <v>↑</v>
      </c>
      <c r="C46" s="101">
        <v>33336</v>
      </c>
      <c r="D46" s="101">
        <v>31409</v>
      </c>
      <c r="E46" s="101">
        <v>1927</v>
      </c>
      <c r="F46" s="102">
        <v>5.8</v>
      </c>
      <c r="G46" s="103">
        <v>33549</v>
      </c>
      <c r="H46" s="103">
        <v>31780</v>
      </c>
      <c r="I46" s="103">
        <v>1769</v>
      </c>
      <c r="J46" s="104">
        <v>5.3</v>
      </c>
      <c r="K46" s="103">
        <v>31677</v>
      </c>
      <c r="L46" s="103">
        <v>29956</v>
      </c>
      <c r="M46" s="103">
        <v>1721</v>
      </c>
      <c r="N46" s="104">
        <v>5.4</v>
      </c>
    </row>
    <row r="47" spans="1:14" ht="18.75" customHeight="1" x14ac:dyDescent="0.25">
      <c r="A47" s="28" t="s">
        <v>60</v>
      </c>
      <c r="B47" s="100" t="str">
        <f t="array" ref="B47">_xlfn.IFS(F47&gt;J47,$D$60,F47&lt;J47,$D$61,F47=J47,"-")</f>
        <v>-</v>
      </c>
      <c r="C47" s="101">
        <v>60303</v>
      </c>
      <c r="D47" s="101">
        <v>58197</v>
      </c>
      <c r="E47" s="101">
        <v>2106</v>
      </c>
      <c r="F47" s="102">
        <v>3.5</v>
      </c>
      <c r="G47" s="103">
        <v>60173</v>
      </c>
      <c r="H47" s="103">
        <v>58080</v>
      </c>
      <c r="I47" s="103">
        <v>2093</v>
      </c>
      <c r="J47" s="104">
        <v>3.5</v>
      </c>
      <c r="K47" s="103">
        <v>58222</v>
      </c>
      <c r="L47" s="103">
        <v>56259</v>
      </c>
      <c r="M47" s="103">
        <v>1963</v>
      </c>
      <c r="N47" s="104">
        <v>3.4</v>
      </c>
    </row>
    <row r="48" spans="1:14" ht="18.75" customHeight="1" x14ac:dyDescent="0.25">
      <c r="A48" s="28" t="s">
        <v>61</v>
      </c>
      <c r="B48" s="100" t="str">
        <f t="array" ref="B48">_xlfn.IFS(F48&gt;J48,$D$60,F48&lt;J48,$D$61,F48=J48,"-")</f>
        <v>-</v>
      </c>
      <c r="C48" s="101">
        <v>204228</v>
      </c>
      <c r="D48" s="101">
        <v>196902</v>
      </c>
      <c r="E48" s="101">
        <v>7326</v>
      </c>
      <c r="F48" s="102">
        <v>3.6</v>
      </c>
      <c r="G48" s="103">
        <v>201292</v>
      </c>
      <c r="H48" s="103">
        <v>194080</v>
      </c>
      <c r="I48" s="103">
        <v>7212</v>
      </c>
      <c r="J48" s="104">
        <v>3.6</v>
      </c>
      <c r="K48" s="103">
        <v>197303</v>
      </c>
      <c r="L48" s="103">
        <v>190437</v>
      </c>
      <c r="M48" s="103">
        <v>6866</v>
      </c>
      <c r="N48" s="104">
        <v>3.5</v>
      </c>
    </row>
    <row r="49" spans="1:14" ht="18.75" customHeight="1" x14ac:dyDescent="0.25">
      <c r="A49" s="28" t="s">
        <v>62</v>
      </c>
      <c r="B49" s="100" t="str">
        <f t="array" ref="B49">_xlfn.IFS(F49&gt;J49,$D$60,F49&lt;J49,$D$61,F49=J49,"-")</f>
        <v>↓</v>
      </c>
      <c r="C49" s="101">
        <v>8754</v>
      </c>
      <c r="D49" s="101">
        <v>8464</v>
      </c>
      <c r="E49" s="101">
        <v>290</v>
      </c>
      <c r="F49" s="102">
        <v>3.3</v>
      </c>
      <c r="G49" s="103">
        <v>8597</v>
      </c>
      <c r="H49" s="103">
        <v>8290</v>
      </c>
      <c r="I49" s="103">
        <v>307</v>
      </c>
      <c r="J49" s="104">
        <v>3.6</v>
      </c>
      <c r="K49" s="103">
        <v>8437</v>
      </c>
      <c r="L49" s="103">
        <v>8197</v>
      </c>
      <c r="M49" s="103">
        <v>240</v>
      </c>
      <c r="N49" s="104">
        <v>2.8</v>
      </c>
    </row>
    <row r="50" spans="1:14" ht="18.75" customHeight="1" x14ac:dyDescent="0.25">
      <c r="A50" s="28" t="s">
        <v>63</v>
      </c>
      <c r="B50" s="100" t="str">
        <f t="array" ref="B50">_xlfn.IFS(F50&gt;J50,$D$60,F50&lt;J50,$D$61,F50=J50,"-")</f>
        <v>↑</v>
      </c>
      <c r="C50" s="101">
        <v>161099</v>
      </c>
      <c r="D50" s="101">
        <v>155348</v>
      </c>
      <c r="E50" s="101">
        <v>5751</v>
      </c>
      <c r="F50" s="102">
        <v>3.6</v>
      </c>
      <c r="G50" s="103">
        <v>160315</v>
      </c>
      <c r="H50" s="103">
        <v>154694</v>
      </c>
      <c r="I50" s="103">
        <v>5621</v>
      </c>
      <c r="J50" s="104">
        <v>3.5</v>
      </c>
      <c r="K50" s="103">
        <v>153713</v>
      </c>
      <c r="L50" s="103">
        <v>148434</v>
      </c>
      <c r="M50" s="103">
        <v>5279</v>
      </c>
      <c r="N50" s="104">
        <v>3.4</v>
      </c>
    </row>
    <row r="51" spans="1:14" ht="18.75" customHeight="1" x14ac:dyDescent="0.25">
      <c r="A51" s="28" t="s">
        <v>64</v>
      </c>
      <c r="B51" s="100" t="str">
        <f t="array" ref="B51">_xlfn.IFS(F51&gt;J51,$D$60,F51&lt;J51,$D$61,F51=J51,"-")</f>
        <v>-</v>
      </c>
      <c r="C51" s="101">
        <v>43646</v>
      </c>
      <c r="D51" s="101">
        <v>41831</v>
      </c>
      <c r="E51" s="101">
        <v>1815</v>
      </c>
      <c r="F51" s="102">
        <v>4.2</v>
      </c>
      <c r="G51" s="103">
        <v>43135</v>
      </c>
      <c r="H51" s="103">
        <v>41339</v>
      </c>
      <c r="I51" s="103">
        <v>1796</v>
      </c>
      <c r="J51" s="104">
        <v>4.2</v>
      </c>
      <c r="K51" s="103">
        <v>42078</v>
      </c>
      <c r="L51" s="103">
        <v>40442</v>
      </c>
      <c r="M51" s="103">
        <v>1636</v>
      </c>
      <c r="N51" s="104">
        <v>3.9</v>
      </c>
    </row>
    <row r="52" spans="1:14" ht="18.75" customHeight="1" x14ac:dyDescent="0.25">
      <c r="A52" s="28" t="s">
        <v>65</v>
      </c>
      <c r="B52" s="100" t="str">
        <f t="array" ref="B52">_xlfn.IFS(F52&gt;J52,$D$60,F52&lt;J52,$D$61,F52=J52,"-")</f>
        <v>↓</v>
      </c>
      <c r="C52" s="101">
        <v>11656</v>
      </c>
      <c r="D52" s="101">
        <v>11099</v>
      </c>
      <c r="E52" s="101">
        <v>557</v>
      </c>
      <c r="F52" s="102">
        <v>4.8</v>
      </c>
      <c r="G52" s="103">
        <v>11616</v>
      </c>
      <c r="H52" s="103">
        <v>11049</v>
      </c>
      <c r="I52" s="103">
        <v>567</v>
      </c>
      <c r="J52" s="104">
        <v>4.9000000000000004</v>
      </c>
      <c r="K52" s="103">
        <v>11234</v>
      </c>
      <c r="L52" s="103">
        <v>10606</v>
      </c>
      <c r="M52" s="103">
        <v>628</v>
      </c>
      <c r="N52" s="104">
        <v>5.6</v>
      </c>
    </row>
    <row r="53" spans="1:14" ht="18.75" customHeight="1" x14ac:dyDescent="0.25">
      <c r="A53" s="28" t="s">
        <v>66</v>
      </c>
      <c r="B53" s="100" t="str">
        <f t="array" ref="B53">_xlfn.IFS(F53&gt;J53,$D$60,F53&lt;J53,$D$61,F53=J53,"-")</f>
        <v>↑</v>
      </c>
      <c r="C53" s="101">
        <v>10813</v>
      </c>
      <c r="D53" s="101">
        <v>10182</v>
      </c>
      <c r="E53" s="101">
        <v>631</v>
      </c>
      <c r="F53" s="102">
        <v>5.8</v>
      </c>
      <c r="G53" s="103">
        <v>10746</v>
      </c>
      <c r="H53" s="103">
        <v>10171</v>
      </c>
      <c r="I53" s="103">
        <v>575</v>
      </c>
      <c r="J53" s="104">
        <v>5.4</v>
      </c>
      <c r="K53" s="103">
        <v>10866</v>
      </c>
      <c r="L53" s="103">
        <v>10320</v>
      </c>
      <c r="M53" s="103">
        <v>546</v>
      </c>
      <c r="N53" s="104">
        <v>5</v>
      </c>
    </row>
    <row r="54" spans="1:14" ht="19.5" customHeight="1" thickBot="1" x14ac:dyDescent="0.3">
      <c r="A54" s="27" t="s">
        <v>67</v>
      </c>
      <c r="B54" s="100" t="str">
        <f t="array" ref="B54">_xlfn.IFS(F54&gt;J54,$D$60,F54&lt;J54,$D$61,F54=J54,"-")</f>
        <v>-</v>
      </c>
      <c r="C54" s="101">
        <v>156803</v>
      </c>
      <c r="D54" s="101">
        <v>151599</v>
      </c>
      <c r="E54" s="101">
        <v>5204</v>
      </c>
      <c r="F54" s="102">
        <v>3.3</v>
      </c>
      <c r="G54" s="103">
        <v>155912</v>
      </c>
      <c r="H54" s="103">
        <v>150811</v>
      </c>
      <c r="I54" s="103">
        <v>5101</v>
      </c>
      <c r="J54" s="104">
        <v>3.3</v>
      </c>
      <c r="K54" s="103">
        <v>147805</v>
      </c>
      <c r="L54" s="103">
        <v>143038</v>
      </c>
      <c r="M54" s="103">
        <v>4767</v>
      </c>
      <c r="N54" s="104">
        <v>3.2</v>
      </c>
    </row>
    <row r="55" spans="1:14" ht="15.75" customHeight="1" x14ac:dyDescent="0.25">
      <c r="A55" s="28"/>
      <c r="B55" s="68"/>
      <c r="C55" s="105"/>
      <c r="D55" s="106"/>
      <c r="E55" s="106"/>
      <c r="F55" s="107"/>
      <c r="G55" s="85"/>
      <c r="H55" s="85"/>
      <c r="I55" s="85"/>
      <c r="J55" s="108"/>
      <c r="K55" s="105"/>
      <c r="L55" s="106"/>
      <c r="M55" s="105"/>
      <c r="N55" s="109"/>
    </row>
    <row r="56" spans="1:14" x14ac:dyDescent="0.25">
      <c r="A56" s="28"/>
      <c r="B56" s="110"/>
      <c r="C56" s="110"/>
      <c r="D56" s="110"/>
      <c r="E56" s="111"/>
      <c r="G56" s="110"/>
      <c r="H56" s="110"/>
      <c r="I56" s="112"/>
      <c r="J56" s="113"/>
      <c r="K56" s="113"/>
      <c r="L56" s="113"/>
      <c r="M56" s="114"/>
      <c r="N56" s="107"/>
    </row>
    <row r="57" spans="1:14" x14ac:dyDescent="0.25">
      <c r="A57" s="28"/>
      <c r="B57" s="110"/>
      <c r="C57" s="110"/>
      <c r="D57" s="110"/>
      <c r="E57" s="111"/>
      <c r="F57" s="115"/>
      <c r="G57" s="110"/>
      <c r="H57" s="110"/>
      <c r="I57" s="112"/>
      <c r="J57" s="113"/>
      <c r="K57" s="113"/>
      <c r="L57" s="113"/>
      <c r="M57" s="114"/>
      <c r="N57" s="107"/>
    </row>
    <row r="58" spans="1:14" x14ac:dyDescent="0.25">
      <c r="A58" s="28"/>
      <c r="B58" s="110"/>
      <c r="C58" s="110"/>
      <c r="D58" s="110"/>
      <c r="E58" s="111"/>
      <c r="F58" s="115"/>
      <c r="G58" s="110"/>
      <c r="H58" s="110"/>
      <c r="I58" s="112"/>
      <c r="J58" s="113"/>
      <c r="K58" s="113"/>
      <c r="L58" s="113"/>
      <c r="M58" s="114"/>
      <c r="N58" s="107"/>
    </row>
    <row r="59" spans="1:14" x14ac:dyDescent="0.25">
      <c r="C59" s="106"/>
      <c r="D59" s="106"/>
      <c r="E59" s="106"/>
      <c r="F59" s="107"/>
      <c r="K59" s="106"/>
      <c r="L59" s="106"/>
      <c r="M59" s="106"/>
      <c r="N59" s="107"/>
    </row>
    <row r="60" spans="1:14" x14ac:dyDescent="0.25">
      <c r="C60" s="106"/>
      <c r="D60" s="74" t="s">
        <v>30</v>
      </c>
      <c r="E60" s="106"/>
      <c r="F60" s="107"/>
      <c r="K60" s="106"/>
      <c r="L60" s="106"/>
      <c r="M60" s="106"/>
      <c r="N60" s="107"/>
    </row>
    <row r="61" spans="1:14" x14ac:dyDescent="0.25">
      <c r="C61" s="106"/>
      <c r="D61" s="75" t="s">
        <v>68</v>
      </c>
      <c r="E61" s="106"/>
      <c r="F61" s="107"/>
      <c r="K61" s="106"/>
      <c r="L61" s="106"/>
      <c r="M61" s="106"/>
      <c r="N61" s="107"/>
    </row>
    <row r="62" spans="1:14" x14ac:dyDescent="0.25">
      <c r="C62" s="106"/>
      <c r="D62" s="106"/>
      <c r="E62" s="106"/>
      <c r="F62" s="107"/>
      <c r="K62" s="106"/>
      <c r="L62" s="106"/>
      <c r="M62" s="106"/>
      <c r="N62" s="107"/>
    </row>
    <row r="63" spans="1:14" x14ac:dyDescent="0.25">
      <c r="C63" s="106"/>
      <c r="D63" s="106"/>
      <c r="E63" s="106"/>
      <c r="F63" s="107"/>
      <c r="K63" s="106"/>
      <c r="L63" s="106"/>
      <c r="M63" s="106"/>
      <c r="N63" s="107"/>
    </row>
    <row r="64" spans="1:14" x14ac:dyDescent="0.25">
      <c r="C64" s="106"/>
      <c r="D64" s="106"/>
      <c r="E64" s="106"/>
      <c r="F64" s="107"/>
      <c r="K64" s="106"/>
      <c r="L64" s="106"/>
      <c r="M64" s="106"/>
      <c r="N64" s="107"/>
    </row>
    <row r="65" spans="3:14" x14ac:dyDescent="0.25">
      <c r="C65" s="106"/>
      <c r="D65" s="106"/>
      <c r="E65" s="106"/>
      <c r="F65" s="107"/>
      <c r="K65" s="106"/>
      <c r="L65" s="106"/>
      <c r="M65" s="106"/>
      <c r="N65" s="107"/>
    </row>
    <row r="66" spans="3:14" x14ac:dyDescent="0.25">
      <c r="C66" s="106"/>
      <c r="D66" s="106"/>
      <c r="E66" s="106"/>
      <c r="F66" s="107"/>
      <c r="K66" s="106"/>
      <c r="L66" s="106"/>
      <c r="M66" s="106"/>
      <c r="N66" s="107"/>
    </row>
    <row r="67" spans="3:14" x14ac:dyDescent="0.25">
      <c r="C67" s="106"/>
      <c r="D67" s="106"/>
      <c r="E67" s="106"/>
      <c r="F67" s="107"/>
      <c r="K67" s="106"/>
      <c r="L67" s="106"/>
      <c r="M67" s="106"/>
      <c r="N67" s="107"/>
    </row>
    <row r="68" spans="3:14" x14ac:dyDescent="0.25">
      <c r="C68" s="106"/>
      <c r="D68" s="106"/>
      <c r="E68" s="106"/>
      <c r="F68" s="107"/>
      <c r="K68" s="106"/>
      <c r="L68" s="106"/>
      <c r="M68" s="106"/>
      <c r="N68" s="107"/>
    </row>
    <row r="69" spans="3:14" x14ac:dyDescent="0.25">
      <c r="C69" s="106"/>
      <c r="D69" s="106"/>
      <c r="E69" s="106"/>
      <c r="F69" s="107"/>
      <c r="K69" s="106"/>
      <c r="L69" s="106"/>
      <c r="M69" s="106"/>
      <c r="N69" s="107"/>
    </row>
    <row r="70" spans="3:14" x14ac:dyDescent="0.25">
      <c r="C70" s="106"/>
      <c r="D70" s="106"/>
      <c r="E70" s="106"/>
      <c r="F70" s="107"/>
      <c r="K70" s="106"/>
      <c r="L70" s="106"/>
      <c r="M70" s="106"/>
      <c r="N70" s="107"/>
    </row>
    <row r="71" spans="3:14" x14ac:dyDescent="0.25">
      <c r="C71" s="106"/>
      <c r="D71" s="106"/>
      <c r="E71" s="106"/>
      <c r="F71" s="107"/>
      <c r="K71" s="106"/>
      <c r="L71" s="106"/>
      <c r="M71" s="106"/>
      <c r="N71" s="107"/>
    </row>
    <row r="72" spans="3:14" x14ac:dyDescent="0.25">
      <c r="C72" s="106"/>
      <c r="D72" s="106"/>
      <c r="E72" s="106"/>
      <c r="F72" s="107"/>
      <c r="K72" s="106"/>
      <c r="L72" s="106"/>
      <c r="M72" s="106"/>
      <c r="N72" s="107"/>
    </row>
    <row r="73" spans="3:14" x14ac:dyDescent="0.25">
      <c r="C73" s="106"/>
      <c r="D73" s="106"/>
      <c r="E73" s="106"/>
      <c r="F73" s="107"/>
      <c r="K73" s="106"/>
      <c r="L73" s="106"/>
      <c r="M73" s="106"/>
      <c r="N73" s="107"/>
    </row>
    <row r="74" spans="3:14" x14ac:dyDescent="0.25">
      <c r="C74" s="106"/>
      <c r="D74" s="106"/>
      <c r="E74" s="106"/>
      <c r="F74" s="107"/>
      <c r="K74" s="106"/>
      <c r="L74" s="106"/>
      <c r="M74" s="106"/>
      <c r="N74" s="107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9"/>
  <sheetViews>
    <sheetView zoomScale="80" zoomScaleNormal="80" workbookViewId="0">
      <selection activeCell="C4" sqref="C4:N4"/>
    </sheetView>
  </sheetViews>
  <sheetFormatPr defaultRowHeight="28.5" customHeight="1" x14ac:dyDescent="0.25"/>
  <cols>
    <col min="1" max="1" width="31.5703125" style="149" customWidth="1"/>
    <col min="3" max="4" width="12.140625" style="149" bestFit="1" customWidth="1"/>
    <col min="7" max="8" width="12.140625" style="149" bestFit="1" customWidth="1"/>
    <col min="11" max="12" width="12.42578125" style="149" bestFit="1" customWidth="1"/>
    <col min="13" max="13" width="10.140625" style="149" bestFit="1" customWidth="1"/>
    <col min="14" max="14" width="10.28515625" style="149" bestFit="1" customWidth="1"/>
  </cols>
  <sheetData>
    <row r="1" spans="1:15" ht="28.5" customHeight="1" x14ac:dyDescent="0.25">
      <c r="A1" s="195" t="s">
        <v>69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5" ht="28.5" customHeight="1" x14ac:dyDescent="0.25">
      <c r="A2" s="195" t="s">
        <v>12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5" ht="28.5" customHeight="1" x14ac:dyDescent="0.25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</row>
    <row r="4" spans="1:15" ht="28.5" customHeight="1" thickBot="1" x14ac:dyDescent="0.3">
      <c r="A4" s="154"/>
      <c r="B4" s="20"/>
      <c r="C4" s="207">
        <v>45108</v>
      </c>
      <c r="D4" s="196"/>
      <c r="E4" s="196"/>
      <c r="F4" s="196"/>
      <c r="G4" s="207">
        <v>45107</v>
      </c>
      <c r="H4" s="196"/>
      <c r="I4" s="196"/>
      <c r="J4" s="196"/>
      <c r="K4" s="207">
        <v>44748</v>
      </c>
      <c r="L4" s="196"/>
      <c r="M4" s="196"/>
      <c r="N4" s="196"/>
    </row>
    <row r="5" spans="1:15" ht="28.5" customHeight="1" thickBot="1" x14ac:dyDescent="0.3">
      <c r="A5" s="212" t="s">
        <v>70</v>
      </c>
      <c r="B5" s="210"/>
      <c r="C5" s="150" t="s">
        <v>13</v>
      </c>
      <c r="D5" s="150" t="s">
        <v>14</v>
      </c>
      <c r="E5" s="203" t="s">
        <v>15</v>
      </c>
      <c r="F5" s="204"/>
      <c r="G5" s="90" t="s">
        <v>13</v>
      </c>
      <c r="H5" s="91" t="s">
        <v>14</v>
      </c>
      <c r="I5" s="208" t="s">
        <v>15</v>
      </c>
      <c r="J5" s="209"/>
      <c r="K5" s="90" t="s">
        <v>13</v>
      </c>
      <c r="L5" s="91" t="s">
        <v>14</v>
      </c>
      <c r="M5" s="208" t="s">
        <v>15</v>
      </c>
      <c r="N5" s="209"/>
    </row>
    <row r="6" spans="1:15" ht="28.5" customHeight="1" thickBot="1" x14ac:dyDescent="0.3">
      <c r="A6" s="213"/>
      <c r="B6" s="211"/>
      <c r="C6" s="55" t="s">
        <v>17</v>
      </c>
      <c r="D6" s="26" t="s">
        <v>18</v>
      </c>
      <c r="E6" s="56" t="s">
        <v>19</v>
      </c>
      <c r="F6" s="116" t="s">
        <v>20</v>
      </c>
      <c r="G6" s="93" t="s">
        <v>17</v>
      </c>
      <c r="H6" s="117" t="s">
        <v>18</v>
      </c>
      <c r="I6" s="94" t="s">
        <v>19</v>
      </c>
      <c r="J6" s="116" t="s">
        <v>20</v>
      </c>
      <c r="K6" s="93" t="s">
        <v>17</v>
      </c>
      <c r="L6" s="118" t="s">
        <v>18</v>
      </c>
      <c r="M6" s="119" t="s">
        <v>19</v>
      </c>
      <c r="N6" s="120" t="s">
        <v>20</v>
      </c>
      <c r="O6" s="152"/>
    </row>
    <row r="7" spans="1:15" ht="28.5" customHeight="1" x14ac:dyDescent="0.25">
      <c r="A7" s="154"/>
      <c r="B7" s="29"/>
      <c r="C7" s="151"/>
      <c r="D7" s="151"/>
      <c r="E7" s="151"/>
      <c r="F7" s="96"/>
      <c r="G7" s="98"/>
      <c r="H7" s="98"/>
      <c r="I7" s="98"/>
      <c r="J7" s="97"/>
      <c r="K7" s="98"/>
      <c r="L7" s="98"/>
      <c r="M7" s="98"/>
      <c r="N7" s="97"/>
    </row>
    <row r="8" spans="1:15" ht="28.5" customHeight="1" x14ac:dyDescent="0.25">
      <c r="A8" s="30" t="s">
        <v>71</v>
      </c>
      <c r="B8" s="121" t="str">
        <f t="array" ref="B8">_xlfn.IFS(J8&gt;F8,$B$49,J8&lt;F8,$B$48,J8=F8,"-")</f>
        <v>-</v>
      </c>
      <c r="C8" s="103">
        <v>438086</v>
      </c>
      <c r="D8" s="103">
        <v>425126</v>
      </c>
      <c r="E8" s="103">
        <v>12960</v>
      </c>
      <c r="F8" s="104">
        <v>3</v>
      </c>
      <c r="G8" s="103">
        <v>433429</v>
      </c>
      <c r="H8" s="103">
        <v>420622</v>
      </c>
      <c r="I8" s="103">
        <v>12807</v>
      </c>
      <c r="J8" s="104">
        <v>3</v>
      </c>
      <c r="K8" s="103">
        <v>410539</v>
      </c>
      <c r="L8" s="103">
        <v>398537</v>
      </c>
      <c r="M8" s="103">
        <v>12002</v>
      </c>
      <c r="N8" s="104">
        <v>2.9</v>
      </c>
    </row>
    <row r="9" spans="1:15" ht="28.5" customHeight="1" x14ac:dyDescent="0.25">
      <c r="A9" s="31" t="s">
        <v>72</v>
      </c>
      <c r="B9" s="121" t="str">
        <f t="array" ref="B9">_xlfn.IFS(J9&gt;F9,$B$49,J9&lt;F9,$B$48,J9=F9,"-")</f>
        <v>-</v>
      </c>
      <c r="C9" s="103">
        <v>416181</v>
      </c>
      <c r="D9" s="103">
        <v>402133</v>
      </c>
      <c r="E9" s="103">
        <v>14048</v>
      </c>
      <c r="F9" s="104">
        <v>3.4</v>
      </c>
      <c r="G9" s="103">
        <v>410006</v>
      </c>
      <c r="H9" s="103">
        <v>396135</v>
      </c>
      <c r="I9" s="103">
        <v>13871</v>
      </c>
      <c r="J9" s="104">
        <v>3.4</v>
      </c>
      <c r="K9" s="103">
        <v>401991</v>
      </c>
      <c r="L9" s="103">
        <v>388965</v>
      </c>
      <c r="M9" s="103">
        <v>13026</v>
      </c>
      <c r="N9" s="104">
        <v>3.2</v>
      </c>
    </row>
    <row r="10" spans="1:15" ht="28.5" customHeight="1" x14ac:dyDescent="0.25">
      <c r="A10" s="31" t="s">
        <v>73</v>
      </c>
      <c r="B10" s="121" t="str">
        <f t="array" ref="B10">_xlfn.IFS(J10&gt;F10,$B$49,J10&lt;F10,$B$48,J10=F10,"-")</f>
        <v>↑</v>
      </c>
      <c r="C10" s="103">
        <v>101146</v>
      </c>
      <c r="D10" s="103">
        <v>97418</v>
      </c>
      <c r="E10" s="103">
        <v>3728</v>
      </c>
      <c r="F10" s="104">
        <v>3.7</v>
      </c>
      <c r="G10" s="103">
        <v>99844</v>
      </c>
      <c r="H10" s="103">
        <v>96210</v>
      </c>
      <c r="I10" s="103">
        <v>3634</v>
      </c>
      <c r="J10" s="104">
        <v>3.6</v>
      </c>
      <c r="K10" s="103">
        <v>95810</v>
      </c>
      <c r="L10" s="103">
        <v>92390</v>
      </c>
      <c r="M10" s="103">
        <v>3420</v>
      </c>
      <c r="N10" s="104">
        <v>3.6</v>
      </c>
    </row>
    <row r="11" spans="1:15" ht="28.5" customHeight="1" x14ac:dyDescent="0.25">
      <c r="A11" s="63" t="s">
        <v>74</v>
      </c>
      <c r="B11" s="121" t="str">
        <f t="array" ref="B11">_xlfn.IFS(J11&gt;F11,$B$49,J11&lt;F11,$B$48,J11=F11,"-")</f>
        <v>-</v>
      </c>
      <c r="C11" s="103">
        <v>457011</v>
      </c>
      <c r="D11" s="103">
        <v>442085</v>
      </c>
      <c r="E11" s="103">
        <v>14926</v>
      </c>
      <c r="F11" s="104">
        <v>3.3</v>
      </c>
      <c r="G11" s="103">
        <v>456108</v>
      </c>
      <c r="H11" s="103">
        <v>441227</v>
      </c>
      <c r="I11" s="103">
        <v>14881</v>
      </c>
      <c r="J11" s="104">
        <v>3.3</v>
      </c>
      <c r="K11" s="103">
        <v>440907</v>
      </c>
      <c r="L11" s="103">
        <v>427388</v>
      </c>
      <c r="M11" s="103">
        <v>13519</v>
      </c>
      <c r="N11" s="104">
        <v>3.1</v>
      </c>
    </row>
    <row r="12" spans="1:15" ht="28.5" customHeight="1" x14ac:dyDescent="0.25">
      <c r="A12" s="65" t="s">
        <v>75</v>
      </c>
      <c r="B12" s="121" t="str">
        <f t="array" ref="B12">_xlfn.IFS(J12&gt;F12,$B$49,J12&lt;F12,$B$48,J12=F12,"-")</f>
        <v>↑</v>
      </c>
      <c r="C12" s="103">
        <v>95901</v>
      </c>
      <c r="D12" s="103">
        <v>92638</v>
      </c>
      <c r="E12" s="103">
        <v>3263</v>
      </c>
      <c r="F12" s="104">
        <v>3.4</v>
      </c>
      <c r="G12" s="103">
        <v>94169</v>
      </c>
      <c r="H12" s="103">
        <v>91035</v>
      </c>
      <c r="I12" s="103">
        <v>3134</v>
      </c>
      <c r="J12" s="104">
        <v>3.3</v>
      </c>
      <c r="K12" s="103">
        <v>91794</v>
      </c>
      <c r="L12" s="103">
        <v>88817</v>
      </c>
      <c r="M12" s="103">
        <v>2977</v>
      </c>
      <c r="N12" s="104">
        <v>3.2</v>
      </c>
    </row>
    <row r="13" spans="1:15" ht="28.5" customHeight="1" x14ac:dyDescent="0.25">
      <c r="A13" s="65" t="s">
        <v>76</v>
      </c>
      <c r="B13" s="121" t="str">
        <f t="array" ref="B13">_xlfn.IFS(J13&gt;F13,$B$49,J13&lt;F13,$B$48,J13=F13,"-")</f>
        <v>↓</v>
      </c>
      <c r="C13" s="103">
        <v>225625</v>
      </c>
      <c r="D13" s="103">
        <v>217246</v>
      </c>
      <c r="E13" s="103">
        <v>8379</v>
      </c>
      <c r="F13" s="104">
        <v>3.7</v>
      </c>
      <c r="G13" s="103">
        <v>224564</v>
      </c>
      <c r="H13" s="103">
        <v>215997</v>
      </c>
      <c r="I13" s="103">
        <v>8567</v>
      </c>
      <c r="J13" s="104">
        <v>3.8</v>
      </c>
      <c r="K13" s="103">
        <v>216645</v>
      </c>
      <c r="L13" s="103">
        <v>208342</v>
      </c>
      <c r="M13" s="103">
        <v>8303</v>
      </c>
      <c r="N13" s="104">
        <v>3.8</v>
      </c>
    </row>
    <row r="14" spans="1:15" ht="28.5" customHeight="1" x14ac:dyDescent="0.25">
      <c r="A14" s="64" t="s">
        <v>77</v>
      </c>
      <c r="B14" s="121" t="str">
        <f t="array" ref="B14">_xlfn.IFS(J14&gt;F14,$B$49,J14&lt;F14,$B$48,J14=F14,"-")</f>
        <v>↑</v>
      </c>
      <c r="C14" s="103">
        <v>172755</v>
      </c>
      <c r="D14" s="103">
        <v>166447</v>
      </c>
      <c r="E14" s="103">
        <v>6308</v>
      </c>
      <c r="F14" s="104">
        <v>3.7</v>
      </c>
      <c r="G14" s="103">
        <v>171931</v>
      </c>
      <c r="H14" s="103">
        <v>165743</v>
      </c>
      <c r="I14" s="103">
        <v>6188</v>
      </c>
      <c r="J14" s="104">
        <v>3.6</v>
      </c>
      <c r="K14" s="103">
        <v>164947</v>
      </c>
      <c r="L14" s="103">
        <v>159040</v>
      </c>
      <c r="M14" s="103">
        <v>5907</v>
      </c>
      <c r="N14" s="104">
        <v>3.6</v>
      </c>
    </row>
    <row r="15" spans="1:15" ht="28.5" customHeight="1" x14ac:dyDescent="0.25">
      <c r="A15" s="64" t="s">
        <v>78</v>
      </c>
      <c r="B15" s="121" t="str">
        <f t="array" ref="B15">_xlfn.IFS(J15&gt;F15,$B$49,J15&lt;F15,$B$48,J15=F15,"-")</f>
        <v>-</v>
      </c>
      <c r="C15" s="103">
        <v>43646</v>
      </c>
      <c r="D15" s="103">
        <v>41831</v>
      </c>
      <c r="E15" s="103">
        <v>1815</v>
      </c>
      <c r="F15" s="104">
        <v>4.2</v>
      </c>
      <c r="G15" s="103">
        <v>43135</v>
      </c>
      <c r="H15" s="103">
        <v>41339</v>
      </c>
      <c r="I15" s="103">
        <v>1796</v>
      </c>
      <c r="J15" s="104">
        <v>4.2</v>
      </c>
      <c r="K15" s="103">
        <v>42078</v>
      </c>
      <c r="L15" s="103">
        <v>40442</v>
      </c>
      <c r="M15" s="103">
        <v>1636</v>
      </c>
      <c r="N15" s="104">
        <v>3.9</v>
      </c>
    </row>
    <row r="16" spans="1:15" ht="28.5" customHeight="1" x14ac:dyDescent="0.25">
      <c r="A16" s="64" t="s">
        <v>79</v>
      </c>
      <c r="B16" s="121" t="str">
        <f t="array" ref="B16">_xlfn.IFS(J16&gt;F16,$B$49,J16&lt;F16,$B$48,J16=F16,"-")</f>
        <v>↓</v>
      </c>
      <c r="C16" s="103">
        <v>85946</v>
      </c>
      <c r="D16" s="103">
        <v>82896</v>
      </c>
      <c r="E16" s="103">
        <v>3050</v>
      </c>
      <c r="F16" s="104">
        <v>3.5</v>
      </c>
      <c r="G16" s="101">
        <v>85317</v>
      </c>
      <c r="H16" s="101">
        <v>82255</v>
      </c>
      <c r="I16" s="101">
        <v>3062</v>
      </c>
      <c r="J16" s="102">
        <v>3.6</v>
      </c>
      <c r="K16" s="103">
        <v>83363</v>
      </c>
      <c r="L16" s="103">
        <v>80673</v>
      </c>
      <c r="M16" s="103">
        <v>2690</v>
      </c>
      <c r="N16" s="104">
        <v>3.2</v>
      </c>
    </row>
    <row r="17" spans="1:32" ht="28.5" customHeight="1" x14ac:dyDescent="0.25">
      <c r="A17" s="64" t="s">
        <v>80</v>
      </c>
      <c r="B17" s="121" t="str">
        <f t="array" ref="B17">_xlfn.IFS(J17&gt;F17,$B$49,J17&lt;F17,$B$48,J17=F17,"-")</f>
        <v>-</v>
      </c>
      <c r="C17" s="103">
        <v>217158</v>
      </c>
      <c r="D17" s="103">
        <v>209510</v>
      </c>
      <c r="E17" s="103">
        <v>7648</v>
      </c>
      <c r="F17" s="104">
        <v>3.5</v>
      </c>
      <c r="G17" s="101">
        <v>215901</v>
      </c>
      <c r="H17" s="101">
        <v>208396</v>
      </c>
      <c r="I17" s="101">
        <v>7505</v>
      </c>
      <c r="J17" s="102">
        <v>3.5</v>
      </c>
      <c r="K17" s="103">
        <v>204632</v>
      </c>
      <c r="L17" s="103">
        <v>197686</v>
      </c>
      <c r="M17" s="103">
        <v>6946</v>
      </c>
      <c r="N17" s="104">
        <v>3.4</v>
      </c>
      <c r="Q17" t="s">
        <v>81</v>
      </c>
    </row>
    <row r="18" spans="1:32" ht="28.5" customHeight="1" x14ac:dyDescent="0.25">
      <c r="A18" s="32"/>
      <c r="B18" s="122"/>
      <c r="C18" s="123"/>
      <c r="D18" s="123"/>
      <c r="E18" s="123"/>
      <c r="F18" s="61"/>
      <c r="G18" s="123"/>
      <c r="H18" s="123"/>
      <c r="I18" s="123"/>
      <c r="J18" s="61"/>
      <c r="K18" s="123"/>
      <c r="L18" s="123"/>
      <c r="M18" s="123"/>
      <c r="N18" s="61"/>
    </row>
    <row r="19" spans="1:32" ht="28.5" customHeight="1" x14ac:dyDescent="0.25">
      <c r="A19" s="33"/>
      <c r="B19" s="122"/>
      <c r="C19" s="124"/>
      <c r="D19" s="124"/>
      <c r="E19" s="124"/>
      <c r="F19" s="34"/>
      <c r="G19" s="125"/>
      <c r="H19" s="125"/>
      <c r="I19" s="125"/>
      <c r="J19" s="126"/>
      <c r="K19" s="125"/>
      <c r="L19" s="125"/>
      <c r="M19" s="125"/>
      <c r="N19" s="35"/>
    </row>
    <row r="20" spans="1:32" ht="28.5" customHeight="1" x14ac:dyDescent="0.25">
      <c r="A20" s="195" t="s">
        <v>82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</row>
    <row r="21" spans="1:32" ht="28.5" customHeight="1" x14ac:dyDescent="0.25">
      <c r="A21" s="195" t="s">
        <v>12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</row>
    <row r="22" spans="1:32" ht="28.5" customHeight="1" thickBot="1" x14ac:dyDescent="0.3">
      <c r="A22" s="154"/>
      <c r="B22" s="20"/>
      <c r="C22" s="207">
        <v>45108</v>
      </c>
      <c r="D22" s="196"/>
      <c r="E22" s="196"/>
      <c r="F22" s="196"/>
      <c r="G22" s="207">
        <v>45107</v>
      </c>
      <c r="H22" s="196"/>
      <c r="I22" s="196"/>
      <c r="J22" s="196"/>
      <c r="K22" s="207">
        <v>44748</v>
      </c>
      <c r="L22" s="196"/>
      <c r="M22" s="196"/>
      <c r="N22" s="196"/>
    </row>
    <row r="23" spans="1:32" ht="28.5" customHeight="1" thickBot="1" x14ac:dyDescent="0.3">
      <c r="A23" s="212" t="s">
        <v>83</v>
      </c>
      <c r="B23" s="210"/>
      <c r="C23" s="150" t="s">
        <v>13</v>
      </c>
      <c r="D23" s="150" t="s">
        <v>14</v>
      </c>
      <c r="E23" s="203" t="s">
        <v>15</v>
      </c>
      <c r="F23" s="204"/>
      <c r="G23" s="90" t="s">
        <v>13</v>
      </c>
      <c r="H23" s="91" t="s">
        <v>14</v>
      </c>
      <c r="I23" s="203" t="s">
        <v>15</v>
      </c>
      <c r="J23" s="204"/>
      <c r="K23" s="90" t="s">
        <v>13</v>
      </c>
      <c r="L23" s="91" t="s">
        <v>14</v>
      </c>
      <c r="M23" s="203" t="s">
        <v>15</v>
      </c>
      <c r="N23" s="204"/>
    </row>
    <row r="24" spans="1:32" ht="28.5" customHeight="1" thickBot="1" x14ac:dyDescent="0.3">
      <c r="A24" s="213"/>
      <c r="B24" s="211"/>
      <c r="C24" s="150" t="s">
        <v>17</v>
      </c>
      <c r="D24" s="150" t="s">
        <v>18</v>
      </c>
      <c r="E24" s="150" t="s">
        <v>19</v>
      </c>
      <c r="F24" s="127" t="s">
        <v>20</v>
      </c>
      <c r="G24" s="90" t="s">
        <v>17</v>
      </c>
      <c r="H24" s="91" t="s">
        <v>18</v>
      </c>
      <c r="I24" s="91" t="s">
        <v>19</v>
      </c>
      <c r="J24" s="127" t="s">
        <v>20</v>
      </c>
      <c r="K24" s="90" t="s">
        <v>17</v>
      </c>
      <c r="L24" s="91" t="s">
        <v>18</v>
      </c>
      <c r="M24" s="91" t="s">
        <v>19</v>
      </c>
      <c r="N24" s="116" t="s">
        <v>20</v>
      </c>
    </row>
    <row r="25" spans="1:32" ht="28.5" customHeight="1" x14ac:dyDescent="0.25">
      <c r="A25" s="154"/>
      <c r="B25" s="29"/>
      <c r="C25" s="151"/>
      <c r="D25" s="151"/>
      <c r="E25" s="151"/>
      <c r="F25" s="96"/>
      <c r="G25" s="98"/>
      <c r="H25" s="98"/>
      <c r="I25" s="98"/>
      <c r="J25" s="97"/>
      <c r="K25" s="98"/>
      <c r="L25" s="98"/>
      <c r="M25" s="98"/>
      <c r="N25" s="128"/>
    </row>
    <row r="26" spans="1:32" ht="28.5" customHeight="1" x14ac:dyDescent="0.25">
      <c r="A26" s="66" t="s">
        <v>84</v>
      </c>
      <c r="B26" s="121" t="str">
        <f t="array" ref="B26">_xlfn.IFS(J26&gt;F26,$B$49,J26&lt;F26,$B$48,J26=F26,"-")</f>
        <v>-</v>
      </c>
      <c r="C26" s="103">
        <v>13237</v>
      </c>
      <c r="D26" s="103">
        <v>12717</v>
      </c>
      <c r="E26" s="103">
        <v>520</v>
      </c>
      <c r="F26" s="104">
        <v>3.9</v>
      </c>
      <c r="G26" s="103">
        <v>13139</v>
      </c>
      <c r="H26" s="103">
        <v>12622</v>
      </c>
      <c r="I26" s="103">
        <v>517</v>
      </c>
      <c r="J26" s="104">
        <v>3.9</v>
      </c>
      <c r="K26" s="103">
        <v>12802</v>
      </c>
      <c r="L26" s="103">
        <v>12376</v>
      </c>
      <c r="M26" s="103">
        <v>426</v>
      </c>
      <c r="N26" s="104">
        <v>3.3</v>
      </c>
    </row>
    <row r="27" spans="1:32" ht="28.5" customHeight="1" x14ac:dyDescent="0.25">
      <c r="A27" s="66" t="s">
        <v>85</v>
      </c>
      <c r="B27" s="121" t="str">
        <f t="array" ref="B27">_xlfn.IFS(J27&gt;F27,$B$49,J27&lt;F27,$B$48,J27=F27,"-")</f>
        <v>↑</v>
      </c>
      <c r="C27" s="103">
        <v>12052</v>
      </c>
      <c r="D27" s="103">
        <v>11550</v>
      </c>
      <c r="E27" s="103">
        <v>502</v>
      </c>
      <c r="F27" s="104">
        <v>4.2</v>
      </c>
      <c r="G27" s="103">
        <v>12000</v>
      </c>
      <c r="H27" s="103">
        <v>11527</v>
      </c>
      <c r="I27" s="103">
        <v>473</v>
      </c>
      <c r="J27" s="104">
        <v>3.9</v>
      </c>
      <c r="K27" s="103">
        <v>11602</v>
      </c>
      <c r="L27" s="103">
        <v>11167</v>
      </c>
      <c r="M27" s="103">
        <v>435</v>
      </c>
      <c r="N27" s="104">
        <v>3.7</v>
      </c>
    </row>
    <row r="28" spans="1:32" ht="28.5" customHeight="1" x14ac:dyDescent="0.25">
      <c r="A28" s="66" t="s">
        <v>86</v>
      </c>
      <c r="B28" s="121" t="str">
        <f t="array" ref="B28">_xlfn.IFS(J28&gt;F28,$B$49,J28&lt;F28,$B$48,J28=F28,"-")</f>
        <v>-</v>
      </c>
      <c r="C28" s="103">
        <v>13882</v>
      </c>
      <c r="D28" s="103">
        <v>13485</v>
      </c>
      <c r="E28" s="103">
        <v>397</v>
      </c>
      <c r="F28" s="104">
        <v>2.9</v>
      </c>
      <c r="G28" s="103">
        <v>13649</v>
      </c>
      <c r="H28" s="103">
        <v>13255</v>
      </c>
      <c r="I28" s="103">
        <v>394</v>
      </c>
      <c r="J28" s="104">
        <v>2.9</v>
      </c>
      <c r="K28" s="103">
        <v>13262</v>
      </c>
      <c r="L28" s="103">
        <v>12928</v>
      </c>
      <c r="M28" s="103">
        <v>334</v>
      </c>
      <c r="N28" s="104">
        <v>2.5</v>
      </c>
    </row>
    <row r="29" spans="1:32" ht="28.5" customHeight="1" x14ac:dyDescent="0.25">
      <c r="A29" s="66" t="s">
        <v>87</v>
      </c>
      <c r="B29" s="121" t="str">
        <f t="array" ref="B29">_xlfn.IFS(J29&gt;F29,$B$49,J29&lt;F29,$B$48,J29=F29,"-")</f>
        <v>-</v>
      </c>
      <c r="C29" s="103">
        <v>82322</v>
      </c>
      <c r="D29" s="103">
        <v>79874</v>
      </c>
      <c r="E29" s="103">
        <v>2448</v>
      </c>
      <c r="F29" s="104">
        <v>3</v>
      </c>
      <c r="G29" s="103">
        <v>81487</v>
      </c>
      <c r="H29" s="103">
        <v>79013</v>
      </c>
      <c r="I29" s="103">
        <v>2474</v>
      </c>
      <c r="J29" s="104">
        <v>3</v>
      </c>
      <c r="K29" s="103">
        <v>77008</v>
      </c>
      <c r="L29" s="103">
        <v>74895</v>
      </c>
      <c r="M29" s="103">
        <v>2113</v>
      </c>
      <c r="N29" s="104">
        <v>2.7</v>
      </c>
    </row>
    <row r="30" spans="1:32" ht="28.5" customHeight="1" x14ac:dyDescent="0.25">
      <c r="A30" s="66" t="s">
        <v>72</v>
      </c>
      <c r="B30" s="121" t="str">
        <f t="array" ref="B30">_xlfn.IFS(J30&gt;F30,$B$49,J30&lt;F30,$B$48,J30=F30,"-")</f>
        <v>↑</v>
      </c>
      <c r="C30" s="103">
        <v>59349</v>
      </c>
      <c r="D30" s="103">
        <v>56813</v>
      </c>
      <c r="E30" s="103">
        <v>2536</v>
      </c>
      <c r="F30" s="104">
        <v>4.3</v>
      </c>
      <c r="G30" s="103">
        <v>58440</v>
      </c>
      <c r="H30" s="103">
        <v>55999</v>
      </c>
      <c r="I30" s="103">
        <v>2441</v>
      </c>
      <c r="J30" s="104">
        <v>4.2</v>
      </c>
      <c r="K30" s="103">
        <v>57288</v>
      </c>
      <c r="L30" s="103">
        <v>54949</v>
      </c>
      <c r="M30" s="103">
        <v>2339</v>
      </c>
      <c r="N30" s="129">
        <v>4.0999999999999996</v>
      </c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</row>
    <row r="31" spans="1:32" ht="28.5" customHeight="1" x14ac:dyDescent="0.25">
      <c r="A31" s="66" t="s">
        <v>88</v>
      </c>
      <c r="B31" s="121" t="str">
        <f t="array" ref="B31">_xlfn.IFS(J31&gt;F31,$B$49,J31&lt;F31,$B$48,J31=F31,"-")</f>
        <v>↑</v>
      </c>
      <c r="C31" s="103">
        <v>11269</v>
      </c>
      <c r="D31" s="103">
        <v>10703</v>
      </c>
      <c r="E31" s="103">
        <v>566</v>
      </c>
      <c r="F31" s="104">
        <v>5</v>
      </c>
      <c r="G31" s="103">
        <v>11180</v>
      </c>
      <c r="H31" s="103">
        <v>10643</v>
      </c>
      <c r="I31" s="103">
        <v>537</v>
      </c>
      <c r="J31" s="104">
        <v>4.8</v>
      </c>
      <c r="K31" s="103">
        <v>10713</v>
      </c>
      <c r="L31" s="103">
        <v>10193</v>
      </c>
      <c r="M31" s="103">
        <v>520</v>
      </c>
      <c r="N31" s="129">
        <v>4.9000000000000004</v>
      </c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</row>
    <row r="32" spans="1:32" ht="28.5" customHeight="1" x14ac:dyDescent="0.25">
      <c r="A32" s="66" t="s">
        <v>73</v>
      </c>
      <c r="B32" s="121" t="str">
        <f t="array" ref="B32">_xlfn.IFS(J32&gt;F32,$B$49,J32&lt;F32,$B$48,J32=F32,"-")</f>
        <v>-</v>
      </c>
      <c r="C32" s="103">
        <v>20531</v>
      </c>
      <c r="D32" s="103">
        <v>19757</v>
      </c>
      <c r="E32" s="103">
        <v>774</v>
      </c>
      <c r="F32" s="129">
        <v>3.8</v>
      </c>
      <c r="G32" s="103">
        <v>20280</v>
      </c>
      <c r="H32" s="103">
        <v>19516</v>
      </c>
      <c r="I32" s="103">
        <v>764</v>
      </c>
      <c r="J32" s="129">
        <v>3.8</v>
      </c>
      <c r="K32" s="103">
        <v>19421</v>
      </c>
      <c r="L32" s="103">
        <v>18735</v>
      </c>
      <c r="M32" s="103">
        <v>686</v>
      </c>
      <c r="N32" s="129">
        <v>3.5</v>
      </c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</row>
    <row r="33" spans="1:32" s="79" customFormat="1" ht="28.5" customHeight="1" x14ac:dyDescent="0.25">
      <c r="A33" s="66" t="s">
        <v>89</v>
      </c>
      <c r="B33" s="121" t="str">
        <f t="array" ref="B33">_xlfn.IFS(J33&gt;F33,$B$49,J33&lt;F33,$B$48,J33=F33,"-")</f>
        <v>↓</v>
      </c>
      <c r="C33" s="103">
        <v>14053</v>
      </c>
      <c r="D33" s="103">
        <v>13667</v>
      </c>
      <c r="E33" s="103">
        <v>386</v>
      </c>
      <c r="F33" s="129">
        <v>2.7</v>
      </c>
      <c r="G33" s="103">
        <v>13988</v>
      </c>
      <c r="H33" s="103">
        <v>13596</v>
      </c>
      <c r="I33" s="103">
        <v>392</v>
      </c>
      <c r="J33" s="129">
        <v>2.8</v>
      </c>
      <c r="K33" s="103">
        <v>13278</v>
      </c>
      <c r="L33" s="103">
        <v>12895</v>
      </c>
      <c r="M33" s="103">
        <v>383</v>
      </c>
      <c r="N33" s="129">
        <v>2.9</v>
      </c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</row>
    <row r="34" spans="1:32" ht="28.5" customHeight="1" x14ac:dyDescent="0.25">
      <c r="A34" s="66" t="s">
        <v>90</v>
      </c>
      <c r="B34" s="121" t="str">
        <f t="array" ref="B34">_xlfn.IFS(J34&gt;F34,$B$49,J34&lt;F34,$B$48,J34=F34,"-")</f>
        <v>↑</v>
      </c>
      <c r="C34" s="103">
        <v>22568</v>
      </c>
      <c r="D34" s="103">
        <v>21816</v>
      </c>
      <c r="E34" s="103">
        <v>752</v>
      </c>
      <c r="F34" s="129">
        <v>3.3</v>
      </c>
      <c r="G34" s="103">
        <v>22307</v>
      </c>
      <c r="H34" s="103">
        <v>21592</v>
      </c>
      <c r="I34" s="103">
        <v>715</v>
      </c>
      <c r="J34" s="129">
        <v>3.2</v>
      </c>
      <c r="K34" s="103">
        <v>21129</v>
      </c>
      <c r="L34" s="103">
        <v>20444</v>
      </c>
      <c r="M34" s="103">
        <v>685</v>
      </c>
      <c r="N34" s="129">
        <v>3.2</v>
      </c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</row>
    <row r="35" spans="1:32" ht="28.5" customHeight="1" x14ac:dyDescent="0.25">
      <c r="A35" s="66" t="s">
        <v>91</v>
      </c>
      <c r="B35" s="121" t="str">
        <f t="array" ref="B35">_xlfn.IFS(J35&gt;F35,$B$49,J35&lt;F35,$B$48,J35=F35,"-")</f>
        <v>↑</v>
      </c>
      <c r="C35" s="103">
        <v>38709</v>
      </c>
      <c r="D35" s="103">
        <v>37489</v>
      </c>
      <c r="E35" s="103">
        <v>1220</v>
      </c>
      <c r="F35" s="104">
        <v>3.2</v>
      </c>
      <c r="G35" s="103">
        <v>38637</v>
      </c>
      <c r="H35" s="103">
        <v>37421</v>
      </c>
      <c r="I35" s="103">
        <v>1216</v>
      </c>
      <c r="J35" s="104">
        <v>3.1</v>
      </c>
      <c r="K35" s="103">
        <v>37291</v>
      </c>
      <c r="L35" s="103">
        <v>36243</v>
      </c>
      <c r="M35" s="103">
        <v>1048</v>
      </c>
      <c r="N35" s="129">
        <v>2.8</v>
      </c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</row>
    <row r="36" spans="1:32" ht="28.5" customHeight="1" x14ac:dyDescent="0.25">
      <c r="A36" s="66" t="s">
        <v>92</v>
      </c>
      <c r="B36" s="121" t="str">
        <f t="array" ref="B36">_xlfn.IFS(J36&gt;F36,$B$49,J36&lt;F36,$B$48,J36=F36,"-")</f>
        <v>-</v>
      </c>
      <c r="C36" s="103">
        <v>19038</v>
      </c>
      <c r="D36" s="103">
        <v>18471</v>
      </c>
      <c r="E36" s="103">
        <v>567</v>
      </c>
      <c r="F36" s="104">
        <v>3</v>
      </c>
      <c r="G36" s="103">
        <v>19007</v>
      </c>
      <c r="H36" s="103">
        <v>18428</v>
      </c>
      <c r="I36" s="103">
        <v>579</v>
      </c>
      <c r="J36" s="104">
        <v>3</v>
      </c>
      <c r="K36" s="103">
        <v>18267</v>
      </c>
      <c r="L36" s="103">
        <v>17807</v>
      </c>
      <c r="M36" s="103">
        <v>460</v>
      </c>
      <c r="N36" s="129">
        <v>2.5</v>
      </c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</row>
    <row r="37" spans="1:32" ht="28.5" customHeight="1" x14ac:dyDescent="0.25">
      <c r="A37" s="66" t="s">
        <v>93</v>
      </c>
      <c r="B37" s="121" t="str">
        <f t="array" ref="B37">_xlfn.IFS(J37&gt;F37,$B$49,J37&lt;F37,$B$48,J37=F37,"-")</f>
        <v>↓</v>
      </c>
      <c r="C37" s="103">
        <v>15665</v>
      </c>
      <c r="D37" s="103">
        <v>15309</v>
      </c>
      <c r="E37" s="103">
        <v>356</v>
      </c>
      <c r="F37" s="104">
        <v>2.2999999999999998</v>
      </c>
      <c r="G37" s="103">
        <v>15521</v>
      </c>
      <c r="H37" s="103">
        <v>15152</v>
      </c>
      <c r="I37" s="103">
        <v>369</v>
      </c>
      <c r="J37" s="104">
        <v>2.4</v>
      </c>
      <c r="K37" s="103">
        <v>14687</v>
      </c>
      <c r="L37" s="103">
        <v>14346</v>
      </c>
      <c r="M37" s="103">
        <v>341</v>
      </c>
      <c r="N37" s="129">
        <v>2.2999999999999998</v>
      </c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</row>
    <row r="38" spans="1:32" ht="28.5" customHeight="1" x14ac:dyDescent="0.25">
      <c r="A38" s="66" t="s">
        <v>94</v>
      </c>
      <c r="B38" s="121" t="str">
        <f t="array" ref="B38">_xlfn.IFS(J38&gt;F38,$B$49,J38&lt;F38,$B$48,J38=F38,"-")</f>
        <v>↓</v>
      </c>
      <c r="C38" s="103">
        <v>18295</v>
      </c>
      <c r="D38" s="103">
        <v>17780</v>
      </c>
      <c r="E38" s="103">
        <v>515</v>
      </c>
      <c r="F38" s="104">
        <v>2.8</v>
      </c>
      <c r="G38" s="103">
        <v>18003</v>
      </c>
      <c r="H38" s="103">
        <v>17475</v>
      </c>
      <c r="I38" s="103">
        <v>528</v>
      </c>
      <c r="J38" s="104">
        <v>2.9</v>
      </c>
      <c r="K38" s="103">
        <v>17471</v>
      </c>
      <c r="L38" s="103">
        <v>17045</v>
      </c>
      <c r="M38" s="103">
        <v>426</v>
      </c>
      <c r="N38" s="104">
        <v>2.4</v>
      </c>
    </row>
    <row r="39" spans="1:32" ht="28.5" customHeight="1" x14ac:dyDescent="0.25">
      <c r="A39" s="66" t="s">
        <v>95</v>
      </c>
      <c r="B39" s="121" t="str">
        <f t="array" ref="B39">_xlfn.IFS(J39&gt;F39,$B$49,J39&lt;F39,$B$48,J39=F39,"-")</f>
        <v>↓</v>
      </c>
      <c r="C39" s="103">
        <v>14328</v>
      </c>
      <c r="D39" s="103">
        <v>13910</v>
      </c>
      <c r="E39" s="103">
        <v>418</v>
      </c>
      <c r="F39" s="104">
        <v>2.9</v>
      </c>
      <c r="G39" s="103">
        <v>14330</v>
      </c>
      <c r="H39" s="103">
        <v>13885</v>
      </c>
      <c r="I39" s="103">
        <v>445</v>
      </c>
      <c r="J39" s="104">
        <v>3.1</v>
      </c>
      <c r="K39" s="103">
        <v>13799</v>
      </c>
      <c r="L39" s="103">
        <v>13447</v>
      </c>
      <c r="M39" s="103">
        <v>352</v>
      </c>
      <c r="N39" s="104">
        <v>2.6</v>
      </c>
    </row>
    <row r="40" spans="1:32" ht="28.5" customHeight="1" x14ac:dyDescent="0.25">
      <c r="A40" s="66" t="s">
        <v>96</v>
      </c>
      <c r="B40" s="121" t="str">
        <f t="array" ref="B40">_xlfn.IFS(J40&gt;F40,$B$49,J40&lt;F40,$B$48,J40=F40,"-")</f>
        <v>↓</v>
      </c>
      <c r="C40" s="103">
        <v>54908</v>
      </c>
      <c r="D40" s="103">
        <v>53628</v>
      </c>
      <c r="E40" s="103">
        <v>1280</v>
      </c>
      <c r="F40" s="104">
        <v>2.2999999999999998</v>
      </c>
      <c r="G40" s="103">
        <v>54362</v>
      </c>
      <c r="H40" s="103">
        <v>53049</v>
      </c>
      <c r="I40" s="103">
        <v>1313</v>
      </c>
      <c r="J40" s="104">
        <v>2.4</v>
      </c>
      <c r="K40" s="103">
        <v>51456</v>
      </c>
      <c r="L40" s="103">
        <v>50288</v>
      </c>
      <c r="M40" s="103">
        <v>1168</v>
      </c>
      <c r="N40" s="104">
        <v>2.2999999999999998</v>
      </c>
    </row>
    <row r="41" spans="1:32" ht="28.5" customHeight="1" x14ac:dyDescent="0.25">
      <c r="A41" s="66" t="s">
        <v>97</v>
      </c>
      <c r="B41" s="121" t="str">
        <f t="array" ref="B41">_xlfn.IFS(J41&gt;F41,$B$49,J41&lt;F41,$B$48,J41=F41,"-")</f>
        <v>↑</v>
      </c>
      <c r="C41" s="103">
        <v>17005</v>
      </c>
      <c r="D41" s="103">
        <v>16450</v>
      </c>
      <c r="E41" s="103">
        <v>555</v>
      </c>
      <c r="F41" s="104">
        <v>3.3</v>
      </c>
      <c r="G41" s="103">
        <v>16894</v>
      </c>
      <c r="H41" s="103">
        <v>16357</v>
      </c>
      <c r="I41" s="103">
        <v>537</v>
      </c>
      <c r="J41" s="104">
        <v>3.2</v>
      </c>
      <c r="K41" s="103">
        <v>16193</v>
      </c>
      <c r="L41" s="103">
        <v>15665</v>
      </c>
      <c r="M41" s="103">
        <v>528</v>
      </c>
      <c r="N41" s="104">
        <v>3.3</v>
      </c>
    </row>
    <row r="42" spans="1:32" ht="28.5" customHeight="1" x14ac:dyDescent="0.25">
      <c r="A42" s="66" t="s">
        <v>98</v>
      </c>
      <c r="B42" s="121" t="str">
        <f t="array" ref="B42">_xlfn.IFS(J42&gt;F42,$B$49,J42&lt;F42,$B$48,J42=F42,"-")</f>
        <v>↑</v>
      </c>
      <c r="C42" s="103">
        <v>61576</v>
      </c>
      <c r="D42" s="103">
        <v>59575</v>
      </c>
      <c r="E42" s="103">
        <v>2001</v>
      </c>
      <c r="F42" s="104">
        <v>3.2</v>
      </c>
      <c r="G42" s="103">
        <v>60811</v>
      </c>
      <c r="H42" s="103">
        <v>58936</v>
      </c>
      <c r="I42" s="103">
        <v>1875</v>
      </c>
      <c r="J42" s="104">
        <v>3.1</v>
      </c>
      <c r="K42" s="103">
        <v>57808</v>
      </c>
      <c r="L42" s="103">
        <v>55858</v>
      </c>
      <c r="M42" s="103">
        <v>1950</v>
      </c>
      <c r="N42" s="104">
        <v>3.4</v>
      </c>
    </row>
    <row r="43" spans="1:32" ht="28.5" customHeight="1" x14ac:dyDescent="0.25">
      <c r="A43" s="66" t="s">
        <v>99</v>
      </c>
      <c r="B43" s="121" t="str">
        <f t="array" ref="B43">_xlfn.IFS(J43&gt;F43,$B$49,J43&lt;F43,$B$48,J43=F43,"-")</f>
        <v>↑</v>
      </c>
      <c r="C43" s="103">
        <v>42598</v>
      </c>
      <c r="D43" s="103">
        <v>40884</v>
      </c>
      <c r="E43" s="103">
        <v>1714</v>
      </c>
      <c r="F43" s="104">
        <v>4</v>
      </c>
      <c r="G43" s="103">
        <v>42305</v>
      </c>
      <c r="H43" s="103">
        <v>40671</v>
      </c>
      <c r="I43" s="103">
        <v>1634</v>
      </c>
      <c r="J43" s="104">
        <v>3.9</v>
      </c>
      <c r="K43" s="103">
        <v>40120</v>
      </c>
      <c r="L43" s="103">
        <v>38575</v>
      </c>
      <c r="M43" s="103">
        <v>1545</v>
      </c>
      <c r="N43" s="104">
        <v>3.9</v>
      </c>
      <c r="O43" s="85"/>
    </row>
    <row r="44" spans="1:32" ht="28.5" customHeight="1" x14ac:dyDescent="0.25">
      <c r="A44" s="66" t="s">
        <v>77</v>
      </c>
      <c r="B44" s="121" t="str">
        <f t="array" ref="B44">_xlfn.IFS(J44&gt;F44,$B$49,J44&lt;F44,$B$48,J44=F44,"-")</f>
        <v>-</v>
      </c>
      <c r="C44" s="103">
        <v>17236</v>
      </c>
      <c r="D44" s="103">
        <v>16492</v>
      </c>
      <c r="E44" s="103">
        <v>744</v>
      </c>
      <c r="F44" s="104">
        <v>4.3</v>
      </c>
      <c r="G44" s="103">
        <v>17157</v>
      </c>
      <c r="H44" s="103">
        <v>16423</v>
      </c>
      <c r="I44" s="103">
        <v>734</v>
      </c>
      <c r="J44" s="104">
        <v>4.3</v>
      </c>
      <c r="K44" s="103">
        <v>16426</v>
      </c>
      <c r="L44" s="103">
        <v>15758</v>
      </c>
      <c r="M44" s="103">
        <v>668</v>
      </c>
      <c r="N44" s="104">
        <v>4.0999999999999996</v>
      </c>
    </row>
    <row r="45" spans="1:32" ht="28.5" customHeight="1" x14ac:dyDescent="0.25">
      <c r="A45" s="66" t="s">
        <v>100</v>
      </c>
      <c r="B45" s="121" t="str">
        <f t="array" ref="B45">_xlfn.IFS(J45&gt;F45,$B$49,J45&lt;F45,$B$48,J45=F45,"-")</f>
        <v>↓</v>
      </c>
      <c r="C45" s="103">
        <v>27677</v>
      </c>
      <c r="D45" s="103">
        <v>26834</v>
      </c>
      <c r="E45" s="103">
        <v>843</v>
      </c>
      <c r="F45" s="104">
        <v>3</v>
      </c>
      <c r="G45" s="103">
        <v>27391</v>
      </c>
      <c r="H45" s="103">
        <v>26554</v>
      </c>
      <c r="I45" s="103">
        <v>837</v>
      </c>
      <c r="J45" s="104">
        <v>3.1</v>
      </c>
      <c r="K45" s="103">
        <v>25903</v>
      </c>
      <c r="L45" s="103">
        <v>25150</v>
      </c>
      <c r="M45" s="103">
        <v>753</v>
      </c>
      <c r="N45" s="104">
        <v>2.9</v>
      </c>
    </row>
    <row r="46" spans="1:32" ht="28.5" customHeight="1" x14ac:dyDescent="0.25">
      <c r="A46" s="66" t="s">
        <v>78</v>
      </c>
      <c r="B46" s="121" t="str">
        <f t="array" ref="B46">_xlfn.IFS(J46&gt;F46,$B$49,J46&lt;F46,$B$48,J46=F46,"-")</f>
        <v>↓</v>
      </c>
      <c r="C46" s="103">
        <v>15578</v>
      </c>
      <c r="D46" s="103">
        <v>14895</v>
      </c>
      <c r="E46" s="103">
        <v>683</v>
      </c>
      <c r="F46" s="104">
        <v>4.4000000000000004</v>
      </c>
      <c r="G46" s="103">
        <v>15413</v>
      </c>
      <c r="H46" s="103">
        <v>14720</v>
      </c>
      <c r="I46" s="103">
        <v>693</v>
      </c>
      <c r="J46" s="104">
        <v>4.5</v>
      </c>
      <c r="K46" s="103">
        <v>15045</v>
      </c>
      <c r="L46" s="103">
        <v>14401</v>
      </c>
      <c r="M46" s="103">
        <v>644</v>
      </c>
      <c r="N46" s="104">
        <v>4.3</v>
      </c>
    </row>
    <row r="47" spans="1:32" ht="28.5" customHeight="1" x14ac:dyDescent="0.25">
      <c r="A47" s="66" t="s">
        <v>101</v>
      </c>
    </row>
    <row r="48" spans="1:32" ht="28.5" customHeight="1" x14ac:dyDescent="0.25">
      <c r="A48" s="28"/>
      <c r="B48" s="72" t="s">
        <v>30</v>
      </c>
    </row>
    <row r="49" spans="1:2" ht="28.5" customHeight="1" x14ac:dyDescent="0.25">
      <c r="A49" s="28"/>
      <c r="B49" s="73" t="s">
        <v>68</v>
      </c>
    </row>
  </sheetData>
  <mergeCells count="20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E5:F5"/>
    <mergeCell ref="E23:F23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9"/>
  <sheetViews>
    <sheetView topLeftCell="A36" workbookViewId="0">
      <selection activeCell="B47" sqref="B47"/>
    </sheetView>
  </sheetViews>
  <sheetFormatPr defaultRowHeight="15" x14ac:dyDescent="0.25"/>
  <cols>
    <col min="2" max="2" width="11.28515625" style="149" customWidth="1"/>
    <col min="3" max="3" width="19" style="149" customWidth="1"/>
    <col min="4" max="4" width="20.140625" style="149" customWidth="1"/>
  </cols>
  <sheetData>
    <row r="1" spans="1:6" ht="15.75" customHeight="1" x14ac:dyDescent="0.25">
      <c r="A1" s="215" t="s">
        <v>102</v>
      </c>
      <c r="B1" s="196"/>
      <c r="C1" s="196"/>
      <c r="D1" s="196"/>
      <c r="E1" s="196"/>
      <c r="F1" s="196"/>
    </row>
    <row r="2" spans="1:6" ht="15.75" customHeight="1" x14ac:dyDescent="0.25">
      <c r="A2" s="215" t="s">
        <v>103</v>
      </c>
      <c r="B2" s="196"/>
      <c r="C2" s="196"/>
      <c r="D2" s="196"/>
      <c r="E2" s="196"/>
      <c r="F2" s="196"/>
    </row>
    <row r="3" spans="1:6" x14ac:dyDescent="0.25">
      <c r="A3" s="214" t="s">
        <v>104</v>
      </c>
      <c r="B3" s="196"/>
      <c r="C3" s="196"/>
      <c r="D3" s="196"/>
      <c r="E3" s="196"/>
      <c r="F3" s="196"/>
    </row>
    <row r="4" spans="1:6" x14ac:dyDescent="0.25">
      <c r="A4" s="216" t="s">
        <v>105</v>
      </c>
      <c r="B4" s="196"/>
      <c r="C4" s="196"/>
      <c r="D4" s="196"/>
    </row>
    <row r="5" spans="1:6" ht="15.75" customHeight="1" thickBot="1" x14ac:dyDescent="0.3">
      <c r="A5" s="36" t="s">
        <v>106</v>
      </c>
      <c r="B5" s="36" t="s">
        <v>107</v>
      </c>
      <c r="C5" s="37" t="s">
        <v>108</v>
      </c>
      <c r="D5" s="37" t="s">
        <v>109</v>
      </c>
    </row>
    <row r="6" spans="1:6" ht="15.75" customHeight="1" thickTop="1" x14ac:dyDescent="0.25">
      <c r="A6" s="38">
        <v>2020</v>
      </c>
      <c r="B6" s="38" t="s">
        <v>110</v>
      </c>
      <c r="C6" s="130">
        <v>64986</v>
      </c>
      <c r="D6" s="131">
        <v>2.8</v>
      </c>
    </row>
    <row r="7" spans="1:6" x14ac:dyDescent="0.25">
      <c r="A7" s="38">
        <v>2020</v>
      </c>
      <c r="B7" s="38" t="s">
        <v>111</v>
      </c>
      <c r="C7" s="130">
        <v>68240</v>
      </c>
      <c r="D7" s="131">
        <v>2.9</v>
      </c>
    </row>
    <row r="8" spans="1:6" x14ac:dyDescent="0.25">
      <c r="A8" s="38">
        <v>2020</v>
      </c>
      <c r="B8" s="38" t="s">
        <v>112</v>
      </c>
      <c r="C8" s="130">
        <v>71028</v>
      </c>
      <c r="D8" s="131">
        <v>3.1</v>
      </c>
    </row>
    <row r="9" spans="1:6" x14ac:dyDescent="0.25">
      <c r="A9" s="38">
        <v>2020</v>
      </c>
      <c r="B9" s="38" t="s">
        <v>113</v>
      </c>
      <c r="C9" s="130">
        <v>271601</v>
      </c>
      <c r="D9" s="131">
        <v>11.7</v>
      </c>
    </row>
    <row r="10" spans="1:6" x14ac:dyDescent="0.25">
      <c r="A10" s="38">
        <v>2020</v>
      </c>
      <c r="B10" s="38" t="s">
        <v>114</v>
      </c>
      <c r="C10" s="130">
        <v>215260</v>
      </c>
      <c r="D10" s="131">
        <v>9.1999999999999993</v>
      </c>
    </row>
    <row r="11" spans="1:6" x14ac:dyDescent="0.25">
      <c r="A11" s="38">
        <v>2020</v>
      </c>
      <c r="B11" s="38" t="s">
        <v>115</v>
      </c>
      <c r="C11" s="130">
        <v>181815</v>
      </c>
      <c r="D11" s="131">
        <v>7.8</v>
      </c>
    </row>
    <row r="12" spans="1:6" x14ac:dyDescent="0.25">
      <c r="A12" s="38">
        <v>2020</v>
      </c>
      <c r="B12" s="38" t="s">
        <v>116</v>
      </c>
      <c r="C12" s="130">
        <v>165893</v>
      </c>
      <c r="D12" s="131">
        <v>7.1</v>
      </c>
    </row>
    <row r="13" spans="1:6" x14ac:dyDescent="0.25">
      <c r="A13" s="38">
        <v>2020</v>
      </c>
      <c r="B13" s="38" t="s">
        <v>117</v>
      </c>
      <c r="C13" s="130">
        <v>145434</v>
      </c>
      <c r="D13" s="131">
        <v>6.2</v>
      </c>
    </row>
    <row r="14" spans="1:6" x14ac:dyDescent="0.25">
      <c r="A14" s="38">
        <v>2020</v>
      </c>
      <c r="B14" s="38" t="s">
        <v>118</v>
      </c>
      <c r="C14" s="130">
        <v>136177</v>
      </c>
      <c r="D14" s="131">
        <v>5.8</v>
      </c>
    </row>
    <row r="15" spans="1:6" x14ac:dyDescent="0.25">
      <c r="A15" s="38">
        <v>2020</v>
      </c>
      <c r="B15" s="38" t="s">
        <v>119</v>
      </c>
      <c r="C15" s="130">
        <v>124686</v>
      </c>
      <c r="D15" s="131">
        <v>5.3</v>
      </c>
    </row>
    <row r="16" spans="1:6" x14ac:dyDescent="0.25">
      <c r="A16" s="38">
        <v>2020</v>
      </c>
      <c r="B16" s="38" t="s">
        <v>120</v>
      </c>
      <c r="C16" s="130">
        <v>118324</v>
      </c>
      <c r="D16" s="131">
        <v>5</v>
      </c>
    </row>
    <row r="17" spans="1:4" x14ac:dyDescent="0.25">
      <c r="A17" s="38">
        <v>2020</v>
      </c>
      <c r="B17" s="38" t="s">
        <v>121</v>
      </c>
      <c r="C17" s="130">
        <v>114512</v>
      </c>
      <c r="D17" s="131">
        <v>4.9000000000000004</v>
      </c>
    </row>
    <row r="18" spans="1:4" x14ac:dyDescent="0.25">
      <c r="A18" s="38">
        <v>2021</v>
      </c>
      <c r="B18" s="38" t="s">
        <v>110</v>
      </c>
      <c r="C18" s="130">
        <v>108334</v>
      </c>
      <c r="D18" s="131">
        <v>4.5999999999999996</v>
      </c>
    </row>
    <row r="19" spans="1:4" x14ac:dyDescent="0.25">
      <c r="A19" s="38">
        <v>2021</v>
      </c>
      <c r="B19" s="38" t="s">
        <v>111</v>
      </c>
      <c r="C19" s="130">
        <v>103827</v>
      </c>
      <c r="D19" s="131">
        <v>4.4000000000000004</v>
      </c>
    </row>
    <row r="20" spans="1:4" x14ac:dyDescent="0.25">
      <c r="A20" s="38">
        <v>2021</v>
      </c>
      <c r="B20" s="38" t="s">
        <v>112</v>
      </c>
      <c r="C20" s="130">
        <v>100594</v>
      </c>
      <c r="D20" s="131">
        <v>4.3</v>
      </c>
    </row>
    <row r="21" spans="1:4" x14ac:dyDescent="0.25">
      <c r="A21" s="38">
        <v>2021</v>
      </c>
      <c r="B21" s="38" t="s">
        <v>113</v>
      </c>
      <c r="C21" s="130">
        <v>98306</v>
      </c>
      <c r="D21" s="131">
        <v>4.2</v>
      </c>
    </row>
    <row r="22" spans="1:4" x14ac:dyDescent="0.25">
      <c r="A22" s="38">
        <v>2021</v>
      </c>
      <c r="B22" s="38" t="s">
        <v>114</v>
      </c>
      <c r="C22" s="130">
        <v>96556</v>
      </c>
      <c r="D22" s="131">
        <v>4.0999999999999996</v>
      </c>
    </row>
    <row r="23" spans="1:4" x14ac:dyDescent="0.25">
      <c r="A23" s="38">
        <v>2021</v>
      </c>
      <c r="B23" s="38" t="s">
        <v>115</v>
      </c>
      <c r="C23" s="130">
        <v>95672</v>
      </c>
      <c r="D23" s="131">
        <v>4.0999999999999996</v>
      </c>
    </row>
    <row r="24" spans="1:4" x14ac:dyDescent="0.25">
      <c r="A24" s="38">
        <v>2021</v>
      </c>
      <c r="B24" s="38" t="s">
        <v>116</v>
      </c>
      <c r="C24" s="130">
        <v>93510</v>
      </c>
      <c r="D24" s="131">
        <v>4</v>
      </c>
    </row>
    <row r="25" spans="1:4" x14ac:dyDescent="0.25">
      <c r="A25" s="38">
        <v>2021</v>
      </c>
      <c r="B25" s="38" t="s">
        <v>117</v>
      </c>
      <c r="C25" s="130">
        <v>90829</v>
      </c>
      <c r="D25" s="131">
        <v>3.9</v>
      </c>
    </row>
    <row r="26" spans="1:4" x14ac:dyDescent="0.25">
      <c r="A26" s="38">
        <v>2021</v>
      </c>
      <c r="B26" s="38" t="s">
        <v>118</v>
      </c>
      <c r="C26" s="130">
        <v>87492</v>
      </c>
      <c r="D26" s="131">
        <v>3.7</v>
      </c>
    </row>
    <row r="27" spans="1:4" x14ac:dyDescent="0.25">
      <c r="A27" s="38">
        <v>2021</v>
      </c>
      <c r="B27" s="38" t="s">
        <v>119</v>
      </c>
      <c r="C27" s="130">
        <v>84558</v>
      </c>
      <c r="D27" s="131">
        <v>3.6</v>
      </c>
    </row>
    <row r="28" spans="1:4" x14ac:dyDescent="0.25">
      <c r="A28" s="38">
        <v>2021</v>
      </c>
      <c r="B28" s="38" t="s">
        <v>120</v>
      </c>
      <c r="C28" s="130">
        <v>81830</v>
      </c>
      <c r="D28" s="131">
        <v>3.5</v>
      </c>
    </row>
    <row r="29" spans="1:4" x14ac:dyDescent="0.25">
      <c r="A29" s="38">
        <v>2021</v>
      </c>
      <c r="B29" s="38" t="s">
        <v>121</v>
      </c>
      <c r="C29" s="130">
        <v>79625</v>
      </c>
      <c r="D29" s="131">
        <v>3.4</v>
      </c>
    </row>
    <row r="30" spans="1:4" x14ac:dyDescent="0.25">
      <c r="A30" s="38">
        <v>2022</v>
      </c>
      <c r="B30" s="38" t="s">
        <v>110</v>
      </c>
      <c r="C30" s="130">
        <v>78422</v>
      </c>
      <c r="D30" s="131">
        <v>3.3</v>
      </c>
    </row>
    <row r="31" spans="1:4" x14ac:dyDescent="0.25">
      <c r="A31" s="38">
        <v>2022</v>
      </c>
      <c r="B31" s="38" t="s">
        <v>111</v>
      </c>
      <c r="C31" s="130">
        <v>77233</v>
      </c>
      <c r="D31" s="131">
        <v>3.3</v>
      </c>
    </row>
    <row r="32" spans="1:4" x14ac:dyDescent="0.25">
      <c r="A32" s="38">
        <v>2022</v>
      </c>
      <c r="B32" s="38" t="s">
        <v>112</v>
      </c>
      <c r="C32" s="130">
        <v>76169</v>
      </c>
      <c r="D32" s="131">
        <v>3.2</v>
      </c>
    </row>
    <row r="33" spans="1:4" x14ac:dyDescent="0.25">
      <c r="A33" s="38">
        <v>2022</v>
      </c>
      <c r="B33" s="38" t="s">
        <v>113</v>
      </c>
      <c r="C33" s="130">
        <v>75296</v>
      </c>
      <c r="D33" s="131">
        <v>3.2</v>
      </c>
    </row>
    <row r="34" spans="1:4" x14ac:dyDescent="0.25">
      <c r="A34" s="38">
        <v>2022</v>
      </c>
      <c r="B34" s="38" t="s">
        <v>114</v>
      </c>
      <c r="C34" s="130">
        <v>75133</v>
      </c>
      <c r="D34" s="131">
        <v>3.2</v>
      </c>
    </row>
    <row r="35" spans="1:4" x14ac:dyDescent="0.25">
      <c r="A35" s="38">
        <v>2022</v>
      </c>
      <c r="B35" s="38" t="s">
        <v>115</v>
      </c>
      <c r="C35" s="130">
        <v>75818</v>
      </c>
      <c r="D35" s="131">
        <v>3.2</v>
      </c>
    </row>
    <row r="36" spans="1:4" x14ac:dyDescent="0.25">
      <c r="A36" s="38">
        <v>2022</v>
      </c>
      <c r="B36" s="38" t="s">
        <v>116</v>
      </c>
      <c r="C36" s="130">
        <v>76979</v>
      </c>
      <c r="D36" s="131">
        <v>3.2</v>
      </c>
    </row>
    <row r="37" spans="1:4" x14ac:dyDescent="0.25">
      <c r="A37" s="38">
        <v>2022</v>
      </c>
      <c r="B37" s="38" t="s">
        <v>117</v>
      </c>
      <c r="C37" s="130">
        <v>78090</v>
      </c>
      <c r="D37" s="131">
        <v>3.3</v>
      </c>
    </row>
    <row r="38" spans="1:4" x14ac:dyDescent="0.25">
      <c r="A38" s="38">
        <v>2022</v>
      </c>
      <c r="B38" s="38" t="s">
        <v>118</v>
      </c>
      <c r="C38" s="130">
        <v>78407</v>
      </c>
      <c r="D38" s="131">
        <v>3.3</v>
      </c>
    </row>
    <row r="39" spans="1:4" x14ac:dyDescent="0.25">
      <c r="A39" s="38">
        <v>2022</v>
      </c>
      <c r="B39" s="38" t="s">
        <v>119</v>
      </c>
      <c r="C39" s="130">
        <v>78074</v>
      </c>
      <c r="D39" s="131">
        <v>3.3</v>
      </c>
    </row>
    <row r="40" spans="1:4" x14ac:dyDescent="0.25">
      <c r="A40" s="38">
        <v>2022</v>
      </c>
      <c r="B40" s="38" t="s">
        <v>120</v>
      </c>
      <c r="C40" s="130">
        <v>77457</v>
      </c>
      <c r="D40" s="131">
        <v>3.3</v>
      </c>
    </row>
    <row r="41" spans="1:4" x14ac:dyDescent="0.25">
      <c r="A41" s="38">
        <v>2022</v>
      </c>
      <c r="B41" s="38" t="s">
        <v>121</v>
      </c>
      <c r="C41" s="130">
        <v>77159</v>
      </c>
      <c r="D41" s="131">
        <v>3.3</v>
      </c>
    </row>
    <row r="42" spans="1:4" x14ac:dyDescent="0.25">
      <c r="A42" s="38">
        <v>2023</v>
      </c>
      <c r="B42" s="38" t="s">
        <v>110</v>
      </c>
      <c r="C42" s="130">
        <v>76046</v>
      </c>
      <c r="D42" s="131">
        <v>3.2</v>
      </c>
    </row>
    <row r="43" spans="1:4" x14ac:dyDescent="0.25">
      <c r="A43" s="38">
        <v>2023</v>
      </c>
      <c r="B43" s="38" t="s">
        <v>111</v>
      </c>
      <c r="C43" s="130">
        <v>76043</v>
      </c>
      <c r="D43" s="131">
        <v>3.2</v>
      </c>
    </row>
    <row r="44" spans="1:4" x14ac:dyDescent="0.25">
      <c r="A44" s="38">
        <v>2023</v>
      </c>
      <c r="B44" s="38" t="s">
        <v>112</v>
      </c>
      <c r="C44" s="132">
        <v>76414</v>
      </c>
      <c r="D44" s="107">
        <v>3.2</v>
      </c>
    </row>
    <row r="45" spans="1:4" x14ac:dyDescent="0.25">
      <c r="A45" s="38">
        <v>2023</v>
      </c>
      <c r="B45" s="38" t="s">
        <v>113</v>
      </c>
      <c r="C45" s="132">
        <v>75642</v>
      </c>
      <c r="D45" s="107">
        <v>3.1</v>
      </c>
    </row>
    <row r="46" spans="1:4" x14ac:dyDescent="0.25">
      <c r="A46" s="38">
        <v>2023</v>
      </c>
      <c r="B46" s="38" t="s">
        <v>114</v>
      </c>
      <c r="C46" s="132">
        <v>75621</v>
      </c>
      <c r="D46" s="107">
        <v>3.1</v>
      </c>
    </row>
    <row r="47" spans="1:4" x14ac:dyDescent="0.25">
      <c r="A47" s="38">
        <v>2023</v>
      </c>
      <c r="B47" s="38" t="s">
        <v>115</v>
      </c>
      <c r="C47">
        <v>76101</v>
      </c>
      <c r="D47">
        <v>3.1</v>
      </c>
    </row>
    <row r="48" spans="1:4" x14ac:dyDescent="0.25">
      <c r="A48" s="38">
        <v>2023</v>
      </c>
      <c r="B48" s="38" t="s">
        <v>116</v>
      </c>
      <c r="C48">
        <v>77098</v>
      </c>
      <c r="D48">
        <v>3.1</v>
      </c>
    </row>
    <row r="49" spans="2:2" x14ac:dyDescent="0.25">
      <c r="B49" s="38"/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8"/>
  <sheetViews>
    <sheetView topLeftCell="A31" workbookViewId="0">
      <selection activeCell="C40" sqref="C40"/>
    </sheetView>
  </sheetViews>
  <sheetFormatPr defaultRowHeight="15" x14ac:dyDescent="0.25"/>
  <cols>
    <col min="2" max="2" width="11.7109375" style="149" customWidth="1"/>
    <col min="4" max="4" width="13.28515625" style="149" bestFit="1" customWidth="1"/>
    <col min="7" max="8" width="9" style="149" bestFit="1" customWidth="1"/>
  </cols>
  <sheetData>
    <row r="1" spans="1:6" ht="15.75" customHeight="1" x14ac:dyDescent="0.25">
      <c r="A1" s="215" t="s">
        <v>102</v>
      </c>
      <c r="B1" s="196"/>
      <c r="C1" s="196"/>
      <c r="D1" s="196"/>
      <c r="E1" s="196"/>
      <c r="F1" s="196"/>
    </row>
    <row r="2" spans="1:6" ht="15.75" customHeight="1" x14ac:dyDescent="0.25">
      <c r="A2" s="215" t="s">
        <v>103</v>
      </c>
      <c r="B2" s="196"/>
      <c r="C2" s="196"/>
      <c r="D2" s="196"/>
      <c r="E2" s="196"/>
      <c r="F2" s="196"/>
    </row>
    <row r="3" spans="1:6" ht="15.75" customHeight="1" x14ac:dyDescent="0.25">
      <c r="A3" s="153"/>
    </row>
    <row r="4" spans="1:6" x14ac:dyDescent="0.25">
      <c r="A4" s="216" t="s">
        <v>105</v>
      </c>
      <c r="B4" s="196"/>
      <c r="C4" s="196"/>
      <c r="D4" s="196"/>
      <c r="E4" s="196"/>
    </row>
    <row r="5" spans="1:6" ht="52.5" customHeight="1" thickBot="1" x14ac:dyDescent="0.3">
      <c r="A5" s="36" t="s">
        <v>106</v>
      </c>
      <c r="B5" s="36" t="s">
        <v>107</v>
      </c>
      <c r="C5" s="37" t="s">
        <v>122</v>
      </c>
      <c r="D5" s="37" t="s">
        <v>123</v>
      </c>
    </row>
    <row r="6" spans="1:6" ht="15.75" customHeight="1" thickTop="1" x14ac:dyDescent="0.25">
      <c r="A6" s="38">
        <v>2020</v>
      </c>
      <c r="B6" s="38" t="s">
        <v>110</v>
      </c>
      <c r="C6" s="131">
        <v>57.7</v>
      </c>
      <c r="D6" s="130">
        <v>2262788</v>
      </c>
    </row>
    <row r="7" spans="1:6" x14ac:dyDescent="0.25">
      <c r="A7" s="38">
        <v>2020</v>
      </c>
      <c r="B7" s="38" t="s">
        <v>111</v>
      </c>
      <c r="C7" s="131">
        <v>57.5</v>
      </c>
      <c r="D7" s="130">
        <v>2254742</v>
      </c>
    </row>
    <row r="8" spans="1:6" x14ac:dyDescent="0.25">
      <c r="A8" s="38">
        <v>2020</v>
      </c>
      <c r="B8" s="38" t="s">
        <v>112</v>
      </c>
      <c r="C8" s="131">
        <v>57.3</v>
      </c>
      <c r="D8" s="130">
        <v>2245791</v>
      </c>
    </row>
    <row r="9" spans="1:6" x14ac:dyDescent="0.25">
      <c r="A9" s="38">
        <v>2020</v>
      </c>
      <c r="B9" s="38" t="s">
        <v>113</v>
      </c>
      <c r="C9" s="131">
        <v>57.2</v>
      </c>
      <c r="D9" s="130">
        <v>2046298</v>
      </c>
    </row>
    <row r="10" spans="1:6" x14ac:dyDescent="0.25">
      <c r="A10" s="38">
        <v>2020</v>
      </c>
      <c r="B10" s="38" t="s">
        <v>114</v>
      </c>
      <c r="C10" s="131">
        <v>57.4</v>
      </c>
      <c r="D10" s="130">
        <v>2114319</v>
      </c>
    </row>
    <row r="11" spans="1:6" x14ac:dyDescent="0.25">
      <c r="A11" s="38">
        <v>2020</v>
      </c>
      <c r="B11" s="38" t="s">
        <v>115</v>
      </c>
      <c r="C11" s="131">
        <v>57.2</v>
      </c>
      <c r="D11" s="130">
        <v>2140780</v>
      </c>
    </row>
    <row r="12" spans="1:6" x14ac:dyDescent="0.25">
      <c r="A12" s="38">
        <v>2020</v>
      </c>
      <c r="B12" s="38" t="s">
        <v>116</v>
      </c>
      <c r="C12" s="131">
        <v>57.4</v>
      </c>
      <c r="D12" s="130">
        <v>2168435</v>
      </c>
    </row>
    <row r="13" spans="1:6" x14ac:dyDescent="0.25">
      <c r="A13" s="38">
        <v>2020</v>
      </c>
      <c r="B13" s="38" t="s">
        <v>117</v>
      </c>
      <c r="C13" s="131">
        <v>57.4</v>
      </c>
      <c r="D13" s="130">
        <v>2192526</v>
      </c>
    </row>
    <row r="14" spans="1:6" x14ac:dyDescent="0.25">
      <c r="A14" s="38">
        <v>2020</v>
      </c>
      <c r="B14" s="38" t="s">
        <v>118</v>
      </c>
      <c r="C14" s="131">
        <v>57.6</v>
      </c>
      <c r="D14" s="130">
        <v>2212299</v>
      </c>
    </row>
    <row r="15" spans="1:6" x14ac:dyDescent="0.25">
      <c r="A15" s="38">
        <v>2020</v>
      </c>
      <c r="B15" s="38" t="s">
        <v>119</v>
      </c>
      <c r="C15" s="131">
        <v>57.6</v>
      </c>
      <c r="D15" s="130">
        <v>2225375</v>
      </c>
    </row>
    <row r="16" spans="1:6" x14ac:dyDescent="0.25">
      <c r="A16" s="38">
        <v>2020</v>
      </c>
      <c r="B16" s="38" t="s">
        <v>120</v>
      </c>
      <c r="C16" s="131">
        <v>57.5</v>
      </c>
      <c r="D16" s="130">
        <v>2233232</v>
      </c>
    </row>
    <row r="17" spans="1:4" x14ac:dyDescent="0.25">
      <c r="A17" s="38">
        <v>2020</v>
      </c>
      <c r="B17" s="38" t="s">
        <v>121</v>
      </c>
      <c r="C17" s="131">
        <v>57.5</v>
      </c>
      <c r="D17" s="130">
        <v>2237497</v>
      </c>
    </row>
    <row r="18" spans="1:4" x14ac:dyDescent="0.25">
      <c r="A18" s="38">
        <v>2021</v>
      </c>
      <c r="B18" s="38" t="s">
        <v>110</v>
      </c>
      <c r="C18" s="131">
        <v>57.4</v>
      </c>
      <c r="D18" s="130">
        <v>2240855</v>
      </c>
    </row>
    <row r="19" spans="1:4" x14ac:dyDescent="0.25">
      <c r="A19" s="38">
        <v>2021</v>
      </c>
      <c r="B19" s="38" t="s">
        <v>111</v>
      </c>
      <c r="C19" s="131">
        <v>57.3</v>
      </c>
      <c r="D19" s="130">
        <v>2244898</v>
      </c>
    </row>
    <row r="20" spans="1:4" x14ac:dyDescent="0.25">
      <c r="A20" s="38">
        <v>2021</v>
      </c>
      <c r="B20" s="38" t="s">
        <v>112</v>
      </c>
      <c r="C20" s="131">
        <v>57.3</v>
      </c>
      <c r="D20" s="130">
        <v>2250340</v>
      </c>
    </row>
    <row r="21" spans="1:4" x14ac:dyDescent="0.25">
      <c r="A21" s="38">
        <v>2021</v>
      </c>
      <c r="B21" s="38" t="s">
        <v>113</v>
      </c>
      <c r="C21" s="131">
        <v>57.3</v>
      </c>
      <c r="D21" s="130">
        <v>2256080</v>
      </c>
    </row>
    <row r="22" spans="1:4" x14ac:dyDescent="0.25">
      <c r="A22" s="38">
        <v>2021</v>
      </c>
      <c r="B22" s="38" t="s">
        <v>114</v>
      </c>
      <c r="C22" s="131">
        <v>57.3</v>
      </c>
      <c r="D22" s="130">
        <v>2260898</v>
      </c>
    </row>
    <row r="23" spans="1:4" x14ac:dyDescent="0.25">
      <c r="A23" s="38">
        <v>2021</v>
      </c>
      <c r="B23" s="38" t="s">
        <v>115</v>
      </c>
      <c r="C23" s="131">
        <v>57.3</v>
      </c>
      <c r="D23" s="130">
        <v>2263556</v>
      </c>
    </row>
    <row r="24" spans="1:4" x14ac:dyDescent="0.25">
      <c r="A24" s="38">
        <v>2021</v>
      </c>
      <c r="B24" s="38" t="s">
        <v>116</v>
      </c>
      <c r="C24" s="131">
        <v>57.2</v>
      </c>
      <c r="D24" s="130">
        <v>2264543</v>
      </c>
    </row>
    <row r="25" spans="1:4" x14ac:dyDescent="0.25">
      <c r="A25" s="38">
        <v>2021</v>
      </c>
      <c r="B25" s="38" t="s">
        <v>117</v>
      </c>
      <c r="C25" s="131">
        <v>57</v>
      </c>
      <c r="D25" s="130">
        <v>2265166</v>
      </c>
    </row>
    <row r="26" spans="1:4" x14ac:dyDescent="0.25">
      <c r="A26" s="38">
        <v>2021</v>
      </c>
      <c r="B26" s="38" t="s">
        <v>118</v>
      </c>
      <c r="C26" s="131">
        <v>56.9</v>
      </c>
      <c r="D26" s="130">
        <v>2266371</v>
      </c>
    </row>
    <row r="27" spans="1:4" x14ac:dyDescent="0.25">
      <c r="A27" s="38">
        <v>2021</v>
      </c>
      <c r="B27" s="38" t="s">
        <v>119</v>
      </c>
      <c r="C27" s="131">
        <v>56.8</v>
      </c>
      <c r="D27" s="130">
        <v>2269143</v>
      </c>
    </row>
    <row r="28" spans="1:4" x14ac:dyDescent="0.25">
      <c r="A28" s="38">
        <v>2021</v>
      </c>
      <c r="B28" s="38" t="s">
        <v>120</v>
      </c>
      <c r="C28" s="131">
        <v>56.7</v>
      </c>
      <c r="D28" s="130">
        <v>2273789</v>
      </c>
    </row>
    <row r="29" spans="1:4" x14ac:dyDescent="0.25">
      <c r="A29" s="38">
        <v>2021</v>
      </c>
      <c r="B29" s="38" t="s">
        <v>121</v>
      </c>
      <c r="C29" s="131">
        <v>56.8</v>
      </c>
      <c r="D29" s="130">
        <v>2280395</v>
      </c>
    </row>
    <row r="30" spans="1:4" x14ac:dyDescent="0.25">
      <c r="A30" s="38">
        <v>2022</v>
      </c>
      <c r="B30" s="38" t="s">
        <v>110</v>
      </c>
      <c r="C30" s="131">
        <v>56.8</v>
      </c>
      <c r="D30" s="130">
        <v>2288249</v>
      </c>
    </row>
    <row r="31" spans="1:4" x14ac:dyDescent="0.25">
      <c r="A31" s="38">
        <v>2022</v>
      </c>
      <c r="B31" s="38" t="s">
        <v>111</v>
      </c>
      <c r="C31" s="131">
        <v>56.9</v>
      </c>
      <c r="D31" s="130">
        <v>2296061</v>
      </c>
    </row>
    <row r="32" spans="1:4" x14ac:dyDescent="0.25">
      <c r="A32" s="38">
        <v>2022</v>
      </c>
      <c r="B32" s="38" t="s">
        <v>112</v>
      </c>
      <c r="C32" s="131">
        <v>56.9</v>
      </c>
      <c r="D32" s="130">
        <v>2302045</v>
      </c>
    </row>
    <row r="33" spans="1:4" x14ac:dyDescent="0.25">
      <c r="A33" s="38">
        <v>2022</v>
      </c>
      <c r="B33" s="38" t="s">
        <v>113</v>
      </c>
      <c r="C33" s="131">
        <v>56.9</v>
      </c>
      <c r="D33" s="130">
        <v>2305463</v>
      </c>
    </row>
    <row r="34" spans="1:4" x14ac:dyDescent="0.25">
      <c r="A34" s="38">
        <v>2022</v>
      </c>
      <c r="B34" s="38" t="s">
        <v>114</v>
      </c>
      <c r="C34" s="131">
        <v>56.8</v>
      </c>
      <c r="D34" s="130">
        <v>2306087</v>
      </c>
    </row>
    <row r="35" spans="1:4" x14ac:dyDescent="0.25">
      <c r="A35" s="38">
        <v>2022</v>
      </c>
      <c r="B35" s="38" t="s">
        <v>115</v>
      </c>
      <c r="C35" s="131">
        <v>56.7</v>
      </c>
      <c r="D35" s="130">
        <v>2304145</v>
      </c>
    </row>
    <row r="36" spans="1:4" x14ac:dyDescent="0.25">
      <c r="A36" s="38">
        <v>2022</v>
      </c>
      <c r="B36" s="38" t="s">
        <v>116</v>
      </c>
      <c r="C36" s="131">
        <v>56.5</v>
      </c>
      <c r="D36" s="130">
        <v>2300379</v>
      </c>
    </row>
    <row r="37" spans="1:4" x14ac:dyDescent="0.25">
      <c r="A37" s="38">
        <v>2022</v>
      </c>
      <c r="B37" s="38" t="s">
        <v>117</v>
      </c>
      <c r="C37" s="131">
        <v>56.3</v>
      </c>
      <c r="D37" s="130">
        <v>2296410</v>
      </c>
    </row>
    <row r="38" spans="1:4" x14ac:dyDescent="0.25">
      <c r="A38" s="38">
        <v>2022</v>
      </c>
      <c r="B38" s="38" t="s">
        <v>118</v>
      </c>
      <c r="C38" s="131">
        <v>56.2</v>
      </c>
      <c r="D38" s="130">
        <v>2293917</v>
      </c>
    </row>
    <row r="39" spans="1:4" x14ac:dyDescent="0.25">
      <c r="A39" s="38">
        <v>2022</v>
      </c>
      <c r="B39" s="38" t="s">
        <v>119</v>
      </c>
      <c r="C39" s="131">
        <v>56</v>
      </c>
      <c r="D39" s="130">
        <v>2293109</v>
      </c>
    </row>
    <row r="40" spans="1:4" x14ac:dyDescent="0.25">
      <c r="A40" s="38">
        <v>2022</v>
      </c>
      <c r="B40" s="38" t="s">
        <v>120</v>
      </c>
      <c r="C40" s="131">
        <v>55.9</v>
      </c>
      <c r="D40" s="130">
        <v>2293650</v>
      </c>
    </row>
    <row r="41" spans="1:4" x14ac:dyDescent="0.25">
      <c r="A41" s="38">
        <v>2022</v>
      </c>
      <c r="B41" s="38" t="s">
        <v>121</v>
      </c>
      <c r="C41" s="131">
        <v>55.8</v>
      </c>
      <c r="D41" s="130">
        <v>2294391</v>
      </c>
    </row>
    <row r="42" spans="1:4" x14ac:dyDescent="0.25">
      <c r="A42" s="38">
        <v>2023</v>
      </c>
      <c r="B42" s="38" t="s">
        <v>110</v>
      </c>
      <c r="C42" s="131">
        <v>55.8</v>
      </c>
      <c r="D42" s="130">
        <v>2298780</v>
      </c>
    </row>
    <row r="43" spans="1:4" x14ac:dyDescent="0.25">
      <c r="A43" s="38">
        <v>2023</v>
      </c>
      <c r="B43" s="38" t="s">
        <v>111</v>
      </c>
      <c r="C43" s="131">
        <v>55.9</v>
      </c>
      <c r="D43" s="130">
        <v>2306064</v>
      </c>
    </row>
    <row r="44" spans="1:4" x14ac:dyDescent="0.25">
      <c r="A44" s="38">
        <v>2023</v>
      </c>
      <c r="B44" s="38" t="s">
        <v>112</v>
      </c>
      <c r="C44" s="107">
        <v>56.1</v>
      </c>
      <c r="D44" s="132">
        <v>2316734</v>
      </c>
    </row>
    <row r="45" spans="1:4" x14ac:dyDescent="0.25">
      <c r="A45" s="38">
        <v>2023</v>
      </c>
      <c r="B45" s="38" t="s">
        <v>113</v>
      </c>
      <c r="C45" s="107">
        <v>56.3</v>
      </c>
      <c r="D45" s="132">
        <v>2330627</v>
      </c>
    </row>
    <row r="46" spans="1:4" x14ac:dyDescent="0.25">
      <c r="A46" s="38">
        <v>2023</v>
      </c>
      <c r="B46" s="38" t="s">
        <v>114</v>
      </c>
      <c r="C46" s="107">
        <v>56.5</v>
      </c>
      <c r="D46" s="132">
        <v>2344885</v>
      </c>
    </row>
    <row r="47" spans="1:4" x14ac:dyDescent="0.25">
      <c r="A47" s="38">
        <v>2023</v>
      </c>
      <c r="B47" s="38" t="s">
        <v>115</v>
      </c>
      <c r="C47">
        <v>56.7</v>
      </c>
      <c r="D47">
        <v>2357501</v>
      </c>
    </row>
    <row r="48" spans="1:4" x14ac:dyDescent="0.25">
      <c r="A48" s="38">
        <v>2023</v>
      </c>
      <c r="B48" s="38" t="s">
        <v>116</v>
      </c>
      <c r="C48">
        <v>56.9</v>
      </c>
      <c r="D48">
        <v>2370882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E7" sqref="E7"/>
    </sheetView>
  </sheetViews>
  <sheetFormatPr defaultRowHeight="15" x14ac:dyDescent="0.25"/>
  <cols>
    <col min="1" max="1" width="48.5703125" style="149" bestFit="1" customWidth="1"/>
    <col min="2" max="4" width="13.28515625" style="149" bestFit="1" customWidth="1"/>
    <col min="5" max="5" width="9.5703125" style="149" bestFit="1" customWidth="1"/>
    <col min="6" max="6" width="8.85546875" style="162" bestFit="1" customWidth="1"/>
    <col min="7" max="7" width="10.5703125" style="149" bestFit="1" customWidth="1"/>
    <col min="8" max="8" width="8.85546875" style="162" bestFit="1" customWidth="1"/>
  </cols>
  <sheetData>
    <row r="1" spans="1:8" x14ac:dyDescent="0.25">
      <c r="A1" s="13">
        <v>45108</v>
      </c>
      <c r="E1" s="217" t="s">
        <v>124</v>
      </c>
      <c r="F1" s="218"/>
      <c r="G1" s="196"/>
      <c r="H1" s="218"/>
    </row>
    <row r="2" spans="1:8" x14ac:dyDescent="0.25">
      <c r="A2" s="161" t="s">
        <v>125</v>
      </c>
      <c r="B2" t="s">
        <v>126</v>
      </c>
      <c r="C2" t="s">
        <v>127</v>
      </c>
      <c r="D2" t="s">
        <v>128</v>
      </c>
      <c r="E2" t="s">
        <v>129</v>
      </c>
      <c r="F2" s="162" t="s">
        <v>130</v>
      </c>
      <c r="G2" t="s">
        <v>128</v>
      </c>
      <c r="H2" s="162" t="s">
        <v>130</v>
      </c>
    </row>
    <row r="3" spans="1:8" x14ac:dyDescent="0.25">
      <c r="A3" t="s">
        <v>131</v>
      </c>
      <c r="B3" t="s">
        <v>132</v>
      </c>
      <c r="C3" t="s">
        <v>132</v>
      </c>
      <c r="D3" t="s">
        <v>133</v>
      </c>
      <c r="E3" t="s">
        <v>132</v>
      </c>
      <c r="F3" s="162" t="s">
        <v>134</v>
      </c>
      <c r="G3" t="s">
        <v>133</v>
      </c>
      <c r="H3" s="162" t="s">
        <v>134</v>
      </c>
    </row>
    <row r="4" spans="1:8" x14ac:dyDescent="0.25">
      <c r="E4" t="s">
        <v>135</v>
      </c>
      <c r="G4" s="58"/>
    </row>
    <row r="5" spans="1:8" x14ac:dyDescent="0.25">
      <c r="A5" s="161" t="s">
        <v>136</v>
      </c>
      <c r="B5" s="133">
        <v>2306300</v>
      </c>
      <c r="C5" s="133">
        <v>2303400</v>
      </c>
      <c r="D5" s="133">
        <v>2253400</v>
      </c>
      <c r="E5" s="85">
        <f t="shared" ref="E5:E13" si="0">B5-C5</f>
        <v>2900</v>
      </c>
      <c r="F5" s="163">
        <f t="shared" ref="F5:F13" si="1">ROUND((B5-C5)/C5,3)</f>
        <v>1E-3</v>
      </c>
      <c r="G5" s="133">
        <f t="shared" ref="G5:G13" si="2">B5-D5</f>
        <v>52900</v>
      </c>
      <c r="H5" s="163">
        <f t="shared" ref="H5:H13" si="3">ROUND((B5-D5)/D5,3)</f>
        <v>2.3E-2</v>
      </c>
    </row>
    <row r="6" spans="1:8" x14ac:dyDescent="0.25">
      <c r="A6" t="s">
        <v>87</v>
      </c>
      <c r="B6" s="85">
        <v>417000</v>
      </c>
      <c r="C6" s="85">
        <v>416100</v>
      </c>
      <c r="D6" s="85">
        <v>396400</v>
      </c>
      <c r="E6" s="85">
        <f t="shared" si="0"/>
        <v>900</v>
      </c>
      <c r="F6" s="164">
        <f t="shared" si="1"/>
        <v>2E-3</v>
      </c>
      <c r="G6" s="85">
        <f t="shared" si="2"/>
        <v>20600</v>
      </c>
      <c r="H6" s="164">
        <f t="shared" si="3"/>
        <v>5.1999999999999998E-2</v>
      </c>
    </row>
    <row r="7" spans="1:8" x14ac:dyDescent="0.25">
      <c r="A7" t="s">
        <v>72</v>
      </c>
      <c r="B7" s="85">
        <v>419600</v>
      </c>
      <c r="C7" s="85">
        <v>417600</v>
      </c>
      <c r="D7" s="85">
        <v>415300</v>
      </c>
      <c r="E7" s="85">
        <f t="shared" si="0"/>
        <v>2000</v>
      </c>
      <c r="F7" s="164">
        <f t="shared" si="1"/>
        <v>5.0000000000000001E-3</v>
      </c>
      <c r="G7" s="85">
        <f t="shared" si="2"/>
        <v>4300</v>
      </c>
      <c r="H7" s="164">
        <f t="shared" si="3"/>
        <v>0.01</v>
      </c>
    </row>
    <row r="8" spans="1:8" x14ac:dyDescent="0.25">
      <c r="A8" t="s">
        <v>73</v>
      </c>
      <c r="B8" s="85">
        <v>96400</v>
      </c>
      <c r="C8" s="85">
        <v>96200</v>
      </c>
      <c r="D8" s="85">
        <v>93700</v>
      </c>
      <c r="E8" s="85">
        <f t="shared" si="0"/>
        <v>200</v>
      </c>
      <c r="F8" s="164">
        <f t="shared" si="1"/>
        <v>2E-3</v>
      </c>
      <c r="G8" s="85">
        <f t="shared" si="2"/>
        <v>2700</v>
      </c>
      <c r="H8" s="164">
        <f t="shared" si="3"/>
        <v>2.9000000000000001E-2</v>
      </c>
    </row>
    <row r="9" spans="1:8" x14ac:dyDescent="0.25">
      <c r="A9" t="s">
        <v>91</v>
      </c>
      <c r="B9" s="85">
        <v>458300</v>
      </c>
      <c r="C9" s="85">
        <v>459200</v>
      </c>
      <c r="D9" s="85">
        <v>452100</v>
      </c>
      <c r="E9" s="235">
        <f t="shared" si="0"/>
        <v>-900</v>
      </c>
      <c r="F9" s="164">
        <f t="shared" si="1"/>
        <v>-2E-3</v>
      </c>
      <c r="G9" s="85">
        <f t="shared" si="2"/>
        <v>6200</v>
      </c>
      <c r="H9" s="164">
        <f t="shared" si="3"/>
        <v>1.4E-2</v>
      </c>
    </row>
    <row r="10" spans="1:8" x14ac:dyDescent="0.25">
      <c r="A10" t="s">
        <v>137</v>
      </c>
      <c r="B10" s="85">
        <v>86900</v>
      </c>
      <c r="C10" s="85">
        <v>86900</v>
      </c>
      <c r="D10" s="85">
        <v>85300</v>
      </c>
      <c r="E10" s="235">
        <f t="shared" si="0"/>
        <v>0</v>
      </c>
      <c r="F10" s="164">
        <f t="shared" si="1"/>
        <v>0</v>
      </c>
      <c r="G10" s="85">
        <f t="shared" si="2"/>
        <v>1600</v>
      </c>
      <c r="H10" s="164">
        <f t="shared" si="3"/>
        <v>1.9E-2</v>
      </c>
    </row>
    <row r="11" spans="1:8" x14ac:dyDescent="0.25">
      <c r="A11" t="s">
        <v>97</v>
      </c>
      <c r="B11" s="85">
        <v>191000</v>
      </c>
      <c r="C11" s="85">
        <v>190700</v>
      </c>
      <c r="D11" s="85">
        <v>184200</v>
      </c>
      <c r="E11" s="85">
        <f t="shared" si="0"/>
        <v>300</v>
      </c>
      <c r="F11" s="164">
        <f t="shared" si="1"/>
        <v>2E-3</v>
      </c>
      <c r="G11" s="85">
        <f t="shared" si="2"/>
        <v>6800</v>
      </c>
      <c r="H11" s="164">
        <f t="shared" si="3"/>
        <v>3.6999999999999998E-2</v>
      </c>
    </row>
    <row r="12" spans="1:8" x14ac:dyDescent="0.25">
      <c r="A12" t="s">
        <v>77</v>
      </c>
      <c r="B12" s="85">
        <v>171800</v>
      </c>
      <c r="C12" s="85">
        <v>171300</v>
      </c>
      <c r="D12" s="85">
        <v>167700</v>
      </c>
      <c r="E12" s="85">
        <f t="shared" si="0"/>
        <v>500</v>
      </c>
      <c r="F12" s="164">
        <f t="shared" si="1"/>
        <v>3.0000000000000001E-3</v>
      </c>
      <c r="G12" s="85">
        <f t="shared" si="2"/>
        <v>4100</v>
      </c>
      <c r="H12" s="164">
        <f t="shared" si="3"/>
        <v>2.4E-2</v>
      </c>
    </row>
    <row r="13" spans="1:8" x14ac:dyDescent="0.25">
      <c r="A13" t="s">
        <v>78</v>
      </c>
      <c r="B13" s="85">
        <v>39700</v>
      </c>
      <c r="C13" s="85">
        <v>39700</v>
      </c>
      <c r="D13" s="85">
        <v>39400</v>
      </c>
      <c r="E13" s="235">
        <f t="shared" si="0"/>
        <v>0</v>
      </c>
      <c r="F13" s="164">
        <f t="shared" si="1"/>
        <v>0</v>
      </c>
      <c r="G13" s="85">
        <f t="shared" si="2"/>
        <v>300</v>
      </c>
      <c r="H13" s="164">
        <f t="shared" si="3"/>
        <v>8.0000000000000002E-3</v>
      </c>
    </row>
    <row r="15" spans="1:8" x14ac:dyDescent="0.25">
      <c r="A15" s="161" t="s">
        <v>138</v>
      </c>
    </row>
    <row r="17" spans="1:1" x14ac:dyDescent="0.25">
      <c r="A17" s="57" t="s">
        <v>139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16" zoomScaleNormal="100" workbookViewId="0">
      <selection activeCell="H41" sqref="H41"/>
    </sheetView>
  </sheetViews>
  <sheetFormatPr defaultColWidth="9.140625" defaultRowHeight="12.75" x14ac:dyDescent="0.2"/>
  <cols>
    <col min="1" max="1" width="70" style="157" bestFit="1" customWidth="1"/>
    <col min="2" max="2" width="9.140625" style="156" customWidth="1"/>
    <col min="3" max="3" width="9.140625" style="157" customWidth="1"/>
    <col min="4" max="4" width="10.28515625" style="157" bestFit="1" customWidth="1"/>
    <col min="5" max="6" width="8.7109375" style="157" customWidth="1"/>
    <col min="7" max="8" width="9" style="157" customWidth="1"/>
    <col min="9" max="11" width="9.140625" style="157" customWidth="1"/>
    <col min="12" max="12" width="12.85546875" style="157" bestFit="1" customWidth="1"/>
    <col min="13" max="13" width="13.28515625" style="157" bestFit="1" customWidth="1"/>
    <col min="14" max="14" width="12.85546875" style="157" bestFit="1" customWidth="1"/>
    <col min="15" max="28" width="9.140625" style="157" customWidth="1"/>
    <col min="29" max="16384" width="9.140625" style="157"/>
  </cols>
  <sheetData>
    <row r="1" spans="1:14" x14ac:dyDescent="0.2">
      <c r="A1" s="223" t="s">
        <v>140</v>
      </c>
      <c r="B1" s="220"/>
      <c r="C1" s="221"/>
      <c r="D1" s="221"/>
      <c r="E1" s="221"/>
      <c r="F1" s="221"/>
      <c r="G1" s="221"/>
      <c r="H1" s="159"/>
    </row>
    <row r="2" spans="1:14" x14ac:dyDescent="0.2">
      <c r="A2" s="219" t="s">
        <v>141</v>
      </c>
      <c r="B2" s="220"/>
      <c r="C2" s="221"/>
      <c r="D2" s="221"/>
      <c r="E2" s="221"/>
      <c r="F2" s="221"/>
      <c r="G2" s="221"/>
      <c r="H2" s="155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2">
        <v>45108</v>
      </c>
      <c r="B4" s="220"/>
      <c r="C4" s="221"/>
      <c r="D4" s="221"/>
      <c r="E4" s="221"/>
      <c r="F4" s="221"/>
      <c r="G4" s="221"/>
      <c r="H4" s="158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24" t="s">
        <v>124</v>
      </c>
      <c r="F6" s="221"/>
      <c r="G6" s="221"/>
      <c r="H6" s="221"/>
    </row>
    <row r="7" spans="1:14" x14ac:dyDescent="0.2">
      <c r="A7" s="3"/>
      <c r="B7" s="5" t="s">
        <v>126</v>
      </c>
      <c r="C7" s="160" t="s">
        <v>127</v>
      </c>
      <c r="D7" s="160" t="s">
        <v>128</v>
      </c>
      <c r="E7" s="160" t="s">
        <v>129</v>
      </c>
      <c r="F7" s="160" t="s">
        <v>130</v>
      </c>
      <c r="G7" s="160" t="s">
        <v>128</v>
      </c>
      <c r="H7" s="160" t="s">
        <v>130</v>
      </c>
    </row>
    <row r="8" spans="1:14" x14ac:dyDescent="0.2">
      <c r="A8" s="3"/>
      <c r="B8" s="5" t="s">
        <v>132</v>
      </c>
      <c r="C8" s="160" t="s">
        <v>132</v>
      </c>
      <c r="D8" s="160" t="s">
        <v>133</v>
      </c>
      <c r="E8" s="160" t="s">
        <v>132</v>
      </c>
      <c r="F8" s="160" t="s">
        <v>134</v>
      </c>
      <c r="G8" s="160" t="s">
        <v>133</v>
      </c>
      <c r="H8" s="160" t="s">
        <v>134</v>
      </c>
    </row>
    <row r="10" spans="1:14" x14ac:dyDescent="0.2">
      <c r="A10" s="6"/>
      <c r="B10" s="7"/>
      <c r="C10" s="6"/>
      <c r="D10" s="6"/>
      <c r="E10" s="7" t="s">
        <v>135</v>
      </c>
      <c r="F10" s="7"/>
      <c r="G10" s="6"/>
      <c r="H10" s="6"/>
    </row>
    <row r="11" spans="1:14" ht="15" customHeight="1" x14ac:dyDescent="0.25">
      <c r="A11" s="8" t="s">
        <v>142</v>
      </c>
      <c r="B11" s="165">
        <v>2306.3000000000002</v>
      </c>
      <c r="C11" s="165">
        <v>2303.4</v>
      </c>
      <c r="D11" s="166">
        <v>2253.4</v>
      </c>
      <c r="E11" s="167">
        <f t="shared" ref="E11:E44" si="0">B11-C11</f>
        <v>2.9000000000000909</v>
      </c>
      <c r="F11" s="168">
        <f t="shared" ref="F11:F44" si="1">ROUND((B11-C11)/C11,3)</f>
        <v>1E-3</v>
      </c>
      <c r="G11" s="167">
        <f t="shared" ref="G11:G44" si="2">B11-D11</f>
        <v>52.900000000000091</v>
      </c>
      <c r="H11" s="168">
        <f t="shared" ref="H11:H44" si="3">ROUND((B11-D11)/D11,3)</f>
        <v>2.3E-2</v>
      </c>
      <c r="K11" s="61"/>
      <c r="L11" s="9"/>
      <c r="M11" s="10"/>
    </row>
    <row r="12" spans="1:14" ht="15" customHeight="1" x14ac:dyDescent="0.25">
      <c r="A12" s="8" t="s">
        <v>143</v>
      </c>
      <c r="B12" s="165">
        <v>1929</v>
      </c>
      <c r="C12" s="165">
        <v>1928.3</v>
      </c>
      <c r="D12" s="166">
        <v>1884.5</v>
      </c>
      <c r="E12" s="167">
        <f t="shared" si="0"/>
        <v>0.70000000000004547</v>
      </c>
      <c r="F12" s="168">
        <f t="shared" si="1"/>
        <v>0</v>
      </c>
      <c r="G12" s="167">
        <f t="shared" si="2"/>
        <v>44.5</v>
      </c>
      <c r="H12" s="168">
        <f t="shared" si="3"/>
        <v>2.4E-2</v>
      </c>
      <c r="K12" s="61"/>
      <c r="L12" s="9"/>
      <c r="M12" s="10"/>
    </row>
    <row r="13" spans="1:14" ht="15" customHeight="1" x14ac:dyDescent="0.25">
      <c r="A13" s="8" t="s">
        <v>144</v>
      </c>
      <c r="B13" s="165">
        <v>378.1</v>
      </c>
      <c r="C13" s="165">
        <v>378.6</v>
      </c>
      <c r="D13" s="166">
        <v>375.6</v>
      </c>
      <c r="E13" s="167">
        <f t="shared" si="0"/>
        <v>-0.5</v>
      </c>
      <c r="F13" s="168">
        <f t="shared" si="1"/>
        <v>-1E-3</v>
      </c>
      <c r="G13" s="167">
        <f t="shared" si="2"/>
        <v>2.5</v>
      </c>
      <c r="H13" s="168">
        <f t="shared" si="3"/>
        <v>7.0000000000000001E-3</v>
      </c>
      <c r="K13" s="61"/>
      <c r="L13" s="134"/>
      <c r="M13" s="135"/>
      <c r="N13" s="136"/>
    </row>
    <row r="14" spans="1:14" ht="15" customHeight="1" x14ac:dyDescent="0.25">
      <c r="A14" s="8" t="s">
        <v>145</v>
      </c>
      <c r="B14" s="165">
        <v>115</v>
      </c>
      <c r="C14" s="165">
        <v>115.8</v>
      </c>
      <c r="D14" s="166">
        <v>113.5</v>
      </c>
      <c r="E14" s="167">
        <f t="shared" si="0"/>
        <v>-0.79999999999999716</v>
      </c>
      <c r="F14" s="168">
        <f t="shared" si="1"/>
        <v>-7.0000000000000001E-3</v>
      </c>
      <c r="G14" s="167">
        <f t="shared" si="2"/>
        <v>1.5</v>
      </c>
      <c r="H14" s="168">
        <f t="shared" si="3"/>
        <v>1.2999999999999999E-2</v>
      </c>
      <c r="J14" s="156"/>
      <c r="K14" s="61"/>
      <c r="L14" s="134"/>
      <c r="M14" s="135"/>
      <c r="N14" s="136"/>
    </row>
    <row r="15" spans="1:14" ht="15" customHeight="1" x14ac:dyDescent="0.25">
      <c r="A15" s="8" t="s">
        <v>146</v>
      </c>
      <c r="B15" s="165">
        <v>4.5</v>
      </c>
      <c r="C15" s="165">
        <v>4.5</v>
      </c>
      <c r="D15" s="166">
        <v>4.5</v>
      </c>
      <c r="E15" s="167">
        <f t="shared" si="0"/>
        <v>0</v>
      </c>
      <c r="F15" s="168">
        <f t="shared" si="1"/>
        <v>0</v>
      </c>
      <c r="G15" s="167">
        <f t="shared" si="2"/>
        <v>0</v>
      </c>
      <c r="H15" s="168">
        <f t="shared" si="3"/>
        <v>0</v>
      </c>
      <c r="J15" s="156"/>
      <c r="K15" s="61"/>
      <c r="L15" s="134"/>
      <c r="M15" s="135"/>
      <c r="N15" s="136"/>
    </row>
    <row r="16" spans="1:14" ht="15" customHeight="1" x14ac:dyDescent="0.25">
      <c r="A16" s="8" t="s">
        <v>147</v>
      </c>
      <c r="B16" s="165">
        <v>110.5</v>
      </c>
      <c r="C16" s="165">
        <v>111.3</v>
      </c>
      <c r="D16" s="166">
        <v>109</v>
      </c>
      <c r="E16" s="167">
        <f t="shared" si="0"/>
        <v>-0.79999999999999716</v>
      </c>
      <c r="F16" s="168">
        <f t="shared" si="1"/>
        <v>-7.0000000000000001E-3</v>
      </c>
      <c r="G16" s="167">
        <f t="shared" si="2"/>
        <v>1.5</v>
      </c>
      <c r="H16" s="168">
        <f t="shared" si="3"/>
        <v>1.4E-2</v>
      </c>
      <c r="J16" s="156"/>
      <c r="K16" s="61"/>
      <c r="L16" s="134"/>
      <c r="M16" s="135"/>
      <c r="N16" s="136"/>
    </row>
    <row r="17" spans="1:14" ht="15" customHeight="1" x14ac:dyDescent="0.25">
      <c r="A17" s="8" t="s">
        <v>148</v>
      </c>
      <c r="B17" s="165">
        <v>263.10000000000002</v>
      </c>
      <c r="C17" s="165">
        <v>262.8</v>
      </c>
      <c r="D17" s="166">
        <v>262.10000000000002</v>
      </c>
      <c r="E17" s="167">
        <f t="shared" si="0"/>
        <v>0.30000000000001137</v>
      </c>
      <c r="F17" s="168">
        <f t="shared" si="1"/>
        <v>1E-3</v>
      </c>
      <c r="G17" s="167">
        <f t="shared" si="2"/>
        <v>1</v>
      </c>
      <c r="H17" s="168">
        <f t="shared" si="3"/>
        <v>4.0000000000000001E-3</v>
      </c>
      <c r="J17" s="156"/>
      <c r="K17" s="61"/>
      <c r="L17" s="134"/>
      <c r="M17" s="135"/>
      <c r="N17" s="136"/>
    </row>
    <row r="18" spans="1:14" ht="15" customHeight="1" x14ac:dyDescent="0.25">
      <c r="A18" s="8" t="s">
        <v>149</v>
      </c>
      <c r="B18" s="165">
        <v>158.80000000000001</v>
      </c>
      <c r="C18" s="165">
        <v>159.1</v>
      </c>
      <c r="D18" s="166">
        <v>157.4</v>
      </c>
      <c r="E18" s="167">
        <f t="shared" si="0"/>
        <v>-0.29999999999998295</v>
      </c>
      <c r="F18" s="168">
        <f t="shared" si="1"/>
        <v>-2E-3</v>
      </c>
      <c r="G18" s="167">
        <f t="shared" si="2"/>
        <v>1.4000000000000057</v>
      </c>
      <c r="H18" s="168">
        <f t="shared" si="3"/>
        <v>8.9999999999999993E-3</v>
      </c>
      <c r="K18" s="61"/>
      <c r="L18" s="134"/>
      <c r="M18" s="135"/>
      <c r="N18" s="136"/>
    </row>
    <row r="19" spans="1:14" ht="15" customHeight="1" x14ac:dyDescent="0.25">
      <c r="A19" s="11" t="s">
        <v>150</v>
      </c>
      <c r="B19" s="165">
        <v>104.3</v>
      </c>
      <c r="C19" s="165">
        <v>103.7</v>
      </c>
      <c r="D19" s="166">
        <v>104.7</v>
      </c>
      <c r="E19" s="167">
        <f t="shared" si="0"/>
        <v>0.59999999999999432</v>
      </c>
      <c r="F19" s="168">
        <f t="shared" si="1"/>
        <v>6.0000000000000001E-3</v>
      </c>
      <c r="G19" s="167">
        <f t="shared" si="2"/>
        <v>-0.40000000000000568</v>
      </c>
      <c r="H19" s="168">
        <f t="shared" si="3"/>
        <v>-4.0000000000000001E-3</v>
      </c>
      <c r="K19" s="61"/>
      <c r="L19" s="134"/>
      <c r="M19" s="135"/>
      <c r="N19" s="136"/>
    </row>
    <row r="20" spans="1:14" ht="15" customHeight="1" x14ac:dyDescent="0.25">
      <c r="A20" s="8" t="s">
        <v>151</v>
      </c>
      <c r="B20" s="165">
        <v>1928.2</v>
      </c>
      <c r="C20" s="165">
        <v>1924.8</v>
      </c>
      <c r="D20" s="166">
        <v>1877.8</v>
      </c>
      <c r="E20" s="167">
        <f t="shared" si="0"/>
        <v>3.4000000000000909</v>
      </c>
      <c r="F20" s="168">
        <f t="shared" si="1"/>
        <v>2E-3</v>
      </c>
      <c r="G20" s="167">
        <f t="shared" si="2"/>
        <v>50.400000000000091</v>
      </c>
      <c r="H20" s="168">
        <f t="shared" si="3"/>
        <v>2.7E-2</v>
      </c>
      <c r="J20" s="156"/>
      <c r="K20" s="61"/>
      <c r="L20" s="134"/>
      <c r="M20" s="135"/>
      <c r="N20" s="136"/>
    </row>
    <row r="21" spans="1:14" ht="15" customHeight="1" x14ac:dyDescent="0.25">
      <c r="A21" s="8" t="s">
        <v>152</v>
      </c>
      <c r="B21" s="165">
        <v>1550.9</v>
      </c>
      <c r="C21" s="165">
        <v>1549.7</v>
      </c>
      <c r="D21" s="166">
        <v>1508.9</v>
      </c>
      <c r="E21" s="167">
        <f t="shared" si="0"/>
        <v>1.2000000000000455</v>
      </c>
      <c r="F21" s="168">
        <f t="shared" si="1"/>
        <v>1E-3</v>
      </c>
      <c r="G21" s="167">
        <f t="shared" si="2"/>
        <v>42</v>
      </c>
      <c r="H21" s="168">
        <f t="shared" si="3"/>
        <v>2.8000000000000001E-2</v>
      </c>
      <c r="J21" s="156"/>
      <c r="K21" s="61"/>
      <c r="L21" s="134"/>
      <c r="M21" s="135"/>
      <c r="N21" s="136"/>
    </row>
    <row r="22" spans="1:14" ht="15" customHeight="1" x14ac:dyDescent="0.25">
      <c r="A22" s="11" t="s">
        <v>153</v>
      </c>
      <c r="B22" s="165">
        <v>442.9</v>
      </c>
      <c r="C22" s="165">
        <v>440.7</v>
      </c>
      <c r="D22" s="166">
        <v>434.3</v>
      </c>
      <c r="E22" s="167">
        <f t="shared" si="0"/>
        <v>2.1999999999999886</v>
      </c>
      <c r="F22" s="168">
        <f t="shared" si="1"/>
        <v>5.0000000000000001E-3</v>
      </c>
      <c r="G22" s="167">
        <f t="shared" si="2"/>
        <v>8.5999999999999659</v>
      </c>
      <c r="H22" s="168">
        <f t="shared" si="3"/>
        <v>0.02</v>
      </c>
      <c r="J22" s="156"/>
      <c r="K22" s="61"/>
      <c r="L22" s="134"/>
      <c r="M22" s="135"/>
      <c r="N22" s="136"/>
    </row>
    <row r="23" spans="1:14" ht="15" customHeight="1" x14ac:dyDescent="0.25">
      <c r="A23" s="8" t="s">
        <v>154</v>
      </c>
      <c r="B23" s="165">
        <v>80.2</v>
      </c>
      <c r="C23" s="165">
        <v>78.599999999999994</v>
      </c>
      <c r="D23" s="166">
        <v>80.2</v>
      </c>
      <c r="E23" s="167">
        <f t="shared" si="0"/>
        <v>1.6000000000000085</v>
      </c>
      <c r="F23" s="168">
        <f t="shared" si="1"/>
        <v>0.02</v>
      </c>
      <c r="G23" s="167">
        <f t="shared" si="2"/>
        <v>0</v>
      </c>
      <c r="H23" s="168">
        <f t="shared" si="3"/>
        <v>0</v>
      </c>
      <c r="J23" s="156"/>
      <c r="K23" s="61"/>
      <c r="L23" s="134"/>
      <c r="M23" s="135"/>
      <c r="N23" s="169"/>
    </row>
    <row r="24" spans="1:14" ht="15" customHeight="1" x14ac:dyDescent="0.25">
      <c r="A24" s="8" t="s">
        <v>155</v>
      </c>
      <c r="B24" s="165">
        <v>262.5</v>
      </c>
      <c r="C24" s="165">
        <v>262.2</v>
      </c>
      <c r="D24" s="166">
        <v>260.10000000000002</v>
      </c>
      <c r="E24" s="167">
        <f t="shared" si="0"/>
        <v>0.30000000000001137</v>
      </c>
      <c r="F24" s="168">
        <f t="shared" si="1"/>
        <v>1E-3</v>
      </c>
      <c r="G24" s="167">
        <f t="shared" si="2"/>
        <v>2.3999999999999773</v>
      </c>
      <c r="H24" s="168">
        <f t="shared" si="3"/>
        <v>8.9999999999999993E-3</v>
      </c>
      <c r="J24" s="156"/>
      <c r="K24" s="61"/>
      <c r="L24" s="134"/>
      <c r="M24" s="135"/>
      <c r="N24" s="136"/>
    </row>
    <row r="25" spans="1:14" ht="15" customHeight="1" x14ac:dyDescent="0.25">
      <c r="A25" s="11" t="s">
        <v>156</v>
      </c>
      <c r="B25" s="165">
        <v>100.2</v>
      </c>
      <c r="C25" s="165">
        <v>99.9</v>
      </c>
      <c r="D25" s="166">
        <v>94</v>
      </c>
      <c r="E25" s="167">
        <f t="shared" si="0"/>
        <v>0.29999999999999716</v>
      </c>
      <c r="F25" s="168">
        <f t="shared" si="1"/>
        <v>3.0000000000000001E-3</v>
      </c>
      <c r="G25" s="167">
        <f t="shared" si="2"/>
        <v>6.2000000000000028</v>
      </c>
      <c r="H25" s="168">
        <f t="shared" si="3"/>
        <v>6.6000000000000003E-2</v>
      </c>
      <c r="J25" s="156"/>
      <c r="K25" s="61"/>
      <c r="L25" s="134"/>
      <c r="M25" s="135"/>
      <c r="N25" s="136"/>
    </row>
    <row r="26" spans="1:14" ht="15" customHeight="1" x14ac:dyDescent="0.25">
      <c r="A26" s="8" t="s">
        <v>157</v>
      </c>
      <c r="B26" s="165">
        <v>32.200000000000003</v>
      </c>
      <c r="C26" s="165">
        <v>32.299999999999997</v>
      </c>
      <c r="D26" s="166">
        <v>30.6</v>
      </c>
      <c r="E26" s="167">
        <f t="shared" si="0"/>
        <v>-9.9999999999994316E-2</v>
      </c>
      <c r="F26" s="168">
        <f t="shared" si="1"/>
        <v>-3.0000000000000001E-3</v>
      </c>
      <c r="G26" s="167">
        <f t="shared" si="2"/>
        <v>1.6000000000000014</v>
      </c>
      <c r="H26" s="168">
        <f t="shared" si="3"/>
        <v>5.1999999999999998E-2</v>
      </c>
      <c r="J26" s="156"/>
      <c r="K26" s="61"/>
      <c r="L26" s="134"/>
      <c r="M26" s="135"/>
      <c r="N26" s="136"/>
    </row>
    <row r="27" spans="1:14" ht="15" customHeight="1" x14ac:dyDescent="0.25">
      <c r="A27" s="8" t="s">
        <v>158</v>
      </c>
      <c r="B27" s="165">
        <v>122.7</v>
      </c>
      <c r="C27" s="165">
        <v>122.6</v>
      </c>
      <c r="D27" s="166">
        <v>118</v>
      </c>
      <c r="E27" s="167">
        <f t="shared" si="0"/>
        <v>0.10000000000000853</v>
      </c>
      <c r="F27" s="168">
        <f t="shared" si="1"/>
        <v>1E-3</v>
      </c>
      <c r="G27" s="167">
        <f t="shared" si="2"/>
        <v>4.7000000000000028</v>
      </c>
      <c r="H27" s="168">
        <f t="shared" si="3"/>
        <v>0.04</v>
      </c>
      <c r="J27" s="156"/>
      <c r="K27" s="61"/>
      <c r="L27" s="134"/>
      <c r="M27" s="135"/>
      <c r="N27" s="136"/>
    </row>
    <row r="28" spans="1:14" ht="15" customHeight="1" x14ac:dyDescent="0.25">
      <c r="A28" s="8" t="s">
        <v>159</v>
      </c>
      <c r="B28" s="165">
        <v>87.2</v>
      </c>
      <c r="C28" s="165">
        <v>87.5</v>
      </c>
      <c r="D28" s="166">
        <v>85</v>
      </c>
      <c r="E28" s="167">
        <f t="shared" si="0"/>
        <v>-0.29999999999999716</v>
      </c>
      <c r="F28" s="168">
        <f t="shared" si="1"/>
        <v>-3.0000000000000001E-3</v>
      </c>
      <c r="G28" s="167">
        <f t="shared" si="2"/>
        <v>2.2000000000000028</v>
      </c>
      <c r="H28" s="168">
        <f t="shared" si="3"/>
        <v>2.5999999999999999E-2</v>
      </c>
      <c r="J28" s="156"/>
      <c r="K28" s="61"/>
      <c r="L28" s="134"/>
      <c r="M28" s="135"/>
      <c r="N28" s="136"/>
    </row>
    <row r="29" spans="1:14" ht="15" customHeight="1" x14ac:dyDescent="0.25">
      <c r="A29" s="8" t="s">
        <v>160</v>
      </c>
      <c r="B29" s="165">
        <v>35.5</v>
      </c>
      <c r="C29" s="165">
        <v>35.1</v>
      </c>
      <c r="D29" s="166">
        <v>33</v>
      </c>
      <c r="E29" s="167">
        <f t="shared" si="0"/>
        <v>0.39999999999999858</v>
      </c>
      <c r="F29" s="168">
        <f t="shared" si="1"/>
        <v>1.0999999999999999E-2</v>
      </c>
      <c r="G29" s="167">
        <f t="shared" si="2"/>
        <v>2.5</v>
      </c>
      <c r="H29" s="168">
        <f t="shared" si="3"/>
        <v>7.5999999999999998E-2</v>
      </c>
      <c r="J29" s="156"/>
      <c r="K29" s="61"/>
      <c r="L29" s="134"/>
      <c r="M29" s="135"/>
      <c r="N29" s="136"/>
    </row>
    <row r="30" spans="1:14" ht="15" customHeight="1" x14ac:dyDescent="0.25">
      <c r="A30" s="8" t="s">
        <v>161</v>
      </c>
      <c r="B30" s="165">
        <v>313.2</v>
      </c>
      <c r="C30" s="165">
        <v>313.7</v>
      </c>
      <c r="D30" s="166">
        <v>311.2</v>
      </c>
      <c r="E30" s="167">
        <f t="shared" si="0"/>
        <v>-0.5</v>
      </c>
      <c r="F30" s="168">
        <f t="shared" si="1"/>
        <v>-2E-3</v>
      </c>
      <c r="G30" s="167">
        <f t="shared" si="2"/>
        <v>2</v>
      </c>
      <c r="H30" s="168">
        <f t="shared" si="3"/>
        <v>6.0000000000000001E-3</v>
      </c>
      <c r="J30" s="156"/>
      <c r="K30" s="61"/>
      <c r="L30" s="134"/>
      <c r="M30" s="135"/>
      <c r="N30" s="136"/>
    </row>
    <row r="31" spans="1:14" ht="15" customHeight="1" x14ac:dyDescent="0.25">
      <c r="A31" s="8" t="s">
        <v>162</v>
      </c>
      <c r="B31" s="165">
        <v>121.6</v>
      </c>
      <c r="C31" s="165">
        <v>119.7</v>
      </c>
      <c r="D31" s="166">
        <v>119.6</v>
      </c>
      <c r="E31" s="167">
        <f t="shared" si="0"/>
        <v>1.8999999999999915</v>
      </c>
      <c r="F31" s="168">
        <f t="shared" si="1"/>
        <v>1.6E-2</v>
      </c>
      <c r="G31" s="167">
        <f t="shared" si="2"/>
        <v>2</v>
      </c>
      <c r="H31" s="168">
        <f t="shared" si="3"/>
        <v>1.7000000000000001E-2</v>
      </c>
      <c r="J31" s="156"/>
      <c r="K31" s="61"/>
      <c r="L31" s="134"/>
      <c r="M31" s="135"/>
      <c r="N31" s="136"/>
    </row>
    <row r="32" spans="1:14" ht="15" customHeight="1" x14ac:dyDescent="0.25">
      <c r="A32" s="8" t="s">
        <v>163</v>
      </c>
      <c r="B32" s="165">
        <v>25.9</v>
      </c>
      <c r="C32" s="165">
        <v>25.7</v>
      </c>
      <c r="D32" s="166">
        <v>25.3</v>
      </c>
      <c r="E32" s="167">
        <f t="shared" si="0"/>
        <v>0.19999999999999929</v>
      </c>
      <c r="F32" s="168">
        <f t="shared" si="1"/>
        <v>8.0000000000000002E-3</v>
      </c>
      <c r="G32" s="167">
        <f t="shared" si="2"/>
        <v>0.59999999999999787</v>
      </c>
      <c r="H32" s="168">
        <f t="shared" si="3"/>
        <v>2.4E-2</v>
      </c>
      <c r="J32" s="156"/>
      <c r="K32" s="61"/>
      <c r="L32" s="134"/>
      <c r="M32" s="135"/>
      <c r="N32" s="136"/>
    </row>
    <row r="33" spans="1:14" ht="15" customHeight="1" x14ac:dyDescent="0.25">
      <c r="A33" s="8" t="s">
        <v>164</v>
      </c>
      <c r="B33" s="165">
        <v>165.7</v>
      </c>
      <c r="C33" s="165">
        <v>168.3</v>
      </c>
      <c r="D33" s="166">
        <v>166.3</v>
      </c>
      <c r="E33" s="167">
        <f t="shared" si="0"/>
        <v>-2.6000000000000227</v>
      </c>
      <c r="F33" s="168">
        <f t="shared" si="1"/>
        <v>-1.4999999999999999E-2</v>
      </c>
      <c r="G33" s="167">
        <f t="shared" si="2"/>
        <v>-0.60000000000002274</v>
      </c>
      <c r="H33" s="168">
        <f t="shared" si="3"/>
        <v>-4.0000000000000001E-3</v>
      </c>
      <c r="J33" s="156"/>
      <c r="K33" s="61"/>
      <c r="L33" s="134"/>
      <c r="M33" s="135"/>
      <c r="N33" s="136"/>
    </row>
    <row r="34" spans="1:14" ht="15" customHeight="1" x14ac:dyDescent="0.25">
      <c r="A34" s="8" t="s">
        <v>165</v>
      </c>
      <c r="B34" s="165">
        <v>280.7</v>
      </c>
      <c r="C34" s="165">
        <v>279.10000000000002</v>
      </c>
      <c r="D34" s="166">
        <v>267.89999999999998</v>
      </c>
      <c r="E34" s="167">
        <f t="shared" si="0"/>
        <v>1.5999999999999659</v>
      </c>
      <c r="F34" s="168">
        <f t="shared" si="1"/>
        <v>6.0000000000000001E-3</v>
      </c>
      <c r="G34" s="167">
        <f t="shared" si="2"/>
        <v>12.800000000000011</v>
      </c>
      <c r="H34" s="168">
        <f t="shared" si="3"/>
        <v>4.8000000000000001E-2</v>
      </c>
      <c r="J34" s="156"/>
      <c r="K34" s="61"/>
      <c r="L34" s="134"/>
      <c r="M34" s="135"/>
      <c r="N34" s="136"/>
    </row>
    <row r="35" spans="1:14" ht="15" customHeight="1" x14ac:dyDescent="0.25">
      <c r="A35" s="11" t="s">
        <v>166</v>
      </c>
      <c r="B35" s="165">
        <v>46</v>
      </c>
      <c r="C35" s="165">
        <v>45.5</v>
      </c>
      <c r="D35" s="166">
        <v>45</v>
      </c>
      <c r="E35" s="167">
        <f t="shared" si="0"/>
        <v>0.5</v>
      </c>
      <c r="F35" s="168">
        <f t="shared" si="1"/>
        <v>1.0999999999999999E-2</v>
      </c>
      <c r="G35" s="167">
        <f t="shared" si="2"/>
        <v>1</v>
      </c>
      <c r="H35" s="168">
        <f t="shared" si="3"/>
        <v>2.1999999999999999E-2</v>
      </c>
      <c r="J35" s="156"/>
      <c r="K35" s="61"/>
      <c r="L35" s="134"/>
      <c r="M35" s="135"/>
      <c r="N35" s="136"/>
    </row>
    <row r="36" spans="1:14" ht="15" customHeight="1" x14ac:dyDescent="0.25">
      <c r="A36" s="11" t="s">
        <v>167</v>
      </c>
      <c r="B36" s="165">
        <v>234.7</v>
      </c>
      <c r="C36" s="165">
        <v>233.6</v>
      </c>
      <c r="D36" s="166">
        <v>222.9</v>
      </c>
      <c r="E36" s="167">
        <f t="shared" si="0"/>
        <v>1.0999999999999943</v>
      </c>
      <c r="F36" s="168">
        <f t="shared" si="1"/>
        <v>5.0000000000000001E-3</v>
      </c>
      <c r="G36" s="167">
        <f t="shared" si="2"/>
        <v>11.799999999999983</v>
      </c>
      <c r="H36" s="168">
        <f t="shared" si="3"/>
        <v>5.2999999999999999E-2</v>
      </c>
      <c r="J36" s="156"/>
      <c r="K36" s="61"/>
      <c r="L36" s="134"/>
      <c r="M36" s="135"/>
      <c r="N36" s="136"/>
    </row>
    <row r="37" spans="1:14" ht="15" customHeight="1" x14ac:dyDescent="0.25">
      <c r="A37" s="8" t="s">
        <v>168</v>
      </c>
      <c r="B37" s="165">
        <v>275.39999999999998</v>
      </c>
      <c r="C37" s="165">
        <v>277.39999999999998</v>
      </c>
      <c r="D37" s="166">
        <v>264.8</v>
      </c>
      <c r="E37" s="167">
        <f t="shared" si="0"/>
        <v>-2</v>
      </c>
      <c r="F37" s="168">
        <f t="shared" si="1"/>
        <v>-7.0000000000000001E-3</v>
      </c>
      <c r="G37" s="167">
        <f t="shared" si="2"/>
        <v>10.599999999999966</v>
      </c>
      <c r="H37" s="168">
        <f t="shared" si="3"/>
        <v>0.04</v>
      </c>
      <c r="J37" s="156"/>
      <c r="K37" s="61"/>
      <c r="L37" s="134"/>
      <c r="M37" s="135"/>
      <c r="N37" s="136"/>
    </row>
    <row r="38" spans="1:14" ht="15" customHeight="1" x14ac:dyDescent="0.25">
      <c r="A38" s="8" t="s">
        <v>169</v>
      </c>
      <c r="B38" s="165">
        <v>38.200000000000003</v>
      </c>
      <c r="C38" s="165">
        <v>38.200000000000003</v>
      </c>
      <c r="D38" s="166">
        <v>32.200000000000003</v>
      </c>
      <c r="E38" s="167">
        <f t="shared" si="0"/>
        <v>0</v>
      </c>
      <c r="F38" s="168">
        <f t="shared" si="1"/>
        <v>0</v>
      </c>
      <c r="G38" s="167">
        <f t="shared" si="2"/>
        <v>6</v>
      </c>
      <c r="H38" s="168">
        <f t="shared" si="3"/>
        <v>0.186</v>
      </c>
      <c r="J38" s="156"/>
      <c r="K38" s="61"/>
      <c r="L38" s="134"/>
      <c r="M38" s="135"/>
      <c r="N38" s="136"/>
    </row>
    <row r="39" spans="1:14" ht="15" customHeight="1" x14ac:dyDescent="0.25">
      <c r="A39" s="8" t="s">
        <v>170</v>
      </c>
      <c r="B39" s="165">
        <v>237.2</v>
      </c>
      <c r="C39" s="165">
        <v>239.2</v>
      </c>
      <c r="D39" s="166">
        <v>232.6</v>
      </c>
      <c r="E39" s="167">
        <f t="shared" si="0"/>
        <v>-2</v>
      </c>
      <c r="F39" s="168">
        <f t="shared" si="1"/>
        <v>-8.0000000000000002E-3</v>
      </c>
      <c r="G39" s="167">
        <f t="shared" si="2"/>
        <v>4.5999999999999943</v>
      </c>
      <c r="H39" s="168">
        <f t="shared" si="3"/>
        <v>0.02</v>
      </c>
      <c r="J39" s="156"/>
      <c r="K39" s="61"/>
      <c r="L39" s="134"/>
      <c r="M39" s="135"/>
      <c r="N39" s="136"/>
    </row>
    <row r="40" spans="1:14" ht="15" customHeight="1" x14ac:dyDescent="0.25">
      <c r="A40" s="11" t="s">
        <v>171</v>
      </c>
      <c r="B40" s="165">
        <v>83.8</v>
      </c>
      <c r="C40" s="165">
        <v>83.9</v>
      </c>
      <c r="D40" s="166">
        <v>82.1</v>
      </c>
      <c r="E40" s="167">
        <f t="shared" si="0"/>
        <v>-0.10000000000000853</v>
      </c>
      <c r="F40" s="168">
        <f t="shared" si="1"/>
        <v>-1E-3</v>
      </c>
      <c r="G40" s="167">
        <f t="shared" si="2"/>
        <v>1.7000000000000028</v>
      </c>
      <c r="H40" s="168">
        <f t="shared" si="3"/>
        <v>2.1000000000000001E-2</v>
      </c>
      <c r="J40" s="156"/>
      <c r="K40" s="61"/>
      <c r="L40" s="134"/>
      <c r="M40" s="135"/>
      <c r="N40" s="136"/>
    </row>
    <row r="41" spans="1:14" ht="15" customHeight="1" x14ac:dyDescent="0.25">
      <c r="A41" s="71" t="s">
        <v>172</v>
      </c>
      <c r="B41" s="165">
        <v>377.3</v>
      </c>
      <c r="C41" s="165">
        <v>375.1</v>
      </c>
      <c r="D41" s="166">
        <v>368.9</v>
      </c>
      <c r="E41" s="167">
        <f t="shared" si="0"/>
        <v>2.1999999999999886</v>
      </c>
      <c r="F41" s="168">
        <f t="shared" si="1"/>
        <v>6.0000000000000001E-3</v>
      </c>
      <c r="G41" s="167">
        <f t="shared" si="2"/>
        <v>8.4000000000000341</v>
      </c>
      <c r="H41" s="168">
        <f t="shared" si="3"/>
        <v>2.3E-2</v>
      </c>
      <c r="J41" s="156"/>
      <c r="K41" s="61"/>
      <c r="L41" s="134"/>
      <c r="M41" s="135"/>
      <c r="N41" s="136"/>
    </row>
    <row r="42" spans="1:14" ht="15" customHeight="1" x14ac:dyDescent="0.25">
      <c r="A42" s="11" t="s">
        <v>173</v>
      </c>
      <c r="B42" s="165">
        <v>37</v>
      </c>
      <c r="C42" s="165">
        <v>36.9</v>
      </c>
      <c r="D42" s="166">
        <v>35.200000000000003</v>
      </c>
      <c r="E42" s="167">
        <f t="shared" si="0"/>
        <v>0.10000000000000142</v>
      </c>
      <c r="F42" s="168">
        <f t="shared" si="1"/>
        <v>3.0000000000000001E-3</v>
      </c>
      <c r="G42" s="167">
        <f t="shared" si="2"/>
        <v>1.7999999999999972</v>
      </c>
      <c r="H42" s="168">
        <f t="shared" si="3"/>
        <v>5.0999999999999997E-2</v>
      </c>
      <c r="J42" s="156"/>
      <c r="K42" s="61"/>
      <c r="L42" s="134"/>
      <c r="M42" s="135"/>
      <c r="N42" s="136"/>
    </row>
    <row r="43" spans="1:14" ht="15" customHeight="1" x14ac:dyDescent="0.25">
      <c r="A43" s="11" t="s">
        <v>174</v>
      </c>
      <c r="B43" s="165">
        <v>109.2</v>
      </c>
      <c r="C43" s="165">
        <v>109.2</v>
      </c>
      <c r="D43" s="166">
        <v>107.3</v>
      </c>
      <c r="E43" s="167">
        <f t="shared" si="0"/>
        <v>0</v>
      </c>
      <c r="F43" s="168">
        <f t="shared" si="1"/>
        <v>0</v>
      </c>
      <c r="G43" s="167">
        <f t="shared" si="2"/>
        <v>1.9000000000000057</v>
      </c>
      <c r="H43" s="168">
        <f t="shared" si="3"/>
        <v>1.7999999999999999E-2</v>
      </c>
      <c r="J43" s="156"/>
      <c r="K43" s="61"/>
      <c r="L43" s="134"/>
      <c r="M43" s="135"/>
      <c r="N43" s="136"/>
    </row>
    <row r="44" spans="1:14" ht="15" customHeight="1" x14ac:dyDescent="0.25">
      <c r="A44" s="11" t="s">
        <v>175</v>
      </c>
      <c r="B44" s="165">
        <v>231.1</v>
      </c>
      <c r="C44" s="165">
        <v>229</v>
      </c>
      <c r="D44" s="166">
        <v>226.4</v>
      </c>
      <c r="E44" s="167">
        <f t="shared" si="0"/>
        <v>2.0999999999999943</v>
      </c>
      <c r="F44" s="168">
        <f t="shared" si="1"/>
        <v>8.9999999999999993E-3</v>
      </c>
      <c r="G44" s="167">
        <f t="shared" si="2"/>
        <v>4.6999999999999886</v>
      </c>
      <c r="H44" s="168">
        <f t="shared" si="3"/>
        <v>2.1000000000000001E-2</v>
      </c>
      <c r="J44" s="156"/>
      <c r="K44" s="61"/>
      <c r="L44" s="134"/>
      <c r="M44" s="135"/>
      <c r="N44" s="136"/>
    </row>
    <row r="45" spans="1:14" ht="15" customHeight="1" x14ac:dyDescent="0.25">
      <c r="A45" s="12"/>
      <c r="B45" s="165"/>
      <c r="C45" s="165"/>
      <c r="D45" s="69"/>
      <c r="E45" s="7"/>
      <c r="F45" s="7"/>
      <c r="G45" s="7"/>
      <c r="H45" s="7"/>
      <c r="K45" s="61"/>
      <c r="L45" s="134"/>
      <c r="M45" s="135"/>
      <c r="N45" s="136"/>
    </row>
    <row r="46" spans="1:14" ht="15" customHeight="1" x14ac:dyDescent="0.25">
      <c r="A46" s="12"/>
      <c r="B46" s="165"/>
      <c r="C46" s="165"/>
      <c r="D46" s="69"/>
      <c r="E46" s="7"/>
      <c r="F46" s="7"/>
      <c r="G46" s="7"/>
      <c r="H46" s="7"/>
      <c r="K46" s="61"/>
      <c r="L46" s="134"/>
      <c r="M46" s="135"/>
      <c r="N46" s="136"/>
    </row>
    <row r="47" spans="1:14" ht="15" customHeight="1" x14ac:dyDescent="0.25">
      <c r="A47" s="57" t="s">
        <v>139</v>
      </c>
      <c r="B47" s="165"/>
      <c r="C47" s="165"/>
      <c r="D47" s="69"/>
      <c r="E47" s="7"/>
      <c r="F47" s="7"/>
      <c r="G47" s="7"/>
      <c r="H47" s="7"/>
      <c r="K47" s="61"/>
      <c r="L47" s="9"/>
      <c r="M47" s="10"/>
    </row>
    <row r="48" spans="1:14" x14ac:dyDescent="0.2">
      <c r="A48" s="12"/>
      <c r="B48" s="165"/>
      <c r="C48" s="165"/>
      <c r="D48" s="69"/>
      <c r="E48" s="7"/>
      <c r="F48" s="7"/>
      <c r="G48" s="7"/>
      <c r="H48" s="7"/>
    </row>
    <row r="49" spans="1:8" x14ac:dyDescent="0.2">
      <c r="A49" s="12"/>
      <c r="B49" s="165"/>
      <c r="C49" s="165"/>
      <c r="D49" s="69"/>
      <c r="E49" s="7"/>
      <c r="F49" s="7"/>
      <c r="G49" s="7"/>
      <c r="H49" s="7"/>
    </row>
    <row r="50" spans="1:8" x14ac:dyDescent="0.2">
      <c r="A50" s="12"/>
      <c r="B50" s="165"/>
      <c r="C50" s="165"/>
      <c r="D50" s="69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H13" sqref="H13"/>
    </sheetView>
  </sheetViews>
  <sheetFormatPr defaultRowHeight="15" x14ac:dyDescent="0.25"/>
  <cols>
    <col min="1" max="1" width="54" style="149" bestFit="1" customWidth="1"/>
    <col min="5" max="5" width="10.28515625" style="149" bestFit="1" customWidth="1"/>
    <col min="7" max="7" width="10.5703125" style="149" bestFit="1" customWidth="1"/>
  </cols>
  <sheetData>
    <row r="1" spans="1:8" x14ac:dyDescent="0.25">
      <c r="A1" s="13">
        <v>45108</v>
      </c>
      <c r="E1" s="217" t="s">
        <v>124</v>
      </c>
      <c r="F1" s="196"/>
      <c r="G1" s="196"/>
      <c r="H1" s="196"/>
    </row>
    <row r="2" spans="1:8" x14ac:dyDescent="0.25">
      <c r="A2" s="161" t="s">
        <v>125</v>
      </c>
      <c r="B2" t="s">
        <v>126</v>
      </c>
      <c r="C2" t="s">
        <v>127</v>
      </c>
      <c r="D2" t="s">
        <v>128</v>
      </c>
      <c r="E2" t="s">
        <v>129</v>
      </c>
      <c r="F2" t="s">
        <v>130</v>
      </c>
      <c r="G2" t="s">
        <v>128</v>
      </c>
      <c r="H2" t="s">
        <v>130</v>
      </c>
    </row>
    <row r="3" spans="1:8" x14ac:dyDescent="0.25">
      <c r="A3" t="s">
        <v>176</v>
      </c>
      <c r="B3" t="s">
        <v>132</v>
      </c>
      <c r="C3" t="s">
        <v>132</v>
      </c>
      <c r="D3" t="s">
        <v>133</v>
      </c>
      <c r="E3" t="s">
        <v>132</v>
      </c>
      <c r="F3" t="s">
        <v>134</v>
      </c>
      <c r="G3" t="s">
        <v>133</v>
      </c>
      <c r="H3" t="s">
        <v>134</v>
      </c>
    </row>
    <row r="5" spans="1:8" x14ac:dyDescent="0.25">
      <c r="A5" s="161" t="s">
        <v>136</v>
      </c>
      <c r="B5" s="77">
        <v>2306500</v>
      </c>
      <c r="C5" s="77">
        <v>2315600</v>
      </c>
      <c r="D5" s="77">
        <v>2250900</v>
      </c>
      <c r="E5" s="170">
        <f t="shared" ref="E5:E13" si="0">B5-C5</f>
        <v>-9100</v>
      </c>
      <c r="F5" s="171">
        <f t="shared" ref="F5:F13" si="1">ROUND((B5-C5)/C5,3)</f>
        <v>-4.0000000000000001E-3</v>
      </c>
      <c r="G5" s="170">
        <f t="shared" ref="G5:G13" si="2">B5-D5</f>
        <v>55600</v>
      </c>
      <c r="H5" s="171">
        <f t="shared" ref="H5:H13" si="3">ROUND((B5-D5)/D5,3)</f>
        <v>2.5000000000000001E-2</v>
      </c>
    </row>
    <row r="6" spans="1:8" x14ac:dyDescent="0.25">
      <c r="A6" t="s">
        <v>87</v>
      </c>
      <c r="B6" s="77">
        <v>418700</v>
      </c>
      <c r="C6" s="77">
        <v>419300</v>
      </c>
      <c r="D6" s="77">
        <v>398700</v>
      </c>
      <c r="E6" s="170">
        <f t="shared" si="0"/>
        <v>-600</v>
      </c>
      <c r="F6" s="171">
        <f t="shared" si="1"/>
        <v>-1E-3</v>
      </c>
      <c r="G6" s="170">
        <f t="shared" si="2"/>
        <v>20000</v>
      </c>
      <c r="H6" s="171">
        <f t="shared" si="3"/>
        <v>0.05</v>
      </c>
    </row>
    <row r="7" spans="1:8" x14ac:dyDescent="0.25">
      <c r="A7" t="s">
        <v>72</v>
      </c>
      <c r="B7" s="77">
        <v>417300</v>
      </c>
      <c r="C7" s="77">
        <v>416400</v>
      </c>
      <c r="D7" s="77">
        <v>411100</v>
      </c>
      <c r="E7" s="170">
        <f t="shared" si="0"/>
        <v>900</v>
      </c>
      <c r="F7" s="171">
        <f t="shared" si="1"/>
        <v>2E-3</v>
      </c>
      <c r="G7" s="170">
        <f t="shared" si="2"/>
        <v>6200</v>
      </c>
      <c r="H7" s="171">
        <f t="shared" si="3"/>
        <v>1.4999999999999999E-2</v>
      </c>
    </row>
    <row r="8" spans="1:8" x14ac:dyDescent="0.25">
      <c r="A8" t="s">
        <v>73</v>
      </c>
      <c r="B8" s="77">
        <v>96300</v>
      </c>
      <c r="C8" s="77">
        <v>96500</v>
      </c>
      <c r="D8" s="77">
        <v>92800</v>
      </c>
      <c r="E8" s="170">
        <f t="shared" si="0"/>
        <v>-200</v>
      </c>
      <c r="F8" s="171">
        <f t="shared" si="1"/>
        <v>-2E-3</v>
      </c>
      <c r="G8" s="170">
        <f t="shared" si="2"/>
        <v>3500</v>
      </c>
      <c r="H8" s="171">
        <f t="shared" si="3"/>
        <v>3.7999999999999999E-2</v>
      </c>
    </row>
    <row r="9" spans="1:8" x14ac:dyDescent="0.25">
      <c r="A9" t="s">
        <v>91</v>
      </c>
      <c r="B9" s="77">
        <v>454800</v>
      </c>
      <c r="C9" s="77">
        <v>460000</v>
      </c>
      <c r="D9" s="77">
        <v>448000</v>
      </c>
      <c r="E9" s="170">
        <f t="shared" si="0"/>
        <v>-5200</v>
      </c>
      <c r="F9" s="171">
        <f t="shared" si="1"/>
        <v>-1.0999999999999999E-2</v>
      </c>
      <c r="G9" s="170">
        <f t="shared" si="2"/>
        <v>6800</v>
      </c>
      <c r="H9" s="171">
        <f t="shared" si="3"/>
        <v>1.4999999999999999E-2</v>
      </c>
    </row>
    <row r="10" spans="1:8" x14ac:dyDescent="0.25">
      <c r="A10" t="s">
        <v>137</v>
      </c>
      <c r="B10" s="77">
        <v>89200</v>
      </c>
      <c r="C10" s="77">
        <v>88900</v>
      </c>
      <c r="D10" s="77">
        <v>87100</v>
      </c>
      <c r="E10" s="170">
        <f t="shared" si="0"/>
        <v>300</v>
      </c>
      <c r="F10" s="171">
        <f t="shared" si="1"/>
        <v>3.0000000000000001E-3</v>
      </c>
      <c r="G10" s="170">
        <f t="shared" si="2"/>
        <v>2100</v>
      </c>
      <c r="H10" s="171">
        <f t="shared" si="3"/>
        <v>2.4E-2</v>
      </c>
    </row>
    <row r="11" spans="1:8" x14ac:dyDescent="0.25">
      <c r="A11" t="s">
        <v>97</v>
      </c>
      <c r="B11" s="77">
        <v>197400</v>
      </c>
      <c r="C11" s="77">
        <v>198800</v>
      </c>
      <c r="D11" s="77">
        <v>191200</v>
      </c>
      <c r="E11" s="170">
        <f t="shared" si="0"/>
        <v>-1400</v>
      </c>
      <c r="F11" s="171">
        <f t="shared" si="1"/>
        <v>-7.0000000000000001E-3</v>
      </c>
      <c r="G11" s="170">
        <f t="shared" si="2"/>
        <v>6200</v>
      </c>
      <c r="H11" s="171">
        <f t="shared" si="3"/>
        <v>3.2000000000000001E-2</v>
      </c>
    </row>
    <row r="12" spans="1:8" x14ac:dyDescent="0.25">
      <c r="A12" t="s">
        <v>77</v>
      </c>
      <c r="B12" s="77">
        <v>170200</v>
      </c>
      <c r="C12" s="77">
        <v>171600</v>
      </c>
      <c r="D12" s="77">
        <v>165100</v>
      </c>
      <c r="E12" s="170">
        <f t="shared" si="0"/>
        <v>-1400</v>
      </c>
      <c r="F12" s="171">
        <f t="shared" si="1"/>
        <v>-8.0000000000000002E-3</v>
      </c>
      <c r="G12" s="170">
        <f t="shared" si="2"/>
        <v>5100</v>
      </c>
      <c r="H12" s="171">
        <f t="shared" si="3"/>
        <v>3.1E-2</v>
      </c>
    </row>
    <row r="13" spans="1:8" x14ac:dyDescent="0.25">
      <c r="A13" t="s">
        <v>78</v>
      </c>
      <c r="B13" s="77">
        <v>39700</v>
      </c>
      <c r="C13" s="77">
        <v>39800</v>
      </c>
      <c r="D13" s="77">
        <v>39100</v>
      </c>
      <c r="E13" s="170">
        <f t="shared" si="0"/>
        <v>-100</v>
      </c>
      <c r="F13" s="171">
        <f t="shared" si="1"/>
        <v>-3.0000000000000001E-3</v>
      </c>
      <c r="G13" s="170">
        <f t="shared" si="2"/>
        <v>600</v>
      </c>
      <c r="H13" s="171">
        <f t="shared" si="3"/>
        <v>1.4999999999999999E-2</v>
      </c>
    </row>
    <row r="15" spans="1:8" x14ac:dyDescent="0.25">
      <c r="A15" s="161" t="s">
        <v>177</v>
      </c>
      <c r="B15" s="161"/>
      <c r="C15" s="161"/>
      <c r="D15" s="161"/>
    </row>
    <row r="17" spans="1:1" x14ac:dyDescent="0.25">
      <c r="A17" s="57" t="s">
        <v>139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25" zoomScale="90" zoomScaleNormal="90" workbookViewId="0">
      <selection activeCell="I49" sqref="I49"/>
    </sheetView>
  </sheetViews>
  <sheetFormatPr defaultRowHeight="15" x14ac:dyDescent="0.25"/>
  <cols>
    <col min="1" max="1" width="72.5703125" style="149" bestFit="1" customWidth="1"/>
    <col min="2" max="4" width="13.42578125" style="85" bestFit="1" customWidth="1"/>
    <col min="5" max="5" width="10.5703125" style="172" bestFit="1" customWidth="1"/>
    <col min="6" max="6" width="8.85546875" style="173" bestFit="1" customWidth="1"/>
    <col min="7" max="7" width="10.5703125" style="174" bestFit="1" customWidth="1"/>
    <col min="8" max="8" width="9.140625" style="173" customWidth="1"/>
    <col min="10" max="10" width="26.140625" style="149" bestFit="1" customWidth="1"/>
  </cols>
  <sheetData>
    <row r="1" spans="1:8" x14ac:dyDescent="0.25">
      <c r="A1" t="s">
        <v>178</v>
      </c>
    </row>
    <row r="2" spans="1:8" x14ac:dyDescent="0.25">
      <c r="A2" t="s">
        <v>141</v>
      </c>
    </row>
    <row r="3" spans="1:8" x14ac:dyDescent="0.25">
      <c r="A3" s="60">
        <v>45108</v>
      </c>
    </row>
    <row r="4" spans="1:8" x14ac:dyDescent="0.25">
      <c r="E4" s="225" t="s">
        <v>124</v>
      </c>
      <c r="F4" s="226"/>
      <c r="G4" s="227"/>
      <c r="H4" s="226"/>
    </row>
    <row r="5" spans="1:8" x14ac:dyDescent="0.25">
      <c r="A5" s="161" t="s">
        <v>179</v>
      </c>
      <c r="B5" s="85" t="s">
        <v>126</v>
      </c>
      <c r="C5" s="85" t="s">
        <v>127</v>
      </c>
      <c r="D5" s="85" t="s">
        <v>128</v>
      </c>
      <c r="E5" s="172" t="s">
        <v>129</v>
      </c>
      <c r="F5" s="173" t="s">
        <v>130</v>
      </c>
      <c r="G5" s="174" t="s">
        <v>128</v>
      </c>
      <c r="H5" s="173" t="s">
        <v>130</v>
      </c>
    </row>
    <row r="6" spans="1:8" x14ac:dyDescent="0.25">
      <c r="A6" t="s">
        <v>180</v>
      </c>
      <c r="B6" s="85" t="s">
        <v>132</v>
      </c>
      <c r="C6" s="85" t="s">
        <v>132</v>
      </c>
      <c r="D6" s="85" t="s">
        <v>133</v>
      </c>
      <c r="E6" s="172" t="s">
        <v>132</v>
      </c>
      <c r="F6" s="173" t="s">
        <v>134</v>
      </c>
      <c r="G6" s="174" t="s">
        <v>133</v>
      </c>
      <c r="H6" s="173" t="s">
        <v>134</v>
      </c>
    </row>
    <row r="7" spans="1:8" x14ac:dyDescent="0.25">
      <c r="E7" s="175"/>
    </row>
    <row r="8" spans="1:8" x14ac:dyDescent="0.25">
      <c r="A8" t="s">
        <v>142</v>
      </c>
      <c r="B8" s="137">
        <v>2306500</v>
      </c>
      <c r="C8" s="137">
        <v>2315600</v>
      </c>
      <c r="D8" s="137">
        <v>2250900</v>
      </c>
      <c r="E8" s="176">
        <f t="shared" ref="E8:E39" si="0">B8-C8</f>
        <v>-9100</v>
      </c>
      <c r="F8" s="177">
        <f t="shared" ref="F8:F39" si="1">ROUND((B8-C8)/C8,3)</f>
        <v>-4.0000000000000001E-3</v>
      </c>
      <c r="G8" s="176">
        <f t="shared" ref="G8:G39" si="2">B8-D8</f>
        <v>55600</v>
      </c>
      <c r="H8" s="177">
        <f t="shared" ref="H8:H39" si="3">ROUND((B8-D8)/D8,3)</f>
        <v>2.5000000000000001E-2</v>
      </c>
    </row>
    <row r="9" spans="1:8" x14ac:dyDescent="0.25">
      <c r="A9" t="s">
        <v>181</v>
      </c>
      <c r="B9" s="137">
        <v>1942500</v>
      </c>
      <c r="C9" s="137">
        <v>1943900</v>
      </c>
      <c r="D9" s="137">
        <v>1894800</v>
      </c>
      <c r="E9" s="176">
        <f t="shared" si="0"/>
        <v>-1400</v>
      </c>
      <c r="F9" s="177">
        <f t="shared" si="1"/>
        <v>-1E-3</v>
      </c>
      <c r="G9" s="176">
        <f t="shared" si="2"/>
        <v>47700</v>
      </c>
      <c r="H9" s="177">
        <f t="shared" si="3"/>
        <v>2.5000000000000001E-2</v>
      </c>
    </row>
    <row r="10" spans="1:8" x14ac:dyDescent="0.25">
      <c r="A10" t="s">
        <v>182</v>
      </c>
      <c r="B10" s="137">
        <v>380100</v>
      </c>
      <c r="C10" s="137">
        <v>379700</v>
      </c>
      <c r="D10" s="137">
        <v>377200</v>
      </c>
      <c r="E10" s="176">
        <f t="shared" si="0"/>
        <v>400</v>
      </c>
      <c r="F10" s="177">
        <f t="shared" si="1"/>
        <v>1E-3</v>
      </c>
      <c r="G10" s="176">
        <f t="shared" si="2"/>
        <v>2900</v>
      </c>
      <c r="H10" s="177">
        <f t="shared" si="3"/>
        <v>8.0000000000000002E-3</v>
      </c>
    </row>
    <row r="11" spans="1:8" x14ac:dyDescent="0.25">
      <c r="A11" t="s">
        <v>183</v>
      </c>
      <c r="B11" s="137">
        <v>116300</v>
      </c>
      <c r="C11" s="137">
        <v>116600</v>
      </c>
      <c r="D11" s="137">
        <v>114400</v>
      </c>
      <c r="E11" s="176">
        <f t="shared" si="0"/>
        <v>-300</v>
      </c>
      <c r="F11" s="177">
        <f t="shared" si="1"/>
        <v>-3.0000000000000001E-3</v>
      </c>
      <c r="G11" s="176">
        <f t="shared" si="2"/>
        <v>1900</v>
      </c>
      <c r="H11" s="177">
        <f t="shared" si="3"/>
        <v>1.7000000000000001E-2</v>
      </c>
    </row>
    <row r="12" spans="1:8" x14ac:dyDescent="0.25">
      <c r="A12" t="s">
        <v>184</v>
      </c>
      <c r="B12" s="137">
        <v>4500</v>
      </c>
      <c r="C12" s="137">
        <v>4600</v>
      </c>
      <c r="D12" s="137">
        <v>4500</v>
      </c>
      <c r="E12" s="176">
        <f t="shared" si="0"/>
        <v>-100</v>
      </c>
      <c r="F12" s="177">
        <f t="shared" si="1"/>
        <v>-2.1999999999999999E-2</v>
      </c>
      <c r="G12" s="176">
        <f t="shared" si="2"/>
        <v>0</v>
      </c>
      <c r="H12" s="177">
        <f t="shared" si="3"/>
        <v>0</v>
      </c>
    </row>
    <row r="13" spans="1:8" x14ac:dyDescent="0.25">
      <c r="A13" t="s">
        <v>185</v>
      </c>
      <c r="B13" s="137">
        <v>111800</v>
      </c>
      <c r="C13" s="137">
        <v>112000</v>
      </c>
      <c r="D13" s="137">
        <v>109900</v>
      </c>
      <c r="E13" s="176">
        <f t="shared" si="0"/>
        <v>-200</v>
      </c>
      <c r="F13" s="177">
        <f t="shared" si="1"/>
        <v>-2E-3</v>
      </c>
      <c r="G13" s="176">
        <f t="shared" si="2"/>
        <v>1900</v>
      </c>
      <c r="H13" s="177">
        <f t="shared" si="3"/>
        <v>1.7000000000000001E-2</v>
      </c>
    </row>
    <row r="14" spans="1:8" x14ac:dyDescent="0.25">
      <c r="A14" t="s">
        <v>186</v>
      </c>
      <c r="B14" s="137">
        <v>26700</v>
      </c>
      <c r="C14" s="137">
        <v>27500</v>
      </c>
      <c r="D14" s="137">
        <v>27000</v>
      </c>
      <c r="E14" s="176">
        <f t="shared" si="0"/>
        <v>-800</v>
      </c>
      <c r="F14" s="177">
        <f t="shared" si="1"/>
        <v>-2.9000000000000001E-2</v>
      </c>
      <c r="G14" s="176">
        <f t="shared" si="2"/>
        <v>-300</v>
      </c>
      <c r="H14" s="177">
        <f t="shared" si="3"/>
        <v>-1.0999999999999999E-2</v>
      </c>
    </row>
    <row r="15" spans="1:8" x14ac:dyDescent="0.25">
      <c r="A15" t="s">
        <v>187</v>
      </c>
      <c r="B15" s="137">
        <v>17600</v>
      </c>
      <c r="C15" s="137">
        <v>17800</v>
      </c>
      <c r="D15" s="137">
        <v>17000</v>
      </c>
      <c r="E15" s="176">
        <f t="shared" si="0"/>
        <v>-200</v>
      </c>
      <c r="F15" s="177">
        <f t="shared" si="1"/>
        <v>-1.0999999999999999E-2</v>
      </c>
      <c r="G15" s="176">
        <f t="shared" si="2"/>
        <v>600</v>
      </c>
      <c r="H15" s="177">
        <f t="shared" si="3"/>
        <v>3.5000000000000003E-2</v>
      </c>
    </row>
    <row r="16" spans="1:8" x14ac:dyDescent="0.25">
      <c r="A16" t="s">
        <v>188</v>
      </c>
      <c r="B16" s="137">
        <v>67500</v>
      </c>
      <c r="C16" s="137">
        <v>66700</v>
      </c>
      <c r="D16" s="137">
        <v>65900</v>
      </c>
      <c r="E16" s="176">
        <f t="shared" si="0"/>
        <v>800</v>
      </c>
      <c r="F16" s="177">
        <f t="shared" si="1"/>
        <v>1.2E-2</v>
      </c>
      <c r="G16" s="176">
        <f t="shared" si="2"/>
        <v>1600</v>
      </c>
      <c r="H16" s="177">
        <f t="shared" si="3"/>
        <v>2.4E-2</v>
      </c>
    </row>
    <row r="17" spans="1:8" x14ac:dyDescent="0.25">
      <c r="A17" t="s">
        <v>189</v>
      </c>
      <c r="B17" s="137">
        <v>263800</v>
      </c>
      <c r="C17" s="137">
        <v>263100</v>
      </c>
      <c r="D17" s="137">
        <v>262800</v>
      </c>
      <c r="E17" s="176">
        <f t="shared" si="0"/>
        <v>700</v>
      </c>
      <c r="F17" s="177">
        <f t="shared" si="1"/>
        <v>3.0000000000000001E-3</v>
      </c>
      <c r="G17" s="176">
        <f t="shared" si="2"/>
        <v>1000</v>
      </c>
      <c r="H17" s="177">
        <f t="shared" si="3"/>
        <v>4.0000000000000001E-3</v>
      </c>
    </row>
    <row r="18" spans="1:8" x14ac:dyDescent="0.25">
      <c r="A18" t="s">
        <v>190</v>
      </c>
      <c r="B18" s="137">
        <v>159700</v>
      </c>
      <c r="C18" s="137">
        <v>159300</v>
      </c>
      <c r="D18" s="137">
        <v>158200</v>
      </c>
      <c r="E18" s="176">
        <f t="shared" si="0"/>
        <v>400</v>
      </c>
      <c r="F18" s="177">
        <f t="shared" si="1"/>
        <v>3.0000000000000001E-3</v>
      </c>
      <c r="G18" s="176">
        <f t="shared" si="2"/>
        <v>1500</v>
      </c>
      <c r="H18" s="177">
        <f t="shared" si="3"/>
        <v>8.9999999999999993E-3</v>
      </c>
    </row>
    <row r="19" spans="1:8" x14ac:dyDescent="0.25">
      <c r="A19" t="s">
        <v>191</v>
      </c>
      <c r="B19" s="137">
        <v>23900</v>
      </c>
      <c r="C19" s="137">
        <v>23900</v>
      </c>
      <c r="D19" s="137">
        <v>24200</v>
      </c>
      <c r="E19" s="176">
        <f t="shared" si="0"/>
        <v>0</v>
      </c>
      <c r="F19" s="177">
        <f t="shared" si="1"/>
        <v>0</v>
      </c>
      <c r="G19" s="176">
        <f t="shared" si="2"/>
        <v>-300</v>
      </c>
      <c r="H19" s="177">
        <f t="shared" si="3"/>
        <v>-1.2E-2</v>
      </c>
    </row>
    <row r="20" spans="1:8" x14ac:dyDescent="0.25">
      <c r="A20" t="s">
        <v>192</v>
      </c>
      <c r="B20" s="137">
        <v>51500</v>
      </c>
      <c r="C20" s="137">
        <v>51400</v>
      </c>
      <c r="D20" s="137">
        <v>49700</v>
      </c>
      <c r="E20" s="176">
        <f t="shared" si="0"/>
        <v>100</v>
      </c>
      <c r="F20" s="177">
        <f t="shared" si="1"/>
        <v>2E-3</v>
      </c>
      <c r="G20" s="176">
        <f t="shared" si="2"/>
        <v>1800</v>
      </c>
      <c r="H20" s="177">
        <f t="shared" si="3"/>
        <v>3.5999999999999997E-2</v>
      </c>
    </row>
    <row r="21" spans="1:8" x14ac:dyDescent="0.25">
      <c r="A21" t="s">
        <v>193</v>
      </c>
      <c r="B21" s="137">
        <v>104100</v>
      </c>
      <c r="C21" s="137">
        <v>103800</v>
      </c>
      <c r="D21" s="137">
        <v>104600</v>
      </c>
      <c r="E21" s="176">
        <f t="shared" si="0"/>
        <v>300</v>
      </c>
      <c r="F21" s="177">
        <f t="shared" si="1"/>
        <v>3.0000000000000001E-3</v>
      </c>
      <c r="G21" s="176">
        <f t="shared" si="2"/>
        <v>-500</v>
      </c>
      <c r="H21" s="177">
        <f t="shared" si="3"/>
        <v>-5.0000000000000001E-3</v>
      </c>
    </row>
    <row r="22" spans="1:8" x14ac:dyDescent="0.25">
      <c r="A22" t="s">
        <v>194</v>
      </c>
      <c r="B22" s="137">
        <v>12100</v>
      </c>
      <c r="C22" s="137">
        <v>12100</v>
      </c>
      <c r="D22" s="137">
        <v>12500</v>
      </c>
      <c r="E22" s="176">
        <f t="shared" si="0"/>
        <v>0</v>
      </c>
      <c r="F22" s="177">
        <f t="shared" si="1"/>
        <v>0</v>
      </c>
      <c r="G22" s="176">
        <f t="shared" si="2"/>
        <v>-400</v>
      </c>
      <c r="H22" s="177">
        <f t="shared" si="3"/>
        <v>-3.2000000000000001E-2</v>
      </c>
    </row>
    <row r="23" spans="1:8" x14ac:dyDescent="0.25">
      <c r="A23" t="s">
        <v>195</v>
      </c>
      <c r="B23" s="137">
        <v>25700</v>
      </c>
      <c r="C23" s="137">
        <v>25700</v>
      </c>
      <c r="D23" s="137">
        <v>25500</v>
      </c>
      <c r="E23" s="176">
        <f t="shared" si="0"/>
        <v>0</v>
      </c>
      <c r="F23" s="177">
        <f t="shared" si="1"/>
        <v>0</v>
      </c>
      <c r="G23" s="176">
        <f t="shared" si="2"/>
        <v>200</v>
      </c>
      <c r="H23" s="177">
        <f t="shared" si="3"/>
        <v>8.0000000000000002E-3</v>
      </c>
    </row>
    <row r="24" spans="1:8" x14ac:dyDescent="0.25">
      <c r="A24" t="s">
        <v>196</v>
      </c>
      <c r="B24" s="137">
        <v>1926400</v>
      </c>
      <c r="C24" s="137">
        <v>1935900</v>
      </c>
      <c r="D24" s="137">
        <v>1873700</v>
      </c>
      <c r="E24" s="176">
        <f t="shared" si="0"/>
        <v>-9500</v>
      </c>
      <c r="F24" s="177">
        <f t="shared" si="1"/>
        <v>-5.0000000000000001E-3</v>
      </c>
      <c r="G24" s="176">
        <f t="shared" si="2"/>
        <v>52700</v>
      </c>
      <c r="H24" s="177">
        <f t="shared" si="3"/>
        <v>2.8000000000000001E-2</v>
      </c>
    </row>
    <row r="25" spans="1:8" x14ac:dyDescent="0.25">
      <c r="A25" t="s">
        <v>197</v>
      </c>
      <c r="B25" s="137">
        <v>1562400</v>
      </c>
      <c r="C25" s="137">
        <v>1564200</v>
      </c>
      <c r="D25" s="137">
        <v>1517600</v>
      </c>
      <c r="E25" s="176">
        <f t="shared" si="0"/>
        <v>-1800</v>
      </c>
      <c r="F25" s="177">
        <f t="shared" si="1"/>
        <v>-1E-3</v>
      </c>
      <c r="G25" s="176">
        <f t="shared" si="2"/>
        <v>44800</v>
      </c>
      <c r="H25" s="177">
        <f t="shared" si="3"/>
        <v>0.03</v>
      </c>
    </row>
    <row r="26" spans="1:8" x14ac:dyDescent="0.25">
      <c r="A26" t="s">
        <v>198</v>
      </c>
      <c r="B26" s="137">
        <v>443100</v>
      </c>
      <c r="C26" s="137">
        <v>442300</v>
      </c>
      <c r="D26" s="137">
        <v>434000</v>
      </c>
      <c r="E26" s="176">
        <f t="shared" si="0"/>
        <v>800</v>
      </c>
      <c r="F26" s="177">
        <f t="shared" si="1"/>
        <v>2E-3</v>
      </c>
      <c r="G26" s="176">
        <f t="shared" si="2"/>
        <v>9100</v>
      </c>
      <c r="H26" s="177">
        <f t="shared" si="3"/>
        <v>2.1000000000000001E-2</v>
      </c>
    </row>
    <row r="27" spans="1:8" x14ac:dyDescent="0.25">
      <c r="A27" t="s">
        <v>199</v>
      </c>
      <c r="B27" s="137">
        <v>81200</v>
      </c>
      <c r="C27" s="137">
        <v>79500</v>
      </c>
      <c r="D27" s="137">
        <v>80600</v>
      </c>
      <c r="E27" s="176">
        <f t="shared" si="0"/>
        <v>1700</v>
      </c>
      <c r="F27" s="177">
        <f t="shared" si="1"/>
        <v>2.1000000000000001E-2</v>
      </c>
      <c r="G27" s="176">
        <f t="shared" si="2"/>
        <v>600</v>
      </c>
      <c r="H27" s="177">
        <f t="shared" si="3"/>
        <v>7.0000000000000001E-3</v>
      </c>
    </row>
    <row r="28" spans="1:8" x14ac:dyDescent="0.25">
      <c r="A28" t="s">
        <v>200</v>
      </c>
      <c r="B28" s="137">
        <v>43200</v>
      </c>
      <c r="C28" s="137">
        <v>42400</v>
      </c>
      <c r="D28" s="137">
        <v>43200</v>
      </c>
      <c r="E28" s="176">
        <f t="shared" si="0"/>
        <v>800</v>
      </c>
      <c r="F28" s="177">
        <f t="shared" si="1"/>
        <v>1.9E-2</v>
      </c>
      <c r="G28" s="176">
        <f t="shared" si="2"/>
        <v>0</v>
      </c>
      <c r="H28" s="177">
        <f t="shared" si="3"/>
        <v>0</v>
      </c>
    </row>
    <row r="29" spans="1:8" x14ac:dyDescent="0.25">
      <c r="A29" t="s">
        <v>201</v>
      </c>
      <c r="B29" s="137">
        <v>22900</v>
      </c>
      <c r="C29" s="137">
        <v>22600</v>
      </c>
      <c r="D29" s="137">
        <v>22700</v>
      </c>
      <c r="E29" s="176">
        <f t="shared" si="0"/>
        <v>300</v>
      </c>
      <c r="F29" s="177">
        <f t="shared" si="1"/>
        <v>1.2999999999999999E-2</v>
      </c>
      <c r="G29" s="176">
        <f t="shared" si="2"/>
        <v>200</v>
      </c>
      <c r="H29" s="177">
        <f t="shared" si="3"/>
        <v>8.9999999999999993E-3</v>
      </c>
    </row>
    <row r="30" spans="1:8" x14ac:dyDescent="0.25">
      <c r="A30" t="s">
        <v>202</v>
      </c>
      <c r="B30" s="137">
        <v>262900</v>
      </c>
      <c r="C30" s="137">
        <v>263500</v>
      </c>
      <c r="D30" s="137">
        <v>260500</v>
      </c>
      <c r="E30" s="176">
        <f t="shared" si="0"/>
        <v>-600</v>
      </c>
      <c r="F30" s="177">
        <f t="shared" si="1"/>
        <v>-2E-3</v>
      </c>
      <c r="G30" s="176">
        <f t="shared" si="2"/>
        <v>2400</v>
      </c>
      <c r="H30" s="177">
        <f t="shared" si="3"/>
        <v>8.9999999999999993E-3</v>
      </c>
    </row>
    <row r="31" spans="1:8" x14ac:dyDescent="0.25">
      <c r="A31" t="s">
        <v>203</v>
      </c>
      <c r="B31" s="137">
        <v>34800</v>
      </c>
      <c r="C31" s="137">
        <v>34700</v>
      </c>
      <c r="D31" s="137">
        <v>33700</v>
      </c>
      <c r="E31" s="176">
        <f t="shared" si="0"/>
        <v>100</v>
      </c>
      <c r="F31" s="177">
        <f t="shared" si="1"/>
        <v>3.0000000000000001E-3</v>
      </c>
      <c r="G31" s="176">
        <f t="shared" si="2"/>
        <v>1100</v>
      </c>
      <c r="H31" s="177">
        <f t="shared" si="3"/>
        <v>3.3000000000000002E-2</v>
      </c>
    </row>
    <row r="32" spans="1:8" x14ac:dyDescent="0.25">
      <c r="A32" t="s">
        <v>204</v>
      </c>
      <c r="B32" s="137">
        <v>53700</v>
      </c>
      <c r="C32" s="137">
        <v>54000</v>
      </c>
      <c r="D32" s="137">
        <v>52000</v>
      </c>
      <c r="E32" s="176">
        <f t="shared" si="0"/>
        <v>-300</v>
      </c>
      <c r="F32" s="177">
        <f t="shared" si="1"/>
        <v>-6.0000000000000001E-3</v>
      </c>
      <c r="G32" s="176">
        <f t="shared" si="2"/>
        <v>1700</v>
      </c>
      <c r="H32" s="177">
        <f t="shared" si="3"/>
        <v>3.3000000000000002E-2</v>
      </c>
    </row>
    <row r="33" spans="1:8" x14ac:dyDescent="0.25">
      <c r="A33" t="s">
        <v>205</v>
      </c>
      <c r="B33" s="137">
        <v>15800</v>
      </c>
      <c r="C33" s="137">
        <v>16200</v>
      </c>
      <c r="D33" s="137">
        <v>15800</v>
      </c>
      <c r="E33" s="176">
        <f t="shared" si="0"/>
        <v>-400</v>
      </c>
      <c r="F33" s="177">
        <f t="shared" si="1"/>
        <v>-2.5000000000000001E-2</v>
      </c>
      <c r="G33" s="176">
        <f t="shared" si="2"/>
        <v>0</v>
      </c>
      <c r="H33" s="177">
        <f t="shared" si="3"/>
        <v>0</v>
      </c>
    </row>
    <row r="34" spans="1:8" x14ac:dyDescent="0.25">
      <c r="A34" t="s">
        <v>206</v>
      </c>
      <c r="B34" s="137">
        <v>18100</v>
      </c>
      <c r="C34" s="137">
        <v>18000</v>
      </c>
      <c r="D34" s="137">
        <v>17800</v>
      </c>
      <c r="E34" s="176">
        <f t="shared" si="0"/>
        <v>100</v>
      </c>
      <c r="F34" s="177">
        <f t="shared" si="1"/>
        <v>6.0000000000000001E-3</v>
      </c>
      <c r="G34" s="176">
        <f t="shared" si="2"/>
        <v>300</v>
      </c>
      <c r="H34" s="177">
        <f t="shared" si="3"/>
        <v>1.7000000000000001E-2</v>
      </c>
    </row>
    <row r="35" spans="1:8" x14ac:dyDescent="0.25">
      <c r="A35" t="s">
        <v>207</v>
      </c>
      <c r="B35" s="137">
        <v>61700</v>
      </c>
      <c r="C35" s="137">
        <v>61000</v>
      </c>
      <c r="D35" s="137">
        <v>59500</v>
      </c>
      <c r="E35" s="176">
        <f t="shared" si="0"/>
        <v>700</v>
      </c>
      <c r="F35" s="177">
        <f t="shared" si="1"/>
        <v>1.0999999999999999E-2</v>
      </c>
      <c r="G35" s="176">
        <f t="shared" si="2"/>
        <v>2200</v>
      </c>
      <c r="H35" s="177">
        <f t="shared" si="3"/>
        <v>3.6999999999999998E-2</v>
      </c>
    </row>
    <row r="36" spans="1:8" x14ac:dyDescent="0.25">
      <c r="A36" t="s">
        <v>208</v>
      </c>
      <c r="B36" s="137">
        <v>99000</v>
      </c>
      <c r="C36" s="137">
        <v>99300</v>
      </c>
      <c r="D36" s="137">
        <v>92900</v>
      </c>
      <c r="E36" s="176">
        <f t="shared" si="0"/>
        <v>-300</v>
      </c>
      <c r="F36" s="177">
        <f t="shared" si="1"/>
        <v>-3.0000000000000001E-3</v>
      </c>
      <c r="G36" s="176">
        <f t="shared" si="2"/>
        <v>6100</v>
      </c>
      <c r="H36" s="177">
        <f t="shared" si="3"/>
        <v>6.6000000000000003E-2</v>
      </c>
    </row>
    <row r="37" spans="1:8" x14ac:dyDescent="0.25">
      <c r="A37" t="s">
        <v>209</v>
      </c>
      <c r="B37" s="137">
        <v>11700</v>
      </c>
      <c r="C37" s="137">
        <v>11800</v>
      </c>
      <c r="D37" s="137">
        <v>11000</v>
      </c>
      <c r="E37" s="176">
        <f t="shared" si="0"/>
        <v>-100</v>
      </c>
      <c r="F37" s="177">
        <f t="shared" si="1"/>
        <v>-8.0000000000000002E-3</v>
      </c>
      <c r="G37" s="176">
        <f t="shared" si="2"/>
        <v>700</v>
      </c>
      <c r="H37" s="177">
        <f t="shared" si="3"/>
        <v>6.4000000000000001E-2</v>
      </c>
    </row>
    <row r="38" spans="1:8" x14ac:dyDescent="0.25">
      <c r="A38" t="s">
        <v>210</v>
      </c>
      <c r="B38" s="137">
        <v>87300</v>
      </c>
      <c r="C38" s="137">
        <v>87500</v>
      </c>
      <c r="D38" s="137">
        <v>81900</v>
      </c>
      <c r="E38" s="176">
        <f t="shared" si="0"/>
        <v>-200</v>
      </c>
      <c r="F38" s="177">
        <f t="shared" si="1"/>
        <v>-2E-3</v>
      </c>
      <c r="G38" s="176">
        <f t="shared" si="2"/>
        <v>5400</v>
      </c>
      <c r="H38" s="177">
        <f t="shared" si="3"/>
        <v>6.6000000000000003E-2</v>
      </c>
    </row>
    <row r="39" spans="1:8" x14ac:dyDescent="0.25">
      <c r="A39" t="s">
        <v>211</v>
      </c>
      <c r="B39" s="137">
        <v>32300</v>
      </c>
      <c r="C39" s="137">
        <v>32900</v>
      </c>
      <c r="D39" s="137">
        <v>31000</v>
      </c>
      <c r="E39" s="176">
        <f t="shared" si="0"/>
        <v>-600</v>
      </c>
      <c r="F39" s="177">
        <f t="shared" si="1"/>
        <v>-1.7999999999999999E-2</v>
      </c>
      <c r="G39" s="176">
        <f t="shared" si="2"/>
        <v>1300</v>
      </c>
      <c r="H39" s="177">
        <f t="shared" si="3"/>
        <v>4.2000000000000003E-2</v>
      </c>
    </row>
    <row r="40" spans="1:8" x14ac:dyDescent="0.25">
      <c r="A40" t="s">
        <v>212</v>
      </c>
      <c r="B40" s="137">
        <v>123800</v>
      </c>
      <c r="C40" s="137">
        <v>123200</v>
      </c>
      <c r="D40" s="137">
        <v>119200</v>
      </c>
      <c r="E40" s="176">
        <f t="shared" ref="E40:E74" si="4">B40-C40</f>
        <v>600</v>
      </c>
      <c r="F40" s="177">
        <f t="shared" ref="F40:F74" si="5">ROUND((B40-C40)/C40,3)</f>
        <v>5.0000000000000001E-3</v>
      </c>
      <c r="G40" s="176">
        <f t="shared" ref="G40:G74" si="6">B40-D40</f>
        <v>4600</v>
      </c>
      <c r="H40" s="177">
        <f t="shared" ref="H40:H74" si="7">ROUND((B40-D40)/D40,3)</f>
        <v>3.9E-2</v>
      </c>
    </row>
    <row r="41" spans="1:8" x14ac:dyDescent="0.25">
      <c r="A41" t="s">
        <v>213</v>
      </c>
      <c r="B41" s="137">
        <v>87300</v>
      </c>
      <c r="C41" s="137">
        <v>87300</v>
      </c>
      <c r="D41" s="137">
        <v>85000</v>
      </c>
      <c r="E41" s="176">
        <f t="shared" si="4"/>
        <v>0</v>
      </c>
      <c r="F41" s="177">
        <f t="shared" si="5"/>
        <v>0</v>
      </c>
      <c r="G41" s="176">
        <f t="shared" si="6"/>
        <v>2300</v>
      </c>
      <c r="H41" s="177">
        <f t="shared" si="7"/>
        <v>2.7E-2</v>
      </c>
    </row>
    <row r="42" spans="1:8" x14ac:dyDescent="0.25">
      <c r="A42" t="s">
        <v>214</v>
      </c>
      <c r="B42" s="137">
        <v>38400</v>
      </c>
      <c r="C42" s="137">
        <v>38500</v>
      </c>
      <c r="D42" s="137">
        <v>38300</v>
      </c>
      <c r="E42" s="176">
        <f t="shared" si="4"/>
        <v>-100</v>
      </c>
      <c r="F42" s="177">
        <f t="shared" si="5"/>
        <v>-3.0000000000000001E-3</v>
      </c>
      <c r="G42" s="176">
        <f t="shared" si="6"/>
        <v>100</v>
      </c>
      <c r="H42" s="177">
        <f t="shared" si="7"/>
        <v>3.0000000000000001E-3</v>
      </c>
    </row>
    <row r="43" spans="1:8" x14ac:dyDescent="0.25">
      <c r="A43" t="s">
        <v>215</v>
      </c>
      <c r="B43" s="137">
        <v>36500</v>
      </c>
      <c r="C43" s="137">
        <v>35900</v>
      </c>
      <c r="D43" s="137">
        <v>34200</v>
      </c>
      <c r="E43" s="176">
        <f t="shared" si="4"/>
        <v>600</v>
      </c>
      <c r="F43" s="177">
        <f t="shared" si="5"/>
        <v>1.7000000000000001E-2</v>
      </c>
      <c r="G43" s="176">
        <f t="shared" si="6"/>
        <v>2300</v>
      </c>
      <c r="H43" s="177">
        <f t="shared" si="7"/>
        <v>6.7000000000000004E-2</v>
      </c>
    </row>
    <row r="44" spans="1:8" x14ac:dyDescent="0.25">
      <c r="A44" t="s">
        <v>216</v>
      </c>
      <c r="B44" s="137">
        <v>308100</v>
      </c>
      <c r="C44" s="137">
        <v>312800</v>
      </c>
      <c r="D44" s="137">
        <v>309100</v>
      </c>
      <c r="E44" s="176">
        <f t="shared" si="4"/>
        <v>-4700</v>
      </c>
      <c r="F44" s="177">
        <f t="shared" si="5"/>
        <v>-1.4999999999999999E-2</v>
      </c>
      <c r="G44" s="176">
        <f t="shared" si="6"/>
        <v>-1000</v>
      </c>
      <c r="H44" s="177">
        <f t="shared" si="7"/>
        <v>-3.0000000000000001E-3</v>
      </c>
    </row>
    <row r="45" spans="1:8" x14ac:dyDescent="0.25">
      <c r="A45" t="s">
        <v>217</v>
      </c>
      <c r="B45" s="137">
        <v>121700</v>
      </c>
      <c r="C45" s="137">
        <v>119500</v>
      </c>
      <c r="D45" s="137">
        <v>119900</v>
      </c>
      <c r="E45" s="176">
        <f t="shared" si="4"/>
        <v>2200</v>
      </c>
      <c r="F45" s="177">
        <f t="shared" si="5"/>
        <v>1.7999999999999999E-2</v>
      </c>
      <c r="G45" s="176">
        <f t="shared" si="6"/>
        <v>1800</v>
      </c>
      <c r="H45" s="177">
        <f t="shared" si="7"/>
        <v>1.4999999999999999E-2</v>
      </c>
    </row>
    <row r="46" spans="1:8" x14ac:dyDescent="0.25">
      <c r="A46" t="s">
        <v>218</v>
      </c>
      <c r="B46" s="137">
        <v>23600</v>
      </c>
      <c r="C46" s="137">
        <v>22800</v>
      </c>
      <c r="D46" s="137">
        <v>22100</v>
      </c>
      <c r="E46" s="176">
        <f t="shared" si="4"/>
        <v>800</v>
      </c>
      <c r="F46" s="177">
        <f t="shared" si="5"/>
        <v>3.5000000000000003E-2</v>
      </c>
      <c r="G46" s="176">
        <f t="shared" si="6"/>
        <v>1500</v>
      </c>
      <c r="H46" s="177">
        <f t="shared" si="7"/>
        <v>6.8000000000000005E-2</v>
      </c>
    </row>
    <row r="47" spans="1:8" x14ac:dyDescent="0.25">
      <c r="A47" t="s">
        <v>219</v>
      </c>
      <c r="B47" s="137">
        <v>26000</v>
      </c>
      <c r="C47" s="137">
        <v>25800</v>
      </c>
      <c r="D47" s="137">
        <v>25500</v>
      </c>
      <c r="E47" s="176">
        <f t="shared" si="4"/>
        <v>200</v>
      </c>
      <c r="F47" s="177">
        <f t="shared" si="5"/>
        <v>8.0000000000000002E-3</v>
      </c>
      <c r="G47" s="176">
        <f t="shared" si="6"/>
        <v>500</v>
      </c>
      <c r="H47" s="177">
        <f t="shared" si="7"/>
        <v>0.02</v>
      </c>
    </row>
    <row r="48" spans="1:8" x14ac:dyDescent="0.25">
      <c r="A48" t="s">
        <v>220</v>
      </c>
      <c r="B48" s="137">
        <v>160400</v>
      </c>
      <c r="C48" s="137">
        <v>167500</v>
      </c>
      <c r="D48" s="137">
        <v>163700</v>
      </c>
      <c r="E48" s="176">
        <f t="shared" si="4"/>
        <v>-7100</v>
      </c>
      <c r="F48" s="177">
        <f t="shared" si="5"/>
        <v>-4.2000000000000003E-2</v>
      </c>
      <c r="G48" s="176">
        <f t="shared" si="6"/>
        <v>-3300</v>
      </c>
      <c r="H48" s="177">
        <f t="shared" si="7"/>
        <v>-0.02</v>
      </c>
    </row>
    <row r="49" spans="1:8" x14ac:dyDescent="0.25">
      <c r="A49" t="s">
        <v>221</v>
      </c>
      <c r="B49" s="137">
        <v>148100</v>
      </c>
      <c r="C49" s="137">
        <v>155200</v>
      </c>
      <c r="D49" s="137">
        <v>151700</v>
      </c>
      <c r="E49" s="176">
        <f t="shared" si="4"/>
        <v>-7100</v>
      </c>
      <c r="F49" s="177">
        <f t="shared" si="5"/>
        <v>-4.5999999999999999E-2</v>
      </c>
      <c r="G49" s="176">
        <f t="shared" si="6"/>
        <v>-3600</v>
      </c>
      <c r="H49" s="177">
        <f t="shared" si="7"/>
        <v>-2.4E-2</v>
      </c>
    </row>
    <row r="50" spans="1:8" x14ac:dyDescent="0.25">
      <c r="A50" t="s">
        <v>222</v>
      </c>
      <c r="B50" s="137">
        <v>64500</v>
      </c>
      <c r="C50" s="137">
        <v>70300</v>
      </c>
      <c r="D50" s="137">
        <v>70100</v>
      </c>
      <c r="E50" s="176">
        <f t="shared" si="4"/>
        <v>-5800</v>
      </c>
      <c r="F50" s="177">
        <f t="shared" si="5"/>
        <v>-8.3000000000000004E-2</v>
      </c>
      <c r="G50" s="176">
        <f t="shared" si="6"/>
        <v>-5600</v>
      </c>
      <c r="H50" s="177">
        <f t="shared" si="7"/>
        <v>-0.08</v>
      </c>
    </row>
    <row r="51" spans="1:8" x14ac:dyDescent="0.25">
      <c r="A51" t="s">
        <v>223</v>
      </c>
      <c r="B51" s="137">
        <v>37800</v>
      </c>
      <c r="C51" s="137">
        <v>39300</v>
      </c>
      <c r="D51" s="137">
        <v>37800</v>
      </c>
      <c r="E51" s="176">
        <f t="shared" si="4"/>
        <v>-1500</v>
      </c>
      <c r="F51" s="177">
        <f t="shared" si="5"/>
        <v>-3.7999999999999999E-2</v>
      </c>
      <c r="G51" s="176">
        <f t="shared" si="6"/>
        <v>0</v>
      </c>
      <c r="H51" s="177">
        <f t="shared" si="7"/>
        <v>0</v>
      </c>
    </row>
    <row r="52" spans="1:8" x14ac:dyDescent="0.25">
      <c r="A52" t="s">
        <v>224</v>
      </c>
      <c r="B52" s="137">
        <v>278800</v>
      </c>
      <c r="C52" s="137">
        <v>277000</v>
      </c>
      <c r="D52" s="137">
        <v>264100</v>
      </c>
      <c r="E52" s="176">
        <f t="shared" si="4"/>
        <v>1800</v>
      </c>
      <c r="F52" s="236">
        <f t="shared" si="5"/>
        <v>6.0000000000000001E-3</v>
      </c>
      <c r="G52" s="176">
        <f t="shared" si="6"/>
        <v>14700</v>
      </c>
      <c r="H52" s="177">
        <f t="shared" si="7"/>
        <v>5.6000000000000001E-2</v>
      </c>
    </row>
    <row r="53" spans="1:8" x14ac:dyDescent="0.25">
      <c r="A53" t="s">
        <v>225</v>
      </c>
      <c r="B53" s="137">
        <v>43000</v>
      </c>
      <c r="C53" s="137">
        <v>43300</v>
      </c>
      <c r="D53" s="137">
        <v>42000</v>
      </c>
      <c r="E53" s="176">
        <f t="shared" si="4"/>
        <v>-300</v>
      </c>
      <c r="F53" s="177">
        <f t="shared" si="5"/>
        <v>-7.0000000000000001E-3</v>
      </c>
      <c r="G53" s="176">
        <f t="shared" si="6"/>
        <v>1000</v>
      </c>
      <c r="H53" s="177">
        <f t="shared" si="7"/>
        <v>2.4E-2</v>
      </c>
    </row>
    <row r="54" spans="1:8" x14ac:dyDescent="0.25">
      <c r="A54" t="s">
        <v>226</v>
      </c>
      <c r="B54" s="137">
        <v>235800</v>
      </c>
      <c r="C54" s="137">
        <v>233700</v>
      </c>
      <c r="D54" s="137">
        <v>222100</v>
      </c>
      <c r="E54" s="176">
        <f t="shared" si="4"/>
        <v>2100</v>
      </c>
      <c r="F54" s="177">
        <f t="shared" si="5"/>
        <v>8.9999999999999993E-3</v>
      </c>
      <c r="G54" s="176">
        <f t="shared" si="6"/>
        <v>13700</v>
      </c>
      <c r="H54" s="177">
        <f t="shared" si="7"/>
        <v>6.2E-2</v>
      </c>
    </row>
    <row r="55" spans="1:8" x14ac:dyDescent="0.25">
      <c r="A55" t="s">
        <v>227</v>
      </c>
      <c r="B55" s="137">
        <v>112300</v>
      </c>
      <c r="C55" s="137">
        <v>111400</v>
      </c>
      <c r="D55" s="137">
        <v>107800</v>
      </c>
      <c r="E55" s="176">
        <f t="shared" si="4"/>
        <v>900</v>
      </c>
      <c r="F55" s="177">
        <f t="shared" si="5"/>
        <v>8.0000000000000002E-3</v>
      </c>
      <c r="G55" s="176">
        <f t="shared" si="6"/>
        <v>4500</v>
      </c>
      <c r="H55" s="177">
        <f t="shared" si="7"/>
        <v>4.2000000000000003E-2</v>
      </c>
    </row>
    <row r="56" spans="1:8" x14ac:dyDescent="0.25">
      <c r="A56" t="s">
        <v>228</v>
      </c>
      <c r="B56" s="137">
        <v>39500</v>
      </c>
      <c r="C56" s="137">
        <v>39200</v>
      </c>
      <c r="D56" s="137">
        <v>37100</v>
      </c>
      <c r="E56" s="176">
        <f t="shared" si="4"/>
        <v>300</v>
      </c>
      <c r="F56" s="177">
        <f t="shared" si="5"/>
        <v>8.0000000000000002E-3</v>
      </c>
      <c r="G56" s="176">
        <f t="shared" si="6"/>
        <v>2400</v>
      </c>
      <c r="H56" s="177">
        <f t="shared" si="7"/>
        <v>6.5000000000000002E-2</v>
      </c>
    </row>
    <row r="57" spans="1:8" x14ac:dyDescent="0.25">
      <c r="A57" t="s">
        <v>229</v>
      </c>
      <c r="B57" s="137">
        <v>42600</v>
      </c>
      <c r="C57" s="137">
        <v>41900</v>
      </c>
      <c r="D57" s="137">
        <v>38100</v>
      </c>
      <c r="E57" s="176">
        <f t="shared" si="4"/>
        <v>700</v>
      </c>
      <c r="F57" s="177">
        <f t="shared" si="5"/>
        <v>1.7000000000000001E-2</v>
      </c>
      <c r="G57" s="176">
        <f t="shared" si="6"/>
        <v>4500</v>
      </c>
      <c r="H57" s="177">
        <f t="shared" si="7"/>
        <v>0.11799999999999999</v>
      </c>
    </row>
    <row r="58" spans="1:8" x14ac:dyDescent="0.25">
      <c r="A58" t="s">
        <v>230</v>
      </c>
      <c r="B58" s="137">
        <v>291900</v>
      </c>
      <c r="C58" s="137">
        <v>292000</v>
      </c>
      <c r="D58" s="137">
        <v>277600</v>
      </c>
      <c r="E58" s="176">
        <f t="shared" si="4"/>
        <v>-100</v>
      </c>
      <c r="F58" s="177">
        <f t="shared" si="5"/>
        <v>0</v>
      </c>
      <c r="G58" s="176">
        <f t="shared" si="6"/>
        <v>14300</v>
      </c>
      <c r="H58" s="177">
        <f t="shared" si="7"/>
        <v>5.1999999999999998E-2</v>
      </c>
    </row>
    <row r="59" spans="1:8" x14ac:dyDescent="0.25">
      <c r="A59" t="s">
        <v>231</v>
      </c>
      <c r="B59" s="137">
        <v>41600</v>
      </c>
      <c r="C59" s="137">
        <v>42100</v>
      </c>
      <c r="D59" s="137">
        <v>35900</v>
      </c>
      <c r="E59" s="176">
        <f t="shared" si="4"/>
        <v>-500</v>
      </c>
      <c r="F59" s="177">
        <f t="shared" si="5"/>
        <v>-1.2E-2</v>
      </c>
      <c r="G59" s="176">
        <f t="shared" si="6"/>
        <v>5700</v>
      </c>
      <c r="H59" s="177">
        <f t="shared" si="7"/>
        <v>0.159</v>
      </c>
    </row>
    <row r="60" spans="1:8" x14ac:dyDescent="0.25">
      <c r="A60" t="s">
        <v>232</v>
      </c>
      <c r="B60" s="137">
        <v>30600</v>
      </c>
      <c r="C60" s="137">
        <v>31000</v>
      </c>
      <c r="D60" s="137">
        <v>28300</v>
      </c>
      <c r="E60" s="176">
        <f t="shared" si="4"/>
        <v>-400</v>
      </c>
      <c r="F60" s="177">
        <f t="shared" si="5"/>
        <v>-1.2999999999999999E-2</v>
      </c>
      <c r="G60" s="176">
        <f t="shared" si="6"/>
        <v>2300</v>
      </c>
      <c r="H60" s="177">
        <f t="shared" si="7"/>
        <v>8.1000000000000003E-2</v>
      </c>
    </row>
    <row r="61" spans="1:8" x14ac:dyDescent="0.25">
      <c r="A61" t="s">
        <v>233</v>
      </c>
      <c r="B61" s="137">
        <v>250300</v>
      </c>
      <c r="C61" s="137">
        <v>249900</v>
      </c>
      <c r="D61" s="137">
        <v>241700</v>
      </c>
      <c r="E61" s="176">
        <f t="shared" si="4"/>
        <v>400</v>
      </c>
      <c r="F61" s="177">
        <f t="shared" si="5"/>
        <v>2E-3</v>
      </c>
      <c r="G61" s="176">
        <f t="shared" si="6"/>
        <v>8600</v>
      </c>
      <c r="H61" s="177">
        <f t="shared" si="7"/>
        <v>3.5999999999999997E-2</v>
      </c>
    </row>
    <row r="62" spans="1:8" x14ac:dyDescent="0.25">
      <c r="A62" t="s">
        <v>234</v>
      </c>
      <c r="B62" s="137">
        <v>34700</v>
      </c>
      <c r="C62" s="137">
        <v>34600</v>
      </c>
      <c r="D62" s="137">
        <v>33300</v>
      </c>
      <c r="E62" s="176">
        <f t="shared" si="4"/>
        <v>100</v>
      </c>
      <c r="F62" s="177">
        <f t="shared" si="5"/>
        <v>3.0000000000000001E-3</v>
      </c>
      <c r="G62" s="176">
        <f t="shared" si="6"/>
        <v>1400</v>
      </c>
      <c r="H62" s="177">
        <f t="shared" si="7"/>
        <v>4.2000000000000003E-2</v>
      </c>
    </row>
    <row r="63" spans="1:8" x14ac:dyDescent="0.25">
      <c r="A63" t="s">
        <v>235</v>
      </c>
      <c r="B63" s="137">
        <v>215600</v>
      </c>
      <c r="C63" s="137">
        <v>215300</v>
      </c>
      <c r="D63" s="137">
        <v>208400</v>
      </c>
      <c r="E63" s="176">
        <f t="shared" si="4"/>
        <v>300</v>
      </c>
      <c r="F63" s="177">
        <f t="shared" si="5"/>
        <v>1E-3</v>
      </c>
      <c r="G63" s="176">
        <f t="shared" si="6"/>
        <v>7200</v>
      </c>
      <c r="H63" s="177">
        <f t="shared" si="7"/>
        <v>3.5000000000000003E-2</v>
      </c>
    </row>
    <row r="64" spans="1:8" x14ac:dyDescent="0.25">
      <c r="A64" t="s">
        <v>236</v>
      </c>
      <c r="B64" s="137">
        <v>84400</v>
      </c>
      <c r="C64" s="137">
        <v>84000</v>
      </c>
      <c r="D64" s="137">
        <v>82600</v>
      </c>
      <c r="E64" s="176">
        <f t="shared" si="4"/>
        <v>400</v>
      </c>
      <c r="F64" s="177">
        <f t="shared" si="5"/>
        <v>5.0000000000000001E-3</v>
      </c>
      <c r="G64" s="176">
        <f t="shared" si="6"/>
        <v>1800</v>
      </c>
      <c r="H64" s="177">
        <f t="shared" si="7"/>
        <v>2.1999999999999999E-2</v>
      </c>
    </row>
    <row r="65" spans="1:16" x14ac:dyDescent="0.25">
      <c r="A65" t="s">
        <v>237</v>
      </c>
      <c r="B65" s="137">
        <v>23800</v>
      </c>
      <c r="C65" s="137">
        <v>23900</v>
      </c>
      <c r="D65" s="137">
        <v>22900</v>
      </c>
      <c r="E65" s="176">
        <f t="shared" si="4"/>
        <v>-100</v>
      </c>
      <c r="F65" s="177">
        <f t="shared" si="5"/>
        <v>-4.0000000000000001E-3</v>
      </c>
      <c r="G65" s="176">
        <f t="shared" si="6"/>
        <v>900</v>
      </c>
      <c r="H65" s="177">
        <f t="shared" si="7"/>
        <v>3.9E-2</v>
      </c>
    </row>
    <row r="66" spans="1:16" x14ac:dyDescent="0.25">
      <c r="A66" t="s">
        <v>238</v>
      </c>
      <c r="B66" s="137">
        <v>20900</v>
      </c>
      <c r="C66" s="137">
        <v>20700</v>
      </c>
      <c r="D66" s="137">
        <v>20300</v>
      </c>
      <c r="E66" s="176">
        <f t="shared" si="4"/>
        <v>200</v>
      </c>
      <c r="F66" s="177">
        <f t="shared" si="5"/>
        <v>0.01</v>
      </c>
      <c r="G66" s="176">
        <f t="shared" si="6"/>
        <v>600</v>
      </c>
      <c r="H66" s="177">
        <f t="shared" si="7"/>
        <v>0.03</v>
      </c>
    </row>
    <row r="67" spans="1:16" x14ac:dyDescent="0.25">
      <c r="A67" t="s">
        <v>239</v>
      </c>
      <c r="B67" s="137">
        <v>364000</v>
      </c>
      <c r="C67" s="137">
        <v>371700</v>
      </c>
      <c r="D67" s="137">
        <v>356100</v>
      </c>
      <c r="E67" s="176">
        <f t="shared" si="4"/>
        <v>-7700</v>
      </c>
      <c r="F67" s="177">
        <f t="shared" si="5"/>
        <v>-2.1000000000000001E-2</v>
      </c>
      <c r="G67" s="176">
        <f t="shared" si="6"/>
        <v>7900</v>
      </c>
      <c r="H67" s="177">
        <f t="shared" si="7"/>
        <v>2.1999999999999999E-2</v>
      </c>
      <c r="J67" s="178"/>
    </row>
    <row r="68" spans="1:16" x14ac:dyDescent="0.25">
      <c r="A68" t="s">
        <v>240</v>
      </c>
      <c r="B68" s="137">
        <v>37100</v>
      </c>
      <c r="C68" s="137">
        <v>36700</v>
      </c>
      <c r="D68" s="137">
        <v>35300</v>
      </c>
      <c r="E68" s="176">
        <f t="shared" si="4"/>
        <v>400</v>
      </c>
      <c r="F68" s="177">
        <f t="shared" si="5"/>
        <v>1.0999999999999999E-2</v>
      </c>
      <c r="G68" s="176">
        <f t="shared" si="6"/>
        <v>1800</v>
      </c>
      <c r="H68" s="177">
        <f t="shared" si="7"/>
        <v>5.0999999999999997E-2</v>
      </c>
    </row>
    <row r="69" spans="1:16" x14ac:dyDescent="0.25">
      <c r="A69" t="s">
        <v>241</v>
      </c>
      <c r="B69" s="137">
        <v>103300</v>
      </c>
      <c r="C69" s="137">
        <v>104400</v>
      </c>
      <c r="D69" s="137">
        <v>102500</v>
      </c>
      <c r="E69" s="176">
        <f t="shared" si="4"/>
        <v>-1100</v>
      </c>
      <c r="F69" s="177">
        <f t="shared" si="5"/>
        <v>-1.0999999999999999E-2</v>
      </c>
      <c r="G69" s="176">
        <f t="shared" si="6"/>
        <v>800</v>
      </c>
      <c r="H69" s="177">
        <f t="shared" si="7"/>
        <v>8.0000000000000002E-3</v>
      </c>
    </row>
    <row r="70" spans="1:16" x14ac:dyDescent="0.25">
      <c r="A70" t="s">
        <v>242</v>
      </c>
      <c r="B70" s="137">
        <v>45400</v>
      </c>
      <c r="C70" s="137">
        <v>46700</v>
      </c>
      <c r="D70" s="137">
        <v>46800</v>
      </c>
      <c r="E70" s="176">
        <f t="shared" si="4"/>
        <v>-1300</v>
      </c>
      <c r="F70" s="177">
        <f t="shared" si="5"/>
        <v>-2.8000000000000001E-2</v>
      </c>
      <c r="G70" s="176">
        <f t="shared" si="6"/>
        <v>-1400</v>
      </c>
      <c r="H70" s="177">
        <f t="shared" si="7"/>
        <v>-0.03</v>
      </c>
    </row>
    <row r="71" spans="1:16" x14ac:dyDescent="0.25">
      <c r="A71" t="s">
        <v>243</v>
      </c>
      <c r="B71" s="137">
        <v>57900</v>
      </c>
      <c r="C71" s="137">
        <v>57700</v>
      </c>
      <c r="D71" s="137">
        <v>55700</v>
      </c>
      <c r="E71" s="176">
        <f t="shared" si="4"/>
        <v>200</v>
      </c>
      <c r="F71" s="177">
        <f t="shared" si="5"/>
        <v>3.0000000000000001E-3</v>
      </c>
      <c r="G71" s="176">
        <f t="shared" si="6"/>
        <v>2200</v>
      </c>
      <c r="H71" s="177">
        <f t="shared" si="7"/>
        <v>3.9E-2</v>
      </c>
    </row>
    <row r="72" spans="1:16" x14ac:dyDescent="0.25">
      <c r="A72" t="s">
        <v>244</v>
      </c>
      <c r="B72" s="137">
        <v>223600</v>
      </c>
      <c r="C72" s="137">
        <v>230600</v>
      </c>
      <c r="D72" s="137">
        <v>218300</v>
      </c>
      <c r="E72" s="176">
        <f t="shared" si="4"/>
        <v>-7000</v>
      </c>
      <c r="F72" s="177">
        <f t="shared" si="5"/>
        <v>-0.03</v>
      </c>
      <c r="G72" s="176">
        <f t="shared" si="6"/>
        <v>5300</v>
      </c>
      <c r="H72" s="177">
        <f t="shared" si="7"/>
        <v>2.4E-2</v>
      </c>
    </row>
    <row r="73" spans="1:16" x14ac:dyDescent="0.25">
      <c r="A73" t="s">
        <v>245</v>
      </c>
      <c r="B73" s="137">
        <v>101700</v>
      </c>
      <c r="C73" s="137">
        <v>109100</v>
      </c>
      <c r="D73" s="137">
        <v>100300</v>
      </c>
      <c r="E73" s="176">
        <f t="shared" si="4"/>
        <v>-7400</v>
      </c>
      <c r="F73" s="177">
        <f t="shared" si="5"/>
        <v>-6.8000000000000005E-2</v>
      </c>
      <c r="G73" s="176">
        <f t="shared" si="6"/>
        <v>1400</v>
      </c>
      <c r="H73" s="177">
        <f t="shared" si="7"/>
        <v>1.4E-2</v>
      </c>
      <c r="L73" s="58"/>
    </row>
    <row r="74" spans="1:16" x14ac:dyDescent="0.25">
      <c r="A74" t="s">
        <v>246</v>
      </c>
      <c r="B74" s="137">
        <v>121900</v>
      </c>
      <c r="C74" s="137">
        <v>121500</v>
      </c>
      <c r="D74" s="137">
        <v>118000</v>
      </c>
      <c r="E74" s="176">
        <f t="shared" si="4"/>
        <v>400</v>
      </c>
      <c r="F74" s="177">
        <f t="shared" si="5"/>
        <v>3.0000000000000001E-3</v>
      </c>
      <c r="G74" s="176">
        <f t="shared" si="6"/>
        <v>3900</v>
      </c>
      <c r="H74" s="177">
        <f t="shared" si="7"/>
        <v>3.3000000000000002E-2</v>
      </c>
    </row>
    <row r="75" spans="1:16" x14ac:dyDescent="0.25">
      <c r="K75" s="179"/>
      <c r="P75" s="180"/>
    </row>
    <row r="76" spans="1:16" x14ac:dyDescent="0.25">
      <c r="A76" t="s">
        <v>139</v>
      </c>
    </row>
    <row r="77" spans="1:16" x14ac:dyDescent="0.25">
      <c r="A77" s="57"/>
    </row>
    <row r="84" spans="1:1" x14ac:dyDescent="0.25">
      <c r="A84" t="s">
        <v>183</v>
      </c>
    </row>
    <row r="85" spans="1:1" x14ac:dyDescent="0.25">
      <c r="A85" t="s">
        <v>189</v>
      </c>
    </row>
    <row r="86" spans="1:1" x14ac:dyDescent="0.25">
      <c r="A86" t="s">
        <v>198</v>
      </c>
    </row>
    <row r="87" spans="1:1" x14ac:dyDescent="0.25">
      <c r="A87" t="s">
        <v>199</v>
      </c>
    </row>
    <row r="88" spans="1:1" x14ac:dyDescent="0.25">
      <c r="A88" t="s">
        <v>202</v>
      </c>
    </row>
    <row r="89" spans="1:1" x14ac:dyDescent="0.25">
      <c r="A89" t="s">
        <v>207</v>
      </c>
    </row>
    <row r="90" spans="1:1" x14ac:dyDescent="0.25">
      <c r="A90" t="s">
        <v>208</v>
      </c>
    </row>
    <row r="91" spans="1:1" x14ac:dyDescent="0.25">
      <c r="A91" t="s">
        <v>211</v>
      </c>
    </row>
    <row r="92" spans="1:1" x14ac:dyDescent="0.25">
      <c r="A92" t="s">
        <v>212</v>
      </c>
    </row>
    <row r="93" spans="1:1" x14ac:dyDescent="0.25">
      <c r="A93" t="s">
        <v>216</v>
      </c>
    </row>
    <row r="94" spans="1:1" x14ac:dyDescent="0.25">
      <c r="A94" t="s">
        <v>247</v>
      </c>
    </row>
    <row r="95" spans="1:1" x14ac:dyDescent="0.25">
      <c r="A95" t="s">
        <v>224</v>
      </c>
    </row>
    <row r="96" spans="1:1" x14ac:dyDescent="0.25">
      <c r="A96" t="s">
        <v>230</v>
      </c>
    </row>
    <row r="97" spans="1:1" x14ac:dyDescent="0.25">
      <c r="A97" t="s">
        <v>233</v>
      </c>
    </row>
    <row r="98" spans="1:1" x14ac:dyDescent="0.25">
      <c r="A98" t="s">
        <v>235</v>
      </c>
    </row>
    <row r="99" spans="1:1" x14ac:dyDescent="0.25">
      <c r="A99" t="s">
        <v>236</v>
      </c>
    </row>
    <row r="100" spans="1:1" x14ac:dyDescent="0.25">
      <c r="A100" t="s">
        <v>239</v>
      </c>
    </row>
    <row r="101" spans="1:1" x14ac:dyDescent="0.25">
      <c r="A101" t="s">
        <v>240</v>
      </c>
    </row>
    <row r="102" spans="1:1" x14ac:dyDescent="0.25">
      <c r="A102" t="s">
        <v>241</v>
      </c>
    </row>
    <row r="103" spans="1:1" x14ac:dyDescent="0.25">
      <c r="A103" t="s">
        <v>244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2023-08-24T19:57:11Z</dcterms:modified>
</cp:coreProperties>
</file>