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S:\LMI_Research\lmi\TRENDS Data Files\2023\June\"/>
    </mc:Choice>
  </mc:AlternateContent>
  <xr:revisionPtr revIDLastSave="0" documentId="8_{92B96BEC-C7C5-4305-9CE8-EE73F37DD54D}" xr6:coauthVersionLast="47" xr6:coauthVersionMax="47" xr10:uidLastSave="{00000000-0000-0000-0000-000000000000}"/>
  <bookViews>
    <workbookView xWindow="-120" yWindow="-120" windowWidth="29040" windowHeight="15840" tabRatio="903" firstSheet="3" activeTab="18" xr2:uid="{00000000-000D-0000-FFFF-FFFF00000000}"/>
  </bookViews>
  <sheets>
    <sheet name="Statewide p10 &amp; p11" sheetId="1" r:id="rId1"/>
    <sheet name="Substate NSA p12" sheetId="2" r:id="rId2"/>
    <sheet name="MSA Partial NSA p13" sheetId="3" r:id="rId3"/>
    <sheet name="Unemp Rate SA p14" sheetId="4" r:id="rId4"/>
    <sheet name="LFPR SA p15" sheetId="5" r:id="rId5"/>
    <sheet name="p16" sheetId="6" r:id="rId6"/>
    <sheet name="p17" sheetId="7" r:id="rId7"/>
    <sheet name="p18" sheetId="8" r:id="rId8"/>
    <sheet name="p19" sheetId="9" r:id="rId9"/>
    <sheet name="MSA p20" sheetId="10" r:id="rId10"/>
    <sheet name="SC p21" sheetId="11" r:id="rId11"/>
    <sheet name="Charleston p22" sheetId="12" r:id="rId12"/>
    <sheet name="Columbia p23" sheetId="13" r:id="rId13"/>
    <sheet name="Greenville p24" sheetId="14" r:id="rId14"/>
    <sheet name="Myrtle Beach p25" sheetId="15" r:id="rId15"/>
    <sheet name="Spartanburg p26" sheetId="16" r:id="rId16"/>
    <sheet name="Florence HH Sumter p27" sheetId="17" r:id="rId17"/>
    <sheet name="p28" sheetId="18" r:id="rId18"/>
    <sheet name="p29" sheetId="19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8" l="1"/>
  <c r="F7" i="8"/>
  <c r="F8" i="8"/>
  <c r="F9" i="8"/>
  <c r="F10" i="8"/>
  <c r="F11" i="8"/>
  <c r="F12" i="8"/>
  <c r="F13" i="8"/>
  <c r="F5" i="8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11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H6" i="6"/>
  <c r="H7" i="6"/>
  <c r="H8" i="6"/>
  <c r="H9" i="6"/>
  <c r="H10" i="6"/>
  <c r="H11" i="6"/>
  <c r="H12" i="6"/>
  <c r="H13" i="6"/>
  <c r="H5" i="6"/>
  <c r="F5" i="6"/>
  <c r="F6" i="6"/>
  <c r="F8" i="6"/>
  <c r="F9" i="6"/>
  <c r="F10" i="6"/>
  <c r="F11" i="6"/>
  <c r="F12" i="6"/>
  <c r="F13" i="6"/>
  <c r="F7" i="6"/>
  <c r="H40" i="17"/>
  <c r="G40" i="17"/>
  <c r="F40" i="17"/>
  <c r="E40" i="17"/>
  <c r="H39" i="17"/>
  <c r="G39" i="17"/>
  <c r="F39" i="17"/>
  <c r="E39" i="17"/>
  <c r="H38" i="17"/>
  <c r="G38" i="17"/>
  <c r="F38" i="17"/>
  <c r="E38" i="17"/>
  <c r="H37" i="17"/>
  <c r="G37" i="17"/>
  <c r="F37" i="17"/>
  <c r="E37" i="17"/>
  <c r="H36" i="17"/>
  <c r="G36" i="17"/>
  <c r="F36" i="17"/>
  <c r="E36" i="17"/>
  <c r="H35" i="17"/>
  <c r="G35" i="17"/>
  <c r="F35" i="17"/>
  <c r="E35" i="17"/>
  <c r="H34" i="17"/>
  <c r="G34" i="17"/>
  <c r="F34" i="17"/>
  <c r="E34" i="17"/>
  <c r="H33" i="17"/>
  <c r="G33" i="17"/>
  <c r="F33" i="17"/>
  <c r="E33" i="17"/>
  <c r="H32" i="17"/>
  <c r="G32" i="17"/>
  <c r="F32" i="17"/>
  <c r="E32" i="17"/>
  <c r="H31" i="17"/>
  <c r="G31" i="17"/>
  <c r="F31" i="17"/>
  <c r="E31" i="17"/>
  <c r="H25" i="17"/>
  <c r="G25" i="17"/>
  <c r="F25" i="17"/>
  <c r="E25" i="17"/>
  <c r="H24" i="17"/>
  <c r="G24" i="17"/>
  <c r="F24" i="17"/>
  <c r="E24" i="17"/>
  <c r="H23" i="17"/>
  <c r="G23" i="17"/>
  <c r="F23" i="17"/>
  <c r="E23" i="17"/>
  <c r="H22" i="17"/>
  <c r="G22" i="17"/>
  <c r="F22" i="17"/>
  <c r="E22" i="17"/>
  <c r="H21" i="17"/>
  <c r="G21" i="17"/>
  <c r="F21" i="17"/>
  <c r="E21" i="17"/>
  <c r="H20" i="17"/>
  <c r="G20" i="17"/>
  <c r="F20" i="17"/>
  <c r="E20" i="17"/>
  <c r="H14" i="17"/>
  <c r="G14" i="17"/>
  <c r="F14" i="17"/>
  <c r="E14" i="17"/>
  <c r="H13" i="17"/>
  <c r="G13" i="17"/>
  <c r="F13" i="17"/>
  <c r="E13" i="17"/>
  <c r="H12" i="17"/>
  <c r="G12" i="17"/>
  <c r="F12" i="17"/>
  <c r="E12" i="17"/>
  <c r="H11" i="17"/>
  <c r="G11" i="17"/>
  <c r="F11" i="17"/>
  <c r="E11" i="17"/>
  <c r="H10" i="17"/>
  <c r="G10" i="17"/>
  <c r="F10" i="17"/>
  <c r="E10" i="17"/>
  <c r="H9" i="17"/>
  <c r="G9" i="17"/>
  <c r="F9" i="17"/>
  <c r="E9" i="17"/>
  <c r="H8" i="17"/>
  <c r="G8" i="17"/>
  <c r="F8" i="17"/>
  <c r="E8" i="17"/>
  <c r="H7" i="17"/>
  <c r="G7" i="17"/>
  <c r="F7" i="17"/>
  <c r="E7" i="17"/>
  <c r="H6" i="17"/>
  <c r="G6" i="17"/>
  <c r="F6" i="17"/>
  <c r="E6" i="17"/>
  <c r="H5" i="17"/>
  <c r="G5" i="17"/>
  <c r="F5" i="17"/>
  <c r="E5" i="17"/>
  <c r="H27" i="16"/>
  <c r="G27" i="16"/>
  <c r="F27" i="16"/>
  <c r="E27" i="16"/>
  <c r="H26" i="16"/>
  <c r="G26" i="16"/>
  <c r="F26" i="16"/>
  <c r="E26" i="16"/>
  <c r="H25" i="16"/>
  <c r="G25" i="16"/>
  <c r="F25" i="16"/>
  <c r="E25" i="16"/>
  <c r="H24" i="16"/>
  <c r="G24" i="16"/>
  <c r="F24" i="16"/>
  <c r="E24" i="16"/>
  <c r="H23" i="16"/>
  <c r="G23" i="16"/>
  <c r="F23" i="16"/>
  <c r="E23" i="16"/>
  <c r="H22" i="16"/>
  <c r="G22" i="16"/>
  <c r="F22" i="16"/>
  <c r="E22" i="16"/>
  <c r="H21" i="16"/>
  <c r="G21" i="16"/>
  <c r="F21" i="16"/>
  <c r="E21" i="16"/>
  <c r="H20" i="16"/>
  <c r="G20" i="16"/>
  <c r="F20" i="16"/>
  <c r="E20" i="16"/>
  <c r="H19" i="16"/>
  <c r="G19" i="16"/>
  <c r="F19" i="16"/>
  <c r="E19" i="16"/>
  <c r="H18" i="16"/>
  <c r="G18" i="16"/>
  <c r="F18" i="16"/>
  <c r="E18" i="16"/>
  <c r="H17" i="16"/>
  <c r="G17" i="16"/>
  <c r="F17" i="16"/>
  <c r="E17" i="16"/>
  <c r="H16" i="16"/>
  <c r="G16" i="16"/>
  <c r="F16" i="16"/>
  <c r="E16" i="16"/>
  <c r="H15" i="16"/>
  <c r="G15" i="16"/>
  <c r="F15" i="16"/>
  <c r="E15" i="16"/>
  <c r="H14" i="16"/>
  <c r="G14" i="16"/>
  <c r="F14" i="16"/>
  <c r="E14" i="16"/>
  <c r="H13" i="16"/>
  <c r="G13" i="16"/>
  <c r="F13" i="16"/>
  <c r="E13" i="16"/>
  <c r="H12" i="16"/>
  <c r="G12" i="16"/>
  <c r="F12" i="16"/>
  <c r="E12" i="16"/>
  <c r="H11" i="16"/>
  <c r="G11" i="16"/>
  <c r="F11" i="16"/>
  <c r="E11" i="16"/>
  <c r="H10" i="16"/>
  <c r="G10" i="16"/>
  <c r="F10" i="16"/>
  <c r="E10" i="16"/>
  <c r="H9" i="16"/>
  <c r="G9" i="16"/>
  <c r="F9" i="16"/>
  <c r="E9" i="16"/>
  <c r="H8" i="16"/>
  <c r="G8" i="16"/>
  <c r="F8" i="16"/>
  <c r="E8" i="16"/>
  <c r="H7" i="16"/>
  <c r="G7" i="16"/>
  <c r="F7" i="16"/>
  <c r="E7" i="16"/>
  <c r="H6" i="16"/>
  <c r="G6" i="16"/>
  <c r="F6" i="16"/>
  <c r="E6" i="16"/>
  <c r="H5" i="16"/>
  <c r="G5" i="16"/>
  <c r="F5" i="16"/>
  <c r="E5" i="16"/>
  <c r="H27" i="15"/>
  <c r="G27" i="15"/>
  <c r="F27" i="15"/>
  <c r="E27" i="15"/>
  <c r="H26" i="15"/>
  <c r="G26" i="15"/>
  <c r="F26" i="15"/>
  <c r="E26" i="15"/>
  <c r="H25" i="15"/>
  <c r="G25" i="15"/>
  <c r="F25" i="15"/>
  <c r="E25" i="15"/>
  <c r="H24" i="15"/>
  <c r="G24" i="15"/>
  <c r="F24" i="15"/>
  <c r="E24" i="15"/>
  <c r="H23" i="15"/>
  <c r="G23" i="15"/>
  <c r="F23" i="15"/>
  <c r="E23" i="15"/>
  <c r="H22" i="15"/>
  <c r="G22" i="15"/>
  <c r="F22" i="15"/>
  <c r="E22" i="15"/>
  <c r="H21" i="15"/>
  <c r="G21" i="15"/>
  <c r="F21" i="15"/>
  <c r="E21" i="15"/>
  <c r="H20" i="15"/>
  <c r="G20" i="15"/>
  <c r="F20" i="15"/>
  <c r="E20" i="15"/>
  <c r="H19" i="15"/>
  <c r="G19" i="15"/>
  <c r="F19" i="15"/>
  <c r="E19" i="15"/>
  <c r="H18" i="15"/>
  <c r="G18" i="15"/>
  <c r="F18" i="15"/>
  <c r="E18" i="15"/>
  <c r="H17" i="15"/>
  <c r="G17" i="15"/>
  <c r="F17" i="15"/>
  <c r="E17" i="15"/>
  <c r="H16" i="15"/>
  <c r="G16" i="15"/>
  <c r="F16" i="15"/>
  <c r="E16" i="15"/>
  <c r="H15" i="15"/>
  <c r="G15" i="15"/>
  <c r="F15" i="15"/>
  <c r="E15" i="15"/>
  <c r="H14" i="15"/>
  <c r="G14" i="15"/>
  <c r="F14" i="15"/>
  <c r="E14" i="15"/>
  <c r="H13" i="15"/>
  <c r="G13" i="15"/>
  <c r="F13" i="15"/>
  <c r="E13" i="15"/>
  <c r="H12" i="15"/>
  <c r="G12" i="15"/>
  <c r="F12" i="15"/>
  <c r="E12" i="15"/>
  <c r="H11" i="15"/>
  <c r="G11" i="15"/>
  <c r="F11" i="15"/>
  <c r="E11" i="15"/>
  <c r="H10" i="15"/>
  <c r="G10" i="15"/>
  <c r="F10" i="15"/>
  <c r="E10" i="15"/>
  <c r="H9" i="15"/>
  <c r="G9" i="15"/>
  <c r="F9" i="15"/>
  <c r="E9" i="15"/>
  <c r="H8" i="15"/>
  <c r="G8" i="15"/>
  <c r="F8" i="15"/>
  <c r="E8" i="15"/>
  <c r="H7" i="15"/>
  <c r="G7" i="15"/>
  <c r="F7" i="15"/>
  <c r="E7" i="15"/>
  <c r="H6" i="15"/>
  <c r="G6" i="15"/>
  <c r="F6" i="15"/>
  <c r="E6" i="15"/>
  <c r="H5" i="15"/>
  <c r="G5" i="15"/>
  <c r="F5" i="15"/>
  <c r="E5" i="15"/>
  <c r="H30" i="14"/>
  <c r="G30" i="14"/>
  <c r="F30" i="14"/>
  <c r="E30" i="14"/>
  <c r="H29" i="14"/>
  <c r="G29" i="14"/>
  <c r="F29" i="14"/>
  <c r="E29" i="14"/>
  <c r="H28" i="14"/>
  <c r="G28" i="14"/>
  <c r="F28" i="14"/>
  <c r="E28" i="14"/>
  <c r="H27" i="14"/>
  <c r="G27" i="14"/>
  <c r="F27" i="14"/>
  <c r="E27" i="14"/>
  <c r="H26" i="14"/>
  <c r="G26" i="14"/>
  <c r="F26" i="14"/>
  <c r="E26" i="14"/>
  <c r="H25" i="14"/>
  <c r="G25" i="14"/>
  <c r="F25" i="14"/>
  <c r="E25" i="14"/>
  <c r="H24" i="14"/>
  <c r="G24" i="14"/>
  <c r="F24" i="14"/>
  <c r="E24" i="14"/>
  <c r="H23" i="14"/>
  <c r="G23" i="14"/>
  <c r="F23" i="14"/>
  <c r="E23" i="14"/>
  <c r="H22" i="14"/>
  <c r="G22" i="14"/>
  <c r="F22" i="14"/>
  <c r="E22" i="14"/>
  <c r="H21" i="14"/>
  <c r="G21" i="14"/>
  <c r="F21" i="14"/>
  <c r="E21" i="14"/>
  <c r="H20" i="14"/>
  <c r="G20" i="14"/>
  <c r="F20" i="14"/>
  <c r="E20" i="14"/>
  <c r="H19" i="14"/>
  <c r="G19" i="14"/>
  <c r="F19" i="14"/>
  <c r="E19" i="14"/>
  <c r="H18" i="14"/>
  <c r="G18" i="14"/>
  <c r="F18" i="14"/>
  <c r="E18" i="14"/>
  <c r="H17" i="14"/>
  <c r="G17" i="14"/>
  <c r="F17" i="14"/>
  <c r="E17" i="14"/>
  <c r="H16" i="14"/>
  <c r="G16" i="14"/>
  <c r="F16" i="14"/>
  <c r="E16" i="14"/>
  <c r="H15" i="14"/>
  <c r="G15" i="14"/>
  <c r="F15" i="14"/>
  <c r="E15" i="14"/>
  <c r="H14" i="14"/>
  <c r="G14" i="14"/>
  <c r="F14" i="14"/>
  <c r="E14" i="14"/>
  <c r="H13" i="14"/>
  <c r="G13" i="14"/>
  <c r="F13" i="14"/>
  <c r="E13" i="14"/>
  <c r="H12" i="14"/>
  <c r="G12" i="14"/>
  <c r="F12" i="14"/>
  <c r="E12" i="14"/>
  <c r="H11" i="14"/>
  <c r="G11" i="14"/>
  <c r="F11" i="14"/>
  <c r="E11" i="14"/>
  <c r="H10" i="14"/>
  <c r="G10" i="14"/>
  <c r="F10" i="14"/>
  <c r="E10" i="14"/>
  <c r="H9" i="14"/>
  <c r="G9" i="14"/>
  <c r="F9" i="14"/>
  <c r="E9" i="14"/>
  <c r="H8" i="14"/>
  <c r="G8" i="14"/>
  <c r="F8" i="14"/>
  <c r="E8" i="14"/>
  <c r="H7" i="14"/>
  <c r="G7" i="14"/>
  <c r="F7" i="14"/>
  <c r="E7" i="14"/>
  <c r="H6" i="14"/>
  <c r="G6" i="14"/>
  <c r="F6" i="14"/>
  <c r="E6" i="14"/>
  <c r="H5" i="14"/>
  <c r="G5" i="14"/>
  <c r="F5" i="14"/>
  <c r="E5" i="14"/>
  <c r="H28" i="13"/>
  <c r="G28" i="13"/>
  <c r="F28" i="13"/>
  <c r="E28" i="13"/>
  <c r="H27" i="13"/>
  <c r="G27" i="13"/>
  <c r="F27" i="13"/>
  <c r="E27" i="13"/>
  <c r="H26" i="13"/>
  <c r="G26" i="13"/>
  <c r="F26" i="13"/>
  <c r="E26" i="13"/>
  <c r="H25" i="13"/>
  <c r="G25" i="13"/>
  <c r="F25" i="13"/>
  <c r="E25" i="13"/>
  <c r="H24" i="13"/>
  <c r="G24" i="13"/>
  <c r="F24" i="13"/>
  <c r="E24" i="13"/>
  <c r="H23" i="13"/>
  <c r="G23" i="13"/>
  <c r="F23" i="13"/>
  <c r="E23" i="13"/>
  <c r="H22" i="13"/>
  <c r="G22" i="13"/>
  <c r="F22" i="13"/>
  <c r="E22" i="13"/>
  <c r="H21" i="13"/>
  <c r="G21" i="13"/>
  <c r="F21" i="13"/>
  <c r="E21" i="13"/>
  <c r="H20" i="13"/>
  <c r="G20" i="13"/>
  <c r="F20" i="13"/>
  <c r="E20" i="13"/>
  <c r="H19" i="13"/>
  <c r="G19" i="13"/>
  <c r="F19" i="13"/>
  <c r="E19" i="13"/>
  <c r="H18" i="13"/>
  <c r="G18" i="13"/>
  <c r="F18" i="13"/>
  <c r="E18" i="13"/>
  <c r="H17" i="13"/>
  <c r="G17" i="13"/>
  <c r="F17" i="13"/>
  <c r="E17" i="13"/>
  <c r="H16" i="13"/>
  <c r="G16" i="13"/>
  <c r="F16" i="13"/>
  <c r="E16" i="13"/>
  <c r="H15" i="13"/>
  <c r="G15" i="13"/>
  <c r="F15" i="13"/>
  <c r="E15" i="13"/>
  <c r="H14" i="13"/>
  <c r="G14" i="13"/>
  <c r="F14" i="13"/>
  <c r="E14" i="13"/>
  <c r="H13" i="13"/>
  <c r="G13" i="13"/>
  <c r="F13" i="13"/>
  <c r="E13" i="13"/>
  <c r="H12" i="13"/>
  <c r="G12" i="13"/>
  <c r="F12" i="13"/>
  <c r="E12" i="13"/>
  <c r="H11" i="13"/>
  <c r="G11" i="13"/>
  <c r="F11" i="13"/>
  <c r="E11" i="13"/>
  <c r="H10" i="13"/>
  <c r="G10" i="13"/>
  <c r="F10" i="13"/>
  <c r="E10" i="13"/>
  <c r="H9" i="13"/>
  <c r="G9" i="13"/>
  <c r="F9" i="13"/>
  <c r="E9" i="13"/>
  <c r="H8" i="13"/>
  <c r="G8" i="13"/>
  <c r="F8" i="13"/>
  <c r="E8" i="13"/>
  <c r="H7" i="13"/>
  <c r="G7" i="13"/>
  <c r="F7" i="13"/>
  <c r="E7" i="13"/>
  <c r="H6" i="13"/>
  <c r="G6" i="13"/>
  <c r="F6" i="13"/>
  <c r="E6" i="13"/>
  <c r="H5" i="13"/>
  <c r="G5" i="13"/>
  <c r="F5" i="13"/>
  <c r="E5" i="13"/>
  <c r="H29" i="12"/>
  <c r="G29" i="12"/>
  <c r="F29" i="12"/>
  <c r="E29" i="12"/>
  <c r="H28" i="12"/>
  <c r="G28" i="12"/>
  <c r="F28" i="12"/>
  <c r="E28" i="12"/>
  <c r="H27" i="12"/>
  <c r="G27" i="12"/>
  <c r="F27" i="12"/>
  <c r="E27" i="12"/>
  <c r="H26" i="12"/>
  <c r="G26" i="12"/>
  <c r="F26" i="12"/>
  <c r="E26" i="12"/>
  <c r="H25" i="12"/>
  <c r="G25" i="12"/>
  <c r="F25" i="12"/>
  <c r="E25" i="12"/>
  <c r="H24" i="12"/>
  <c r="G24" i="12"/>
  <c r="F24" i="12"/>
  <c r="E24" i="12"/>
  <c r="H23" i="12"/>
  <c r="G23" i="12"/>
  <c r="F23" i="12"/>
  <c r="E23" i="12"/>
  <c r="H22" i="12"/>
  <c r="G22" i="12"/>
  <c r="F22" i="12"/>
  <c r="E22" i="12"/>
  <c r="H21" i="12"/>
  <c r="G21" i="12"/>
  <c r="F21" i="12"/>
  <c r="E21" i="12"/>
  <c r="H20" i="12"/>
  <c r="G20" i="12"/>
  <c r="F20" i="12"/>
  <c r="E20" i="12"/>
  <c r="H19" i="12"/>
  <c r="G19" i="12"/>
  <c r="F19" i="12"/>
  <c r="E19" i="12"/>
  <c r="H18" i="12"/>
  <c r="G18" i="12"/>
  <c r="F18" i="12"/>
  <c r="E18" i="12"/>
  <c r="H17" i="12"/>
  <c r="G17" i="12"/>
  <c r="F17" i="12"/>
  <c r="E17" i="12"/>
  <c r="H16" i="12"/>
  <c r="G16" i="12"/>
  <c r="F16" i="12"/>
  <c r="E16" i="12"/>
  <c r="H15" i="12"/>
  <c r="G15" i="12"/>
  <c r="F15" i="12"/>
  <c r="E15" i="12"/>
  <c r="H14" i="12"/>
  <c r="G14" i="12"/>
  <c r="F14" i="12"/>
  <c r="E14" i="12"/>
  <c r="H13" i="12"/>
  <c r="G13" i="12"/>
  <c r="F13" i="12"/>
  <c r="E13" i="12"/>
  <c r="H12" i="12"/>
  <c r="G12" i="12"/>
  <c r="F12" i="12"/>
  <c r="E12" i="12"/>
  <c r="H11" i="12"/>
  <c r="G11" i="12"/>
  <c r="F11" i="12"/>
  <c r="E11" i="12"/>
  <c r="H10" i="12"/>
  <c r="G10" i="12"/>
  <c r="F10" i="12"/>
  <c r="E10" i="12"/>
  <c r="H9" i="12"/>
  <c r="G9" i="12"/>
  <c r="F9" i="12"/>
  <c r="E9" i="12"/>
  <c r="H8" i="12"/>
  <c r="G8" i="12"/>
  <c r="F8" i="12"/>
  <c r="E8" i="12"/>
  <c r="H7" i="12"/>
  <c r="G7" i="12"/>
  <c r="F7" i="12"/>
  <c r="E7" i="12"/>
  <c r="H6" i="12"/>
  <c r="G6" i="12"/>
  <c r="F6" i="12"/>
  <c r="E6" i="12"/>
  <c r="H5" i="12"/>
  <c r="G5" i="12"/>
  <c r="F5" i="12"/>
  <c r="E5" i="12"/>
  <c r="H41" i="11"/>
  <c r="G41" i="11"/>
  <c r="F41" i="11"/>
  <c r="E41" i="11"/>
  <c r="H40" i="11"/>
  <c r="G40" i="11"/>
  <c r="F40" i="11"/>
  <c r="E40" i="11"/>
  <c r="H39" i="11"/>
  <c r="G39" i="11"/>
  <c r="F39" i="11"/>
  <c r="E39" i="11"/>
  <c r="H38" i="11"/>
  <c r="G38" i="11"/>
  <c r="F38" i="11"/>
  <c r="E38" i="11"/>
  <c r="H37" i="11"/>
  <c r="G37" i="11"/>
  <c r="F37" i="11"/>
  <c r="E37" i="11"/>
  <c r="H36" i="11"/>
  <c r="G36" i="11"/>
  <c r="F36" i="11"/>
  <c r="E36" i="11"/>
  <c r="H35" i="11"/>
  <c r="G35" i="11"/>
  <c r="F35" i="11"/>
  <c r="E35" i="11"/>
  <c r="H34" i="11"/>
  <c r="G34" i="11"/>
  <c r="F34" i="11"/>
  <c r="E34" i="11"/>
  <c r="H33" i="11"/>
  <c r="G33" i="11"/>
  <c r="F33" i="11"/>
  <c r="E33" i="11"/>
  <c r="H32" i="11"/>
  <c r="G32" i="11"/>
  <c r="F32" i="11"/>
  <c r="E32" i="11"/>
  <c r="H31" i="11"/>
  <c r="G31" i="11"/>
  <c r="F31" i="11"/>
  <c r="E31" i="11"/>
  <c r="H27" i="11"/>
  <c r="G27" i="11"/>
  <c r="F27" i="11"/>
  <c r="E27" i="11"/>
  <c r="H26" i="11"/>
  <c r="G26" i="11"/>
  <c r="F26" i="11"/>
  <c r="E26" i="11"/>
  <c r="H25" i="11"/>
  <c r="G25" i="11"/>
  <c r="F25" i="11"/>
  <c r="E25" i="11"/>
  <c r="H24" i="11"/>
  <c r="G24" i="11"/>
  <c r="F24" i="11"/>
  <c r="E24" i="11"/>
  <c r="H23" i="11"/>
  <c r="G23" i="11"/>
  <c r="F23" i="11"/>
  <c r="E23" i="11"/>
  <c r="H22" i="11"/>
  <c r="G22" i="11"/>
  <c r="F22" i="11"/>
  <c r="E22" i="11"/>
  <c r="H21" i="11"/>
  <c r="G21" i="11"/>
  <c r="F21" i="11"/>
  <c r="E21" i="11"/>
  <c r="H20" i="11"/>
  <c r="G20" i="11"/>
  <c r="F20" i="11"/>
  <c r="E20" i="11"/>
  <c r="H19" i="11"/>
  <c r="G19" i="11"/>
  <c r="F19" i="11"/>
  <c r="E19" i="11"/>
  <c r="H18" i="11"/>
  <c r="G18" i="11"/>
  <c r="F18" i="11"/>
  <c r="E18" i="11"/>
  <c r="H17" i="11"/>
  <c r="G17" i="11"/>
  <c r="F17" i="11"/>
  <c r="E17" i="11"/>
  <c r="H13" i="11"/>
  <c r="G13" i="11"/>
  <c r="F13" i="11"/>
  <c r="E13" i="11"/>
  <c r="H12" i="11"/>
  <c r="G12" i="11"/>
  <c r="F12" i="11"/>
  <c r="E12" i="11"/>
  <c r="H11" i="11"/>
  <c r="G11" i="11"/>
  <c r="F11" i="11"/>
  <c r="E11" i="11"/>
  <c r="H10" i="11"/>
  <c r="G10" i="11"/>
  <c r="F10" i="11"/>
  <c r="E10" i="11"/>
  <c r="H9" i="11"/>
  <c r="G9" i="11"/>
  <c r="F9" i="11"/>
  <c r="E9" i="11"/>
  <c r="H8" i="11"/>
  <c r="G8" i="11"/>
  <c r="F8" i="11"/>
  <c r="E8" i="11"/>
  <c r="H7" i="11"/>
  <c r="G7" i="11"/>
  <c r="F7" i="11"/>
  <c r="E7" i="11"/>
  <c r="H6" i="11"/>
  <c r="G6" i="11"/>
  <c r="F6" i="11"/>
  <c r="E6" i="11"/>
  <c r="H5" i="11"/>
  <c r="G5" i="11"/>
  <c r="F5" i="11"/>
  <c r="E5" i="11"/>
  <c r="H4" i="11"/>
  <c r="G4" i="11"/>
  <c r="F4" i="11"/>
  <c r="E4" i="11"/>
  <c r="H3" i="11"/>
  <c r="G3" i="11"/>
  <c r="F3" i="11"/>
  <c r="E3" i="11"/>
  <c r="H34" i="10"/>
  <c r="G34" i="10"/>
  <c r="F34" i="10"/>
  <c r="E34" i="10"/>
  <c r="G33" i="10"/>
  <c r="H33" i="10" s="1"/>
  <c r="E33" i="10"/>
  <c r="F33" i="10" s="1"/>
  <c r="H32" i="10"/>
  <c r="G32" i="10"/>
  <c r="F32" i="10"/>
  <c r="E32" i="10"/>
  <c r="G31" i="10"/>
  <c r="H31" i="10" s="1"/>
  <c r="E31" i="10"/>
  <c r="F31" i="10" s="1"/>
  <c r="H30" i="10"/>
  <c r="G30" i="10"/>
  <c r="F30" i="10"/>
  <c r="E30" i="10"/>
  <c r="G29" i="10"/>
  <c r="H29" i="10" s="1"/>
  <c r="E29" i="10"/>
  <c r="F29" i="10" s="1"/>
  <c r="H28" i="10"/>
  <c r="G28" i="10"/>
  <c r="F28" i="10"/>
  <c r="E28" i="10"/>
  <c r="G27" i="10"/>
  <c r="H27" i="10" s="1"/>
  <c r="E27" i="10"/>
  <c r="F27" i="10" s="1"/>
  <c r="H22" i="10"/>
  <c r="G22" i="10"/>
  <c r="F22" i="10"/>
  <c r="E22" i="10"/>
  <c r="G21" i="10"/>
  <c r="H21" i="10" s="1"/>
  <c r="E21" i="10"/>
  <c r="F21" i="10" s="1"/>
  <c r="H20" i="10"/>
  <c r="G20" i="10"/>
  <c r="F20" i="10"/>
  <c r="E20" i="10"/>
  <c r="G19" i="10"/>
  <c r="H19" i="10" s="1"/>
  <c r="E19" i="10"/>
  <c r="F19" i="10" s="1"/>
  <c r="H18" i="10"/>
  <c r="G18" i="10"/>
  <c r="F18" i="10"/>
  <c r="E18" i="10"/>
  <c r="G17" i="10"/>
  <c r="H17" i="10" s="1"/>
  <c r="E17" i="10"/>
  <c r="F17" i="10" s="1"/>
  <c r="H16" i="10"/>
  <c r="G16" i="10"/>
  <c r="F16" i="10"/>
  <c r="E16" i="10"/>
  <c r="G15" i="10"/>
  <c r="H15" i="10" s="1"/>
  <c r="E15" i="10"/>
  <c r="F15" i="10" s="1"/>
  <c r="H10" i="10"/>
  <c r="G10" i="10"/>
  <c r="F10" i="10"/>
  <c r="E10" i="10"/>
  <c r="G9" i="10"/>
  <c r="H9" i="10" s="1"/>
  <c r="E9" i="10"/>
  <c r="F9" i="10" s="1"/>
  <c r="H8" i="10"/>
  <c r="G8" i="10"/>
  <c r="F8" i="10"/>
  <c r="E8" i="10"/>
  <c r="G7" i="10"/>
  <c r="H7" i="10" s="1"/>
  <c r="F7" i="10"/>
  <c r="E7" i="10"/>
  <c r="H6" i="10"/>
  <c r="G6" i="10"/>
  <c r="F6" i="10"/>
  <c r="E6" i="10"/>
  <c r="G5" i="10"/>
  <c r="H5" i="10" s="1"/>
  <c r="E5" i="10"/>
  <c r="F5" i="10" s="1"/>
  <c r="H4" i="10"/>
  <c r="G4" i="10"/>
  <c r="F4" i="10"/>
  <c r="E4" i="10"/>
  <c r="G3" i="10"/>
  <c r="H3" i="10" s="1"/>
  <c r="E3" i="10"/>
  <c r="F3" i="10" s="1"/>
  <c r="H74" i="9"/>
  <c r="G74" i="9"/>
  <c r="F74" i="9"/>
  <c r="E74" i="9"/>
  <c r="H73" i="9"/>
  <c r="G73" i="9"/>
  <c r="F73" i="9"/>
  <c r="E73" i="9"/>
  <c r="H72" i="9"/>
  <c r="G72" i="9"/>
  <c r="F72" i="9"/>
  <c r="E72" i="9"/>
  <c r="H71" i="9"/>
  <c r="G71" i="9"/>
  <c r="F71" i="9"/>
  <c r="E71" i="9"/>
  <c r="H70" i="9"/>
  <c r="G70" i="9"/>
  <c r="F70" i="9"/>
  <c r="E70" i="9"/>
  <c r="H69" i="9"/>
  <c r="G69" i="9"/>
  <c r="F69" i="9"/>
  <c r="E69" i="9"/>
  <c r="H68" i="9"/>
  <c r="G68" i="9"/>
  <c r="F68" i="9"/>
  <c r="E68" i="9"/>
  <c r="H67" i="9"/>
  <c r="G67" i="9"/>
  <c r="F67" i="9"/>
  <c r="E67" i="9"/>
  <c r="H66" i="9"/>
  <c r="G66" i="9"/>
  <c r="F66" i="9"/>
  <c r="E66" i="9"/>
  <c r="H65" i="9"/>
  <c r="G65" i="9"/>
  <c r="F65" i="9"/>
  <c r="E65" i="9"/>
  <c r="H64" i="9"/>
  <c r="G64" i="9"/>
  <c r="F64" i="9"/>
  <c r="E64" i="9"/>
  <c r="H63" i="9"/>
  <c r="G63" i="9"/>
  <c r="F63" i="9"/>
  <c r="E63" i="9"/>
  <c r="H62" i="9"/>
  <c r="G62" i="9"/>
  <c r="F62" i="9"/>
  <c r="E62" i="9"/>
  <c r="H61" i="9"/>
  <c r="G61" i="9"/>
  <c r="F61" i="9"/>
  <c r="E61" i="9"/>
  <c r="H60" i="9"/>
  <c r="G60" i="9"/>
  <c r="F60" i="9"/>
  <c r="E60" i="9"/>
  <c r="H59" i="9"/>
  <c r="G59" i="9"/>
  <c r="F59" i="9"/>
  <c r="E59" i="9"/>
  <c r="H58" i="9"/>
  <c r="G58" i="9"/>
  <c r="F58" i="9"/>
  <c r="E58" i="9"/>
  <c r="H57" i="9"/>
  <c r="G57" i="9"/>
  <c r="F57" i="9"/>
  <c r="E57" i="9"/>
  <c r="H56" i="9"/>
  <c r="G56" i="9"/>
  <c r="F56" i="9"/>
  <c r="E56" i="9"/>
  <c r="H55" i="9"/>
  <c r="G55" i="9"/>
  <c r="F55" i="9"/>
  <c r="E55" i="9"/>
  <c r="H54" i="9"/>
  <c r="G54" i="9"/>
  <c r="F54" i="9"/>
  <c r="E54" i="9"/>
  <c r="H53" i="9"/>
  <c r="G53" i="9"/>
  <c r="F53" i="9"/>
  <c r="E53" i="9"/>
  <c r="H52" i="9"/>
  <c r="G52" i="9"/>
  <c r="F52" i="9"/>
  <c r="E52" i="9"/>
  <c r="H51" i="9"/>
  <c r="G51" i="9"/>
  <c r="F51" i="9"/>
  <c r="E51" i="9"/>
  <c r="H50" i="9"/>
  <c r="G50" i="9"/>
  <c r="F50" i="9"/>
  <c r="E50" i="9"/>
  <c r="H49" i="9"/>
  <c r="G49" i="9"/>
  <c r="F49" i="9"/>
  <c r="E49" i="9"/>
  <c r="H48" i="9"/>
  <c r="G48" i="9"/>
  <c r="F48" i="9"/>
  <c r="E48" i="9"/>
  <c r="H47" i="9"/>
  <c r="G47" i="9"/>
  <c r="F47" i="9"/>
  <c r="E47" i="9"/>
  <c r="H46" i="9"/>
  <c r="G46" i="9"/>
  <c r="F46" i="9"/>
  <c r="E46" i="9"/>
  <c r="H45" i="9"/>
  <c r="G45" i="9"/>
  <c r="F45" i="9"/>
  <c r="E45" i="9"/>
  <c r="H44" i="9"/>
  <c r="G44" i="9"/>
  <c r="F44" i="9"/>
  <c r="E44" i="9"/>
  <c r="H43" i="9"/>
  <c r="G43" i="9"/>
  <c r="F43" i="9"/>
  <c r="E43" i="9"/>
  <c r="H42" i="9"/>
  <c r="G42" i="9"/>
  <c r="F42" i="9"/>
  <c r="E42" i="9"/>
  <c r="H41" i="9"/>
  <c r="G41" i="9"/>
  <c r="F41" i="9"/>
  <c r="E41" i="9"/>
  <c r="H40" i="9"/>
  <c r="G40" i="9"/>
  <c r="F40" i="9"/>
  <c r="E40" i="9"/>
  <c r="H39" i="9"/>
  <c r="G39" i="9"/>
  <c r="F39" i="9"/>
  <c r="E39" i="9"/>
  <c r="H38" i="9"/>
  <c r="G38" i="9"/>
  <c r="F38" i="9"/>
  <c r="E38" i="9"/>
  <c r="H37" i="9"/>
  <c r="G37" i="9"/>
  <c r="F37" i="9"/>
  <c r="E37" i="9"/>
  <c r="H36" i="9"/>
  <c r="G36" i="9"/>
  <c r="F36" i="9"/>
  <c r="E36" i="9"/>
  <c r="H35" i="9"/>
  <c r="G35" i="9"/>
  <c r="F35" i="9"/>
  <c r="E35" i="9"/>
  <c r="H34" i="9"/>
  <c r="G34" i="9"/>
  <c r="F34" i="9"/>
  <c r="E34" i="9"/>
  <c r="H33" i="9"/>
  <c r="G33" i="9"/>
  <c r="F33" i="9"/>
  <c r="E33" i="9"/>
  <c r="H32" i="9"/>
  <c r="G32" i="9"/>
  <c r="F32" i="9"/>
  <c r="E32" i="9"/>
  <c r="H31" i="9"/>
  <c r="G31" i="9"/>
  <c r="F31" i="9"/>
  <c r="E31" i="9"/>
  <c r="H30" i="9"/>
  <c r="G30" i="9"/>
  <c r="F30" i="9"/>
  <c r="E30" i="9"/>
  <c r="H29" i="9"/>
  <c r="G29" i="9"/>
  <c r="F29" i="9"/>
  <c r="E29" i="9"/>
  <c r="H28" i="9"/>
  <c r="G28" i="9"/>
  <c r="F28" i="9"/>
  <c r="E28" i="9"/>
  <c r="H27" i="9"/>
  <c r="G27" i="9"/>
  <c r="F27" i="9"/>
  <c r="E27" i="9"/>
  <c r="H26" i="9"/>
  <c r="G26" i="9"/>
  <c r="F26" i="9"/>
  <c r="E26" i="9"/>
  <c r="H25" i="9"/>
  <c r="G25" i="9"/>
  <c r="F25" i="9"/>
  <c r="E25" i="9"/>
  <c r="H24" i="9"/>
  <c r="G24" i="9"/>
  <c r="F24" i="9"/>
  <c r="E24" i="9"/>
  <c r="H23" i="9"/>
  <c r="G23" i="9"/>
  <c r="F23" i="9"/>
  <c r="E23" i="9"/>
  <c r="H22" i="9"/>
  <c r="G22" i="9"/>
  <c r="F22" i="9"/>
  <c r="E22" i="9"/>
  <c r="H21" i="9"/>
  <c r="G21" i="9"/>
  <c r="F21" i="9"/>
  <c r="E21" i="9"/>
  <c r="H20" i="9"/>
  <c r="G20" i="9"/>
  <c r="F20" i="9"/>
  <c r="E20" i="9"/>
  <c r="H19" i="9"/>
  <c r="G19" i="9"/>
  <c r="F19" i="9"/>
  <c r="E19" i="9"/>
  <c r="H18" i="9"/>
  <c r="G18" i="9"/>
  <c r="F18" i="9"/>
  <c r="E18" i="9"/>
  <c r="H17" i="9"/>
  <c r="G17" i="9"/>
  <c r="F17" i="9"/>
  <c r="E17" i="9"/>
  <c r="H16" i="9"/>
  <c r="G16" i="9"/>
  <c r="F16" i="9"/>
  <c r="E16" i="9"/>
  <c r="H15" i="9"/>
  <c r="G15" i="9"/>
  <c r="F15" i="9"/>
  <c r="E15" i="9"/>
  <c r="H14" i="9"/>
  <c r="G14" i="9"/>
  <c r="F14" i="9"/>
  <c r="E14" i="9"/>
  <c r="H13" i="9"/>
  <c r="G13" i="9"/>
  <c r="F13" i="9"/>
  <c r="E13" i="9"/>
  <c r="H12" i="9"/>
  <c r="G12" i="9"/>
  <c r="F12" i="9"/>
  <c r="E12" i="9"/>
  <c r="H11" i="9"/>
  <c r="G11" i="9"/>
  <c r="F11" i="9"/>
  <c r="E11" i="9"/>
  <c r="H10" i="9"/>
  <c r="G10" i="9"/>
  <c r="F10" i="9"/>
  <c r="E10" i="9"/>
  <c r="H9" i="9"/>
  <c r="G9" i="9"/>
  <c r="F9" i="9"/>
  <c r="E9" i="9"/>
  <c r="H8" i="9"/>
  <c r="G8" i="9"/>
  <c r="F8" i="9"/>
  <c r="E8" i="9"/>
  <c r="H13" i="8"/>
  <c r="G13" i="8"/>
  <c r="E13" i="8"/>
  <c r="H12" i="8"/>
  <c r="G12" i="8"/>
  <c r="E12" i="8"/>
  <c r="H11" i="8"/>
  <c r="G11" i="8"/>
  <c r="E11" i="8"/>
  <c r="H10" i="8"/>
  <c r="G10" i="8"/>
  <c r="E10" i="8"/>
  <c r="H9" i="8"/>
  <c r="G9" i="8"/>
  <c r="E9" i="8"/>
  <c r="H8" i="8"/>
  <c r="G8" i="8"/>
  <c r="E8" i="8"/>
  <c r="H7" i="8"/>
  <c r="G7" i="8"/>
  <c r="E7" i="8"/>
  <c r="H6" i="8"/>
  <c r="G6" i="8"/>
  <c r="E6" i="8"/>
  <c r="H5" i="8"/>
  <c r="G5" i="8"/>
  <c r="E5" i="8"/>
  <c r="G44" i="7"/>
  <c r="E44" i="7"/>
  <c r="G43" i="7"/>
  <c r="E43" i="7"/>
  <c r="G42" i="7"/>
  <c r="E42" i="7"/>
  <c r="G41" i="7"/>
  <c r="E41" i="7"/>
  <c r="G40" i="7"/>
  <c r="E40" i="7"/>
  <c r="G39" i="7"/>
  <c r="E39" i="7"/>
  <c r="G38" i="7"/>
  <c r="E38" i="7"/>
  <c r="G37" i="7"/>
  <c r="E37" i="7"/>
  <c r="G36" i="7"/>
  <c r="E36" i="7"/>
  <c r="G35" i="7"/>
  <c r="E35" i="7"/>
  <c r="G34" i="7"/>
  <c r="E34" i="7"/>
  <c r="G33" i="7"/>
  <c r="E33" i="7"/>
  <c r="G32" i="7"/>
  <c r="E32" i="7"/>
  <c r="G31" i="7"/>
  <c r="E31" i="7"/>
  <c r="G30" i="7"/>
  <c r="E30" i="7"/>
  <c r="G29" i="7"/>
  <c r="E29" i="7"/>
  <c r="G28" i="7"/>
  <c r="E28" i="7"/>
  <c r="G27" i="7"/>
  <c r="E27" i="7"/>
  <c r="G26" i="7"/>
  <c r="E26" i="7"/>
  <c r="G25" i="7"/>
  <c r="E25" i="7"/>
  <c r="G24" i="7"/>
  <c r="E24" i="7"/>
  <c r="G23" i="7"/>
  <c r="E23" i="7"/>
  <c r="G22" i="7"/>
  <c r="E22" i="7"/>
  <c r="G21" i="7"/>
  <c r="E21" i="7"/>
  <c r="G20" i="7"/>
  <c r="E20" i="7"/>
  <c r="G19" i="7"/>
  <c r="E19" i="7"/>
  <c r="G18" i="7"/>
  <c r="E18" i="7"/>
  <c r="G17" i="7"/>
  <c r="E17" i="7"/>
  <c r="G16" i="7"/>
  <c r="E16" i="7"/>
  <c r="G15" i="7"/>
  <c r="E15" i="7"/>
  <c r="G14" i="7"/>
  <c r="E14" i="7"/>
  <c r="G13" i="7"/>
  <c r="E13" i="7"/>
  <c r="G12" i="7"/>
  <c r="E12" i="7"/>
  <c r="G11" i="7"/>
  <c r="E11" i="7"/>
  <c r="G13" i="6"/>
  <c r="E13" i="6"/>
  <c r="G12" i="6"/>
  <c r="E12" i="6"/>
  <c r="G11" i="6"/>
  <c r="E11" i="6"/>
  <c r="G10" i="6"/>
  <c r="E10" i="6"/>
  <c r="G9" i="6"/>
  <c r="E9" i="6"/>
  <c r="G8" i="6"/>
  <c r="E8" i="6"/>
  <c r="G7" i="6"/>
  <c r="E7" i="6"/>
  <c r="G6" i="6"/>
  <c r="E6" i="6"/>
  <c r="G5" i="6"/>
  <c r="E5" i="6"/>
  <c r="B46" i="3" a="1"/>
  <c r="B46" i="3"/>
  <c r="B45" i="3" a="1"/>
  <c r="B45" i="3"/>
  <c r="B44" i="3" a="1"/>
  <c r="B44" i="3" s="1"/>
  <c r="B43" i="3" a="1"/>
  <c r="B43" i="3" s="1"/>
  <c r="B42" i="3" a="1"/>
  <c r="B42" i="3"/>
  <c r="B41" i="3" a="1"/>
  <c r="B41" i="3"/>
  <c r="B40" i="3" a="1"/>
  <c r="B40" i="3" s="1"/>
  <c r="B39" i="3" a="1"/>
  <c r="B39" i="3" s="1"/>
  <c r="B38" i="3" a="1"/>
  <c r="B38" i="3"/>
  <c r="B37" i="3" a="1"/>
  <c r="B37" i="3"/>
  <c r="B36" i="3" a="1"/>
  <c r="B36" i="3" s="1"/>
  <c r="B35" i="3" a="1"/>
  <c r="B35" i="3" s="1"/>
  <c r="B34" i="3" a="1"/>
  <c r="B34" i="3"/>
  <c r="B33" i="3" a="1"/>
  <c r="B33" i="3"/>
  <c r="B32" i="3" a="1"/>
  <c r="B32" i="3" s="1"/>
  <c r="B31" i="3" a="1"/>
  <c r="B31" i="3" s="1"/>
  <c r="B30" i="3" a="1"/>
  <c r="B30" i="3"/>
  <c r="B29" i="3" a="1"/>
  <c r="B29" i="3"/>
  <c r="B28" i="3" a="1"/>
  <c r="B28" i="3" s="1"/>
  <c r="B27" i="3" a="1"/>
  <c r="B27" i="3" s="1"/>
  <c r="B26" i="3" a="1"/>
  <c r="B26" i="3"/>
  <c r="B17" i="3" a="1"/>
  <c r="B17" i="3"/>
  <c r="B16" i="3" a="1"/>
  <c r="B16" i="3" s="1"/>
  <c r="B15" i="3" a="1"/>
  <c r="B15" i="3" s="1"/>
  <c r="B14" i="3" a="1"/>
  <c r="B14" i="3"/>
  <c r="B13" i="3" a="1"/>
  <c r="B13" i="3"/>
  <c r="B12" i="3" a="1"/>
  <c r="B12" i="3" s="1"/>
  <c r="B11" i="3" a="1"/>
  <c r="B11" i="3" s="1"/>
  <c r="B10" i="3" a="1"/>
  <c r="B10" i="3"/>
  <c r="B9" i="3" a="1"/>
  <c r="B9" i="3"/>
  <c r="B8" i="3" a="1"/>
  <c r="B8" i="3" s="1"/>
  <c r="B54" i="2" a="1"/>
  <c r="B54" i="2" s="1"/>
  <c r="B53" i="2" a="1"/>
  <c r="B53" i="2"/>
  <c r="B52" i="2" a="1"/>
  <c r="B52" i="2"/>
  <c r="B51" i="2" a="1"/>
  <c r="B51" i="2" s="1"/>
  <c r="B50" i="2" a="1"/>
  <c r="B50" i="2" s="1"/>
  <c r="B49" i="2" a="1"/>
  <c r="B49" i="2"/>
  <c r="B48" i="2" a="1"/>
  <c r="B48" i="2"/>
  <c r="B47" i="2" a="1"/>
  <c r="B47" i="2" s="1"/>
  <c r="B46" i="2" a="1"/>
  <c r="B46" i="2" s="1"/>
  <c r="B45" i="2" a="1"/>
  <c r="B45" i="2"/>
  <c r="B44" i="2" a="1"/>
  <c r="B44" i="2"/>
  <c r="B43" i="2" a="1"/>
  <c r="B43" i="2" s="1"/>
  <c r="B42" i="2" a="1"/>
  <c r="B42" i="2" s="1"/>
  <c r="B41" i="2" a="1"/>
  <c r="B41" i="2"/>
  <c r="B40" i="2" a="1"/>
  <c r="B40" i="2"/>
  <c r="B39" i="2" a="1"/>
  <c r="B39" i="2" s="1"/>
  <c r="B38" i="2" a="1"/>
  <c r="B38" i="2" s="1"/>
  <c r="B37" i="2" a="1"/>
  <c r="B37" i="2"/>
  <c r="B36" i="2" a="1"/>
  <c r="B36" i="2"/>
  <c r="B35" i="2" a="1"/>
  <c r="B35" i="2" s="1"/>
  <c r="B34" i="2" a="1"/>
  <c r="B34" i="2" s="1"/>
  <c r="B33" i="2" a="1"/>
  <c r="B33" i="2"/>
  <c r="B32" i="2" a="1"/>
  <c r="B32" i="2"/>
  <c r="B31" i="2" a="1"/>
  <c r="B31" i="2" s="1"/>
  <c r="B30" i="2" a="1"/>
  <c r="B30" i="2" s="1"/>
  <c r="B29" i="2" a="1"/>
  <c r="B29" i="2"/>
  <c r="B28" i="2" a="1"/>
  <c r="B28" i="2"/>
  <c r="B27" i="2" a="1"/>
  <c r="B27" i="2" s="1"/>
  <c r="B26" i="2" a="1"/>
  <c r="B26" i="2" s="1"/>
  <c r="B25" i="2" a="1"/>
  <c r="B25" i="2"/>
  <c r="B24" i="2" a="1"/>
  <c r="B24" i="2"/>
  <c r="B23" i="2" a="1"/>
  <c r="B23" i="2" s="1"/>
  <c r="B22" i="2" a="1"/>
  <c r="B22" i="2" s="1"/>
  <c r="B21" i="2" a="1"/>
  <c r="B21" i="2"/>
  <c r="B20" i="2" a="1"/>
  <c r="B20" i="2"/>
  <c r="B19" i="2" a="1"/>
  <c r="B19" i="2" s="1"/>
  <c r="B18" i="2" a="1"/>
  <c r="B18" i="2" s="1"/>
  <c r="B17" i="2" a="1"/>
  <c r="B17" i="2"/>
  <c r="B16" i="2" a="1"/>
  <c r="B16" i="2"/>
  <c r="B15" i="2" a="1"/>
  <c r="B15" i="2" s="1"/>
  <c r="B14" i="2" a="1"/>
  <c r="B14" i="2" s="1"/>
  <c r="B13" i="2" a="1"/>
  <c r="B13" i="2"/>
  <c r="B12" i="2" a="1"/>
  <c r="B12" i="2"/>
  <c r="B11" i="2" a="1"/>
  <c r="B11" i="2" s="1"/>
  <c r="B10" i="2" a="1"/>
  <c r="B10" i="2" s="1"/>
  <c r="B9" i="2" a="1"/>
  <c r="B9" i="2"/>
</calcChain>
</file>

<file path=xl/sharedStrings.xml><?xml version="1.0" encoding="utf-8"?>
<sst xmlns="http://schemas.openxmlformats.org/spreadsheetml/2006/main" count="915" uniqueCount="303">
  <si>
    <t xml:space="preserve">   </t>
  </si>
  <si>
    <t>(SEASONALLY ADJUSTED)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</si>
  <si>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</si>
  <si>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</si>
  <si>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</si>
  <si>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</si>
  <si>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</si>
  <si>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</si>
  <si>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</si>
  <si>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Current month's estimates are preliminary. All data are subject to revision. Population data are not seasonally adjusted.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</si>
  <si>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</si>
  <si>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</si>
  <si>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</si>
  <si>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</si>
  <si>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</si>
  <si>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</si>
  <si>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AREA</t>
  </si>
  <si>
    <t>FORCE</t>
  </si>
  <si>
    <t>MENT</t>
  </si>
  <si>
    <t>LEVEL</t>
  </si>
  <si>
    <t>RATE (%)</t>
  </si>
  <si>
    <t>Abbeville County</t>
  </si>
  <si>
    <t>Aiken County</t>
  </si>
  <si>
    <t>Allendale County</t>
  </si>
  <si>
    <t>Anderson County</t>
  </si>
  <si>
    <t>Bamberg County</t>
  </si>
  <si>
    <t>Barnwell County</t>
  </si>
  <si>
    <t>Beaufort County</t>
  </si>
  <si>
    <t>Berkeley County</t>
  </si>
  <si>
    <t>Calhoun County</t>
  </si>
  <si>
    <t>↑</t>
  </si>
  <si>
    <t>Charleston County</t>
  </si>
  <si>
    <t>Cherokee County</t>
  </si>
  <si>
    <t>Chester County</t>
  </si>
  <si>
    <t>Chesterfield County</t>
  </si>
  <si>
    <t>Clarendon County</t>
  </si>
  <si>
    <t>Colleton County</t>
  </si>
  <si>
    <t>Darlington County</t>
  </si>
  <si>
    <t>Dillon County</t>
  </si>
  <si>
    <t>Dorchester County</t>
  </si>
  <si>
    <t>Edgefield County</t>
  </si>
  <si>
    <t>Fairfield County</t>
  </si>
  <si>
    <t>Florence County</t>
  </si>
  <si>
    <t>Georgetown County</t>
  </si>
  <si>
    <t>Greenville County</t>
  </si>
  <si>
    <t>Greenwood County</t>
  </si>
  <si>
    <t>Hampton County</t>
  </si>
  <si>
    <t>Horry County</t>
  </si>
  <si>
    <t>Jasper County</t>
  </si>
  <si>
    <t>Kershaw County</t>
  </si>
  <si>
    <t>Lancaster County</t>
  </si>
  <si>
    <t>Laurens County</t>
  </si>
  <si>
    <t>Lee County</t>
  </si>
  <si>
    <t>Lexington County</t>
  </si>
  <si>
    <t>Marion County</t>
  </si>
  <si>
    <t>Marlboro County</t>
  </si>
  <si>
    <t>McCormick County</t>
  </si>
  <si>
    <t>Newberry County</t>
  </si>
  <si>
    <t>Oconee County</t>
  </si>
  <si>
    <t>Orangeburg County</t>
  </si>
  <si>
    <t>Pickens County</t>
  </si>
  <si>
    <t>Richland County</t>
  </si>
  <si>
    <t>Saluda County</t>
  </si>
  <si>
    <t>Spartanburg County</t>
  </si>
  <si>
    <t>Sumter County</t>
  </si>
  <si>
    <t>Union County</t>
  </si>
  <si>
    <t>Williamsburg County</t>
  </si>
  <si>
    <t>York County</t>
  </si>
  <si>
    <t>↓</t>
  </si>
  <si>
    <t>LOCAL AREA UNEMPLOYMENT ESTIMATES BY MSA</t>
  </si>
  <si>
    <t>Metropolitan Statistical Area</t>
  </si>
  <si>
    <t>Charleston-North Charleston</t>
  </si>
  <si>
    <t>Columbia</t>
  </si>
  <si>
    <t>Florence</t>
  </si>
  <si>
    <t>Greenville -Anderson-Mauldin</t>
  </si>
  <si>
    <t>Hilton Head Island-Bluffton-Beaufort</t>
  </si>
  <si>
    <t>Myrtle Beach-Conway-North Myrtle Beach</t>
  </si>
  <si>
    <t>Spartanburg</t>
  </si>
  <si>
    <t>Sumter</t>
  </si>
  <si>
    <t>Augusta-Richmond County, GA (SC portion)</t>
  </si>
  <si>
    <t>Charlotte-Concord-Gastonia, NC (SC portion)</t>
  </si>
  <si>
    <t xml:space="preserve">  </t>
  </si>
  <si>
    <t>LOCAL AREA UNEMPLOYMENT ESTIMATES BY MUNICIPALITY</t>
  </si>
  <si>
    <t>Cities and Towns Above 25,000 Population</t>
  </si>
  <si>
    <t>Aiken</t>
  </si>
  <si>
    <t>Anderson</t>
  </si>
  <si>
    <t>Bluffton</t>
  </si>
  <si>
    <t>Charleston</t>
  </si>
  <si>
    <t>Conway</t>
  </si>
  <si>
    <t>Fort Mill*</t>
  </si>
  <si>
    <t>Goose Creek</t>
  </si>
  <si>
    <t>Greenville</t>
  </si>
  <si>
    <t>Greer</t>
  </si>
  <si>
    <t>Hanahan</t>
  </si>
  <si>
    <t>Hilton Head Island</t>
  </si>
  <si>
    <t>Mauldin</t>
  </si>
  <si>
    <t>Mount Pleasant</t>
  </si>
  <si>
    <t>Myrtle Beach</t>
  </si>
  <si>
    <t>North Charleston</t>
  </si>
  <si>
    <t>Rock Hill</t>
  </si>
  <si>
    <t>Summerville</t>
  </si>
  <si>
    <t>*Fort Mill added in 2023.</t>
  </si>
  <si>
    <t>Local Area Unemployment Statistics</t>
  </si>
  <si>
    <t>Original Data Value</t>
  </si>
  <si>
    <t>Seasonally Adjusted</t>
  </si>
  <si>
    <t>Monthly Unemployment Since January 2020</t>
  </si>
  <si>
    <t>Year</t>
  </si>
  <si>
    <t>Period</t>
  </si>
  <si>
    <t>unemployment</t>
  </si>
  <si>
    <t>unemployment rate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</si>
  <si>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</si>
  <si>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</si>
  <si>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</si>
  <si>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</si>
  <si>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</si>
  <si>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</si>
  <si>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</si>
  <si>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</si>
  <si>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</si>
  <si>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</si>
  <si>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</si>
  <si>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</si>
  <si>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labor force participation rate</t>
  </si>
  <si>
    <t>employment</t>
  </si>
  <si>
    <t>NET CHANGE FROM:</t>
  </si>
  <si>
    <t>Nonfarm Payroll by Metropolitan Statistical Area</t>
  </si>
  <si>
    <t>CURRENT</t>
  </si>
  <si>
    <t>PREVIOUS</t>
  </si>
  <si>
    <t>YEAR</t>
  </si>
  <si>
    <t>PREV</t>
  </si>
  <si>
    <t>PERCENT</t>
  </si>
  <si>
    <t>(seasonally adjusted)</t>
  </si>
  <si>
    <t>MONTH</t>
  </si>
  <si>
    <t>AGO</t>
  </si>
  <si>
    <t>CHANGE</t>
  </si>
  <si>
    <t xml:space="preserve"> </t>
  </si>
  <si>
    <t>Statewide</t>
  </si>
  <si>
    <t>Hilton Head-Bluffton-Beaufort</t>
  </si>
  <si>
    <t>Note: Map Graph will be provided by Comunications</t>
  </si>
  <si>
    <t>Current month's estimates are preliminary. All data are subject to revision.</t>
  </si>
  <si>
    <t>SEASONALLY ADJUSTED NONFARM WAGE AND SALARY EMPLOYMENT</t>
  </si>
  <si>
    <t>IN SOUTH CAROLINA</t>
  </si>
  <si>
    <t>Total Nonfarm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</si>
  <si>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</si>
  <si>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</si>
  <si>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</si>
  <si>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</si>
  <si>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</si>
  <si>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</si>
  <si>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</si>
  <si>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</si>
  <si>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</si>
  <si>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</si>
  <si>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>Trade, Transportation, and Utilities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</si>
  <si>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</si>
  <si>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</si>
  <si>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</si>
  <si>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</si>
  <si>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</si>
  <si>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Finance and Insurance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</si>
  <si>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</si>
  <si>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</si>
  <si>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</si>
  <si>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</si>
  <si>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</si>
  <si>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</si>
  <si>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>Educational Services</t>
  </si>
  <si>
    <t>Health Care Services</t>
  </si>
  <si>
    <t xml:space="preserve">  Leisure and Hospitality</t>
  </si>
  <si>
    <t xml:space="preserve">    Arts, Entertainment, and Recreation</t>
  </si>
  <si>
    <t xml:space="preserve">    Accommodation and Food Services</t>
  </si>
  <si>
    <t>Other Services</t>
  </si>
  <si>
    <t xml:space="preserve"> Government</t>
  </si>
  <si>
    <t>Federal Government</t>
  </si>
  <si>
    <t>State Government</t>
  </si>
  <si>
    <t>Local Government</t>
  </si>
  <si>
    <t>(not seasonally adjusted, in thousands)</t>
  </si>
  <si>
    <t>Note: Need Map Graph will be provided by Comunications</t>
  </si>
  <si>
    <t>NON-SEASONALLY ADJUSTED NONFARM WAGE AND SALARY EMPLOYMENT</t>
  </si>
  <si>
    <t>Nonfarm Payroll by Economic Sector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</si>
  <si>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</si>
  <si>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</si>
  <si>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</si>
  <si>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</si>
  <si>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</si>
  <si>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</si>
  <si>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</si>
  <si>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</si>
  <si>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</si>
  <si>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</si>
  <si>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</si>
  <si>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</si>
  <si>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</si>
  <si>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</si>
  <si>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</si>
  <si>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</si>
  <si>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</si>
  <si>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</si>
  <si>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</si>
  <si>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</si>
  <si>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</si>
  <si>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</si>
  <si>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</si>
  <si>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</si>
  <si>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</si>
  <si>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</si>
  <si>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</si>
  <si>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</si>
  <si>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</si>
  <si>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</si>
  <si>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</si>
  <si>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</si>
  <si>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</si>
  <si>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</si>
  <si>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</si>
  <si>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</si>
  <si>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</si>
  <si>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</si>
  <si>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</si>
  <si>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</si>
  <si>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</si>
  <si>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</si>
  <si>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</si>
  <si>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</si>
  <si>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</si>
  <si>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</si>
  <si>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</si>
  <si>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</si>
  <si>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</si>
  <si>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</si>
  <si>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</si>
  <si>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</si>
  <si>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</si>
  <si>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</si>
  <si>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</si>
  <si>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</si>
  <si>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</si>
  <si>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</si>
  <si>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</si>
  <si>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</si>
  <si>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</si>
  <si>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</si>
  <si>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</si>
  <si>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</si>
  <si>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</si>
  <si>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</si>
  <si>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</si>
  <si>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 xml:space="preserve"> Administrative and Support and Waste Management and Remediation Services</t>
  </si>
  <si>
    <t>Total Private CES Table of NSA Average Weekly Earnings by MSA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</si>
  <si>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</si>
  <si>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</si>
  <si>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</si>
  <si>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</si>
  <si>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</si>
  <si>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</si>
  <si>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</si>
  <si>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</si>
  <si>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</si>
  <si>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</si>
  <si>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</si>
  <si>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</si>
  <si>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</si>
  <si>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</si>
  <si>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</si>
  <si>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</si>
  <si>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</si>
  <si>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</si>
  <si>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INDUSTRY TITLE</t>
  </si>
  <si>
    <t>Total Private</t>
  </si>
  <si>
    <t>Goods Producing</t>
  </si>
  <si>
    <t>Construction</t>
  </si>
  <si>
    <t>Manufacturing</t>
  </si>
  <si>
    <t>Private Service Providing</t>
  </si>
  <si>
    <t>Financial Activities</t>
  </si>
  <si>
    <t>Professional and Business Services</t>
  </si>
  <si>
    <t>Education and Health Services</t>
  </si>
  <si>
    <t>Leisure and Hospitality</t>
  </si>
  <si>
    <t>CES Table of NSA Average Weekly Hours by Industry</t>
  </si>
  <si>
    <t>CES Table of NSA Average Hourly Earnings by Industry</t>
  </si>
  <si>
    <t>June 2023 (not seasonally adjusted)</t>
  </si>
  <si>
    <t>Charleston-North Charleston MSA</t>
  </si>
  <si>
    <t xml:space="preserve">         </t>
  </si>
  <si>
    <t>Columbia MSA</t>
  </si>
  <si>
    <t xml:space="preserve">          Credit Intermediation and Related Activities including Monetary Authorities - Central Bank</t>
  </si>
  <si>
    <t>Greenville-Anderson-Mauldin MSA</t>
  </si>
  <si>
    <t>Myrtle Beach-Conway-North Myrtle Beach MSA</t>
  </si>
  <si>
    <t>Spartanburg MSA</t>
  </si>
  <si>
    <t>Florence MSA</t>
  </si>
  <si>
    <t>Service-Providing</t>
  </si>
  <si>
    <t>Government</t>
  </si>
  <si>
    <t>Hilton Head Island-Bluffton MSA</t>
  </si>
  <si>
    <t>Sumter MSA</t>
  </si>
  <si>
    <t>Annual Local Area Unemployment Statistics Data, 1976-2022</t>
  </si>
  <si>
    <t>civilian noninstitutional population</t>
  </si>
  <si>
    <t>labor force participation rate (percent)</t>
  </si>
  <si>
    <t>employment-population ratio (percent)</t>
  </si>
  <si>
    <t>labor force</t>
  </si>
  <si>
    <t>unemployment rate (percent)</t>
  </si>
  <si>
    <t>Annual Current Employment Statistics Nonfarm Payroll, 1939-2022</t>
  </si>
  <si>
    <t>Annual Current Employment Statistics Wage Data, 2007-2022</t>
  </si>
  <si>
    <t>Average Weekly Earnings</t>
  </si>
  <si>
    <t>Average Weekly Hours</t>
  </si>
  <si>
    <t>Average Hourly Earnings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</si>
</sst>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&quot;$&quot;#,##0.00"/>
    <numFmt numFmtId="166" formatCode="_(* #,##0_);_(* \(#,##0\);_(* &quot;-&quot;??_);_(@_)"/>
    <numFmt numFmtId="167" formatCode="_(* #,##0.0_);_(* \(#,##0.0\);_(* &quot;-&quot;??_);_(@_)"/>
    <numFmt numFmtId="168" formatCode="###,###,##0"/>
    <numFmt numFmtId="169" formatCode="#0.0"/>
    <numFmt numFmtId="170" formatCode="###,###,##0.0"/>
    <numFmt numFmtId="171" formatCode="0.0%"/>
    <numFmt numFmtId="172" formatCode="#,##0.0"/>
    <numFmt numFmtId="173" formatCode="\+#,##0.0;\-#,##0.0;#,##0.0"/>
    <numFmt numFmtId="174" formatCode="\+0.0%;\-0.0%;0.0%"/>
    <numFmt numFmtId="175" formatCode="\+0;\-0;0"/>
    <numFmt numFmtId="176" formatCode="\+#,##0;\-#,##0"/>
    <numFmt numFmtId="177" formatCode="\+#,##0;\-#,##0;#,##0"/>
    <numFmt numFmtId="178" formatCode="0.000"/>
    <numFmt numFmtId="179" formatCode="\+&quot;$&quot;#,##0.00;\-&quot;$&quot;#,##0.00;&quot;$&quot;#,##0.00"/>
    <numFmt numFmtId="180" formatCode="\+0.0;\-0.0;0.0"/>
    <numFmt numFmtId="181" formatCode="\+0.0%;\-0.0%;0%"/>
    <numFmt numFmtId="182" formatCode="\+&quot;$&quot;0.00;\-&quot;$&quot;0.00;&quot;$&quot;0.00"/>
    <numFmt numFmtId="183" formatCode="\+&quot;$&quot;0.00;\-&quot;$&quot;0.00"/>
    <numFmt numFmtId="184" formatCode="\+0.0%;\-0.0%"/>
    <numFmt numFmtId="185" formatCode="\+0.0;\-0.0"/>
    <numFmt numFmtId="186" formatCode="\+#,#00.0;\-#,#00.0;0.0"/>
    <numFmt numFmtId="187" formatCode="\+&quot;$&quot;#,##0.00;\-&quot;$&quot;#,##0.00"/>
    <numFmt numFmtId="188" formatCode="#0"/>
    <numFmt numFmtId="189" formatCode="\-0.00%;\ \+0.00%;\ 0"/>
    <numFmt numFmtId="190" formatCode="\+#,#00;\-#,#00;0"/>
    <numFmt numFmtId="191" formatCode="\+0.00%;\-0.00%;0%"/>
    <numFmt numFmtId="192" formatCode="\+#,#00;\-#,#00"/>
    <numFmt numFmtId="193" formatCode="mmmm\ yyyy"/>
    <numFmt numFmtId="194" formatCode="yyyy\-mm\-dd\ h:mm:ss"/>
    <numFmt numFmtId="195" formatCode="\+##,##0;\-##,##0;##,##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1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0">
    <xf numFmtId="0" fontId="0" fillId="0" borderId="0"/>
    <xf numFmtId="0" fontId="8" fillId="0" borderId="0"/>
    <xf numFmtId="0" fontId="1" fillId="0" borderId="0"/>
    <xf numFmtId="0" fontId="8" fillId="0" borderId="0"/>
    <xf numFmtId="0" fontId="1" fillId="0" borderId="0"/>
    <xf numFmtId="43" fontId="8" fillId="0" borderId="0"/>
    <xf numFmtId="43" fontId="1" fillId="0" borderId="0"/>
    <xf numFmtId="44" fontId="1" fillId="0" borderId="0"/>
    <xf numFmtId="0" fontId="17" fillId="0" borderId="0"/>
    <xf numFmtId="9" fontId="1" fillId="0" borderId="0"/>
  </cellStyleXfs>
  <cellXfs count="238">
    <xf numFmtId="0" fontId="0" fillId="0" borderId="0" xfId="0"/>
    <xf numFmtId="0" fontId="4" fillId="0" borderId="0" xfId="1" applyFont="1"/>
    <xf numFmtId="164" fontId="4" fillId="0" borderId="0" xfId="1" applyNumberFormat="1" applyFont="1"/>
    <xf numFmtId="0" fontId="5" fillId="0" borderId="0" xfId="1" applyFont="1"/>
    <xf numFmtId="164" fontId="5" fillId="0" borderId="0" xfId="1" applyNumberFormat="1" applyFont="1"/>
    <xf numFmtId="164" fontId="5" fillId="0" borderId="0" xfId="1" applyNumberFormat="1" applyFont="1" applyAlignment="1">
      <alignment horizontal="center"/>
    </xf>
    <xf numFmtId="0" fontId="6" fillId="0" borderId="0" xfId="1" applyFont="1"/>
    <xf numFmtId="164" fontId="6" fillId="0" borderId="0" xfId="1" applyNumberFormat="1" applyFont="1"/>
    <xf numFmtId="0" fontId="7" fillId="0" borderId="0" xfId="2" applyFont="1"/>
    <xf numFmtId="164" fontId="8" fillId="0" borderId="0" xfId="3" applyNumberFormat="1"/>
    <xf numFmtId="0" fontId="1" fillId="0" borderId="0" xfId="4"/>
    <xf numFmtId="0" fontId="7" fillId="0" borderId="0" xfId="2" applyFont="1" applyAlignment="1">
      <alignment horizontal="left" indent="1"/>
    </xf>
    <xf numFmtId="0" fontId="5" fillId="0" borderId="0" xfId="3" applyFont="1"/>
    <xf numFmtId="17" fontId="0" fillId="0" borderId="0" xfId="0" quotePrefix="1" applyNumberFormat="1"/>
    <xf numFmtId="0" fontId="6" fillId="0" borderId="8" xfId="0" applyFont="1" applyBorder="1" applyAlignment="1">
      <alignment horizontal="centerContinuous" vertical="center"/>
    </xf>
    <xf numFmtId="0" fontId="6" fillId="0" borderId="2" xfId="0" applyFont="1" applyBorder="1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6" fillId="0" borderId="4" xfId="0" applyFont="1" applyBorder="1" applyAlignment="1">
      <alignment horizontal="centerContinuous" vertical="center"/>
    </xf>
    <xf numFmtId="0" fontId="2" fillId="0" borderId="0" xfId="0" applyFont="1" applyAlignment="1">
      <alignment horizontal="left" indent="1"/>
    </xf>
    <xf numFmtId="0" fontId="4" fillId="0" borderId="0" xfId="0" applyFont="1" applyAlignment="1">
      <alignment horizontal="center"/>
    </xf>
    <xf numFmtId="0" fontId="9" fillId="0" borderId="0" xfId="0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9" fillId="0" borderId="8" xfId="0" applyFont="1" applyBorder="1"/>
    <xf numFmtId="0" fontId="12" fillId="0" borderId="7" xfId="0" applyFont="1" applyBorder="1" applyAlignment="1">
      <alignment horizontal="left"/>
    </xf>
    <xf numFmtId="0" fontId="9" fillId="0" borderId="7" xfId="0" applyFont="1" applyBorder="1"/>
    <xf numFmtId="0" fontId="12" fillId="0" borderId="7" xfId="0" applyFont="1" applyBorder="1" applyAlignment="1">
      <alignment horizontal="center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3" fillId="0" borderId="13" xfId="0" applyFont="1" applyBorder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19" fillId="0" borderId="0" xfId="0" applyNumberFormat="1" applyFont="1" applyAlignment="1">
      <alignment horizontal="left"/>
    </xf>
    <xf numFmtId="0" fontId="0" fillId="0" borderId="0" xfId="0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left" wrapText="1"/>
    </xf>
    <xf numFmtId="0" fontId="24" fillId="0" borderId="16" xfId="0" applyFont="1" applyBorder="1" applyAlignment="1">
      <alignment horizontal="right" wrapText="1"/>
    </xf>
    <xf numFmtId="0" fontId="24" fillId="0" borderId="0" xfId="0" applyFont="1" applyAlignment="1">
      <alignment horizontal="left"/>
    </xf>
    <xf numFmtId="0" fontId="24" fillId="0" borderId="17" xfId="0" applyFont="1" applyBorder="1" applyAlignment="1">
      <alignment horizontal="center" wrapText="1"/>
    </xf>
    <xf numFmtId="0" fontId="24" fillId="0" borderId="16" xfId="8" applyFont="1" applyBorder="1" applyAlignment="1">
      <alignment horizontal="left" wrapText="1"/>
    </xf>
    <xf numFmtId="0" fontId="24" fillId="0" borderId="16" xfId="8" applyFont="1" applyBorder="1" applyAlignment="1">
      <alignment horizontal="right" wrapText="1"/>
    </xf>
    <xf numFmtId="0" fontId="24" fillId="0" borderId="0" xfId="8" applyFont="1" applyAlignment="1">
      <alignment horizontal="left"/>
    </xf>
    <xf numFmtId="3" fontId="22" fillId="0" borderId="0" xfId="8" applyNumberFormat="1" applyFont="1" applyAlignment="1">
      <alignment horizontal="right"/>
    </xf>
    <xf numFmtId="0" fontId="0" fillId="0" borderId="1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3" xfId="0" applyBorder="1" applyAlignment="1">
      <alignment horizontal="right"/>
    </xf>
    <xf numFmtId="0" fontId="0" fillId="0" borderId="10" xfId="0" applyBorder="1" applyAlignment="1">
      <alignment horizontal="center"/>
    </xf>
    <xf numFmtId="164" fontId="0" fillId="0" borderId="0" xfId="0" applyNumberFormat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1" xfId="0" applyBorder="1"/>
    <xf numFmtId="0" fontId="0" fillId="0" borderId="4" xfId="0" applyBorder="1"/>
    <xf numFmtId="0" fontId="12" fillId="0" borderId="5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1" xfId="0" applyBorder="1"/>
    <xf numFmtId="17" fontId="0" fillId="0" borderId="0" xfId="0" applyNumberFormat="1" applyAlignment="1">
      <alignment horizontal="left"/>
    </xf>
    <xf numFmtId="0" fontId="8" fillId="0" borderId="0" xfId="3"/>
    <xf numFmtId="0" fontId="25" fillId="0" borderId="23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49" fontId="19" fillId="0" borderId="0" xfId="0" applyNumberFormat="1" applyFont="1" applyAlignment="1">
      <alignment horizontal="center" vertical="center"/>
    </xf>
    <xf numFmtId="0" fontId="13" fillId="0" borderId="2" xfId="0" applyFont="1" applyBorder="1"/>
    <xf numFmtId="0" fontId="15" fillId="0" borderId="0" xfId="0" applyFont="1" applyAlignment="1">
      <alignment vertical="center"/>
    </xf>
    <xf numFmtId="0" fontId="6" fillId="0" borderId="0" xfId="0" applyFont="1"/>
    <xf numFmtId="0" fontId="25" fillId="0" borderId="22" xfId="6" applyNumberFormat="1" applyFont="1" applyBorder="1" applyAlignment="1">
      <alignment horizontal="center" vertical="center"/>
    </xf>
    <xf numFmtId="0" fontId="5" fillId="0" borderId="0" xfId="0" applyFont="1"/>
    <xf numFmtId="0" fontId="27" fillId="0" borderId="0" xfId="0" applyFont="1"/>
    <xf numFmtId="0" fontId="28" fillId="0" borderId="0" xfId="0" applyFont="1"/>
    <xf numFmtId="0" fontId="27" fillId="0" borderId="0" xfId="0" applyFont="1" applyProtection="1">
      <protection locked="0"/>
    </xf>
    <xf numFmtId="0" fontId="28" fillId="0" borderId="0" xfId="0" applyFont="1" applyProtection="1">
      <protection locked="0"/>
    </xf>
    <xf numFmtId="164" fontId="25" fillId="0" borderId="22" xfId="0" applyNumberFormat="1" applyFont="1" applyBorder="1" applyAlignment="1">
      <alignment horizontal="center" vertical="center"/>
    </xf>
    <xf numFmtId="3" fontId="0" fillId="0" borderId="0" xfId="0" applyNumberFormat="1"/>
    <xf numFmtId="3" fontId="16" fillId="0" borderId="0" xfId="8" applyNumberFormat="1" applyFont="1" applyAlignment="1">
      <alignment horizontal="right"/>
    </xf>
    <xf numFmtId="0" fontId="0" fillId="4" borderId="0" xfId="0" applyFill="1"/>
    <xf numFmtId="165" fontId="6" fillId="0" borderId="0" xfId="0" applyNumberFormat="1" applyFont="1" applyAlignment="1">
      <alignment horizontal="centerContinuous" vertical="center"/>
    </xf>
    <xf numFmtId="166" fontId="25" fillId="0" borderId="24" xfId="6" applyNumberFormat="1" applyFont="1" applyBorder="1" applyAlignment="1">
      <alignment horizontal="center" vertical="center"/>
    </xf>
    <xf numFmtId="166" fontId="25" fillId="0" borderId="21" xfId="6" applyNumberFormat="1" applyFont="1" applyBorder="1" applyAlignment="1">
      <alignment horizontal="center" vertical="center"/>
    </xf>
    <xf numFmtId="166" fontId="25" fillId="0" borderId="22" xfId="6" applyNumberFormat="1" applyFont="1" applyBorder="1" applyAlignment="1">
      <alignment horizontal="center" vertical="center"/>
    </xf>
    <xf numFmtId="166" fontId="0" fillId="0" borderId="0" xfId="0" applyNumberFormat="1"/>
    <xf numFmtId="166" fontId="0" fillId="0" borderId="0" xfId="6" applyNumberFormat="1" applyFont="1"/>
    <xf numFmtId="167" fontId="4" fillId="0" borderId="0" xfId="6" applyNumberFormat="1" applyFont="1" applyAlignment="1">
      <alignment horizontal="center"/>
    </xf>
    <xf numFmtId="166" fontId="4" fillId="0" borderId="0" xfId="6" applyNumberFormat="1" applyFont="1" applyAlignment="1">
      <alignment horizontal="center"/>
    </xf>
    <xf numFmtId="167" fontId="11" fillId="0" borderId="0" xfId="6" applyNumberFormat="1" applyFont="1" applyAlignment="1">
      <alignment horizontal="center"/>
    </xf>
    <xf numFmtId="166" fontId="11" fillId="0" borderId="0" xfId="6" applyNumberFormat="1" applyFont="1" applyAlignment="1">
      <alignment horizontal="center"/>
    </xf>
    <xf numFmtId="166" fontId="12" fillId="0" borderId="1" xfId="6" applyNumberFormat="1" applyFont="1" applyBorder="1" applyAlignment="1">
      <alignment horizontal="center"/>
    </xf>
    <xf numFmtId="166" fontId="12" fillId="0" borderId="8" xfId="6" applyNumberFormat="1" applyFont="1" applyBorder="1" applyAlignment="1">
      <alignment horizontal="center"/>
    </xf>
    <xf numFmtId="167" fontId="12" fillId="0" borderId="6" xfId="6" applyNumberFormat="1" applyFont="1" applyBorder="1" applyAlignment="1">
      <alignment horizontal="center"/>
    </xf>
    <xf numFmtId="166" fontId="12" fillId="0" borderId="5" xfId="6" applyNumberFormat="1" applyFont="1" applyBorder="1" applyAlignment="1">
      <alignment horizontal="center"/>
    </xf>
    <xf numFmtId="166" fontId="12" fillId="0" borderId="7" xfId="6" applyNumberFormat="1" applyFont="1" applyBorder="1" applyAlignment="1">
      <alignment horizontal="center"/>
    </xf>
    <xf numFmtId="167" fontId="12" fillId="0" borderId="7" xfId="6" applyNumberFormat="1" applyFont="1" applyBorder="1" applyAlignment="1">
      <alignment horizontal="center"/>
    </xf>
    <xf numFmtId="167" fontId="0" fillId="0" borderId="2" xfId="6" applyNumberFormat="1" applyFont="1" applyBorder="1" applyAlignment="1">
      <alignment horizontal="center"/>
    </xf>
    <xf numFmtId="167" fontId="0" fillId="0" borderId="2" xfId="6" applyNumberFormat="1" applyFont="1" applyBorder="1"/>
    <xf numFmtId="166" fontId="0" fillId="0" borderId="8" xfId="6" applyNumberFormat="1" applyFont="1" applyBorder="1"/>
    <xf numFmtId="167" fontId="0" fillId="0" borderId="0" xfId="6" applyNumberFormat="1" applyFont="1"/>
    <xf numFmtId="167" fontId="14" fillId="0" borderId="4" xfId="0" applyNumberFormat="1" applyFont="1" applyBorder="1" applyAlignment="1">
      <alignment horizontal="center" vertical="center"/>
    </xf>
    <xf numFmtId="168" fontId="31" fillId="0" borderId="0" xfId="0" applyNumberFormat="1" applyFont="1" applyAlignment="1">
      <alignment horizontal="right"/>
    </xf>
    <xf numFmtId="169" fontId="31" fillId="0" borderId="0" xfId="0" applyNumberFormat="1" applyFont="1" applyAlignment="1">
      <alignment horizontal="right"/>
    </xf>
    <xf numFmtId="168" fontId="30" fillId="0" borderId="0" xfId="0" applyNumberFormat="1" applyFont="1" applyAlignment="1">
      <alignment horizontal="right"/>
    </xf>
    <xf numFmtId="169" fontId="30" fillId="0" borderId="0" xfId="0" applyNumberFormat="1" applyFont="1" applyAlignment="1">
      <alignment horizontal="right"/>
    </xf>
    <xf numFmtId="168" fontId="16" fillId="0" borderId="8" xfId="0" applyNumberFormat="1" applyFont="1" applyBorder="1" applyAlignment="1">
      <alignment horizontal="right"/>
    </xf>
    <xf numFmtId="168" fontId="16" fillId="0" borderId="0" xfId="0" applyNumberFormat="1" applyFont="1" applyAlignment="1">
      <alignment horizontal="right"/>
    </xf>
    <xf numFmtId="169" fontId="16" fillId="0" borderId="0" xfId="0" applyNumberFormat="1" applyFont="1" applyAlignment="1">
      <alignment horizontal="right"/>
    </xf>
    <xf numFmtId="167" fontId="0" fillId="0" borderId="0" xfId="6" applyNumberFormat="1" applyFont="1" applyAlignment="1">
      <alignment horizontal="center"/>
    </xf>
    <xf numFmtId="169" fontId="16" fillId="0" borderId="8" xfId="0" applyNumberFormat="1" applyFont="1" applyBorder="1" applyAlignment="1">
      <alignment horizontal="right"/>
    </xf>
    <xf numFmtId="168" fontId="26" fillId="0" borderId="0" xfId="0" applyNumberFormat="1" applyFont="1" applyAlignment="1">
      <alignment horizontal="center" vertical="center"/>
    </xf>
    <xf numFmtId="169" fontId="26" fillId="0" borderId="0" xfId="0" applyNumberFormat="1" applyFont="1" applyAlignment="1">
      <alignment horizontal="center" vertical="center"/>
    </xf>
    <xf numFmtId="169" fontId="26" fillId="0" borderId="4" xfId="0" applyNumberFormat="1" applyFont="1" applyBorder="1" applyAlignment="1">
      <alignment horizontal="center" vertical="center"/>
    </xf>
    <xf numFmtId="168" fontId="26" fillId="0" borderId="0" xfId="0" applyNumberFormat="1" applyFont="1" applyAlignment="1">
      <alignment horizontal="right"/>
    </xf>
    <xf numFmtId="169" fontId="26" fillId="0" borderId="0" xfId="0" applyNumberFormat="1" applyFont="1" applyAlignment="1">
      <alignment horizontal="right"/>
    </xf>
    <xf numFmtId="168" fontId="26" fillId="0" borderId="3" xfId="0" applyNumberFormat="1" applyFont="1" applyBorder="1" applyAlignment="1">
      <alignment horizontal="center" vertical="center"/>
    </xf>
    <xf numFmtId="167" fontId="12" fillId="0" borderId="11" xfId="6" applyNumberFormat="1" applyFont="1" applyBorder="1" applyAlignment="1">
      <alignment horizontal="center"/>
    </xf>
    <xf numFmtId="166" fontId="12" fillId="0" borderId="6" xfId="6" applyNumberFormat="1" applyFont="1" applyBorder="1" applyAlignment="1">
      <alignment horizontal="center"/>
    </xf>
    <xf numFmtId="166" fontId="12" fillId="0" borderId="0" xfId="6" applyNumberFormat="1" applyFont="1" applyAlignment="1">
      <alignment horizontal="center"/>
    </xf>
    <xf numFmtId="166" fontId="12" fillId="0" borderId="11" xfId="6" applyNumberFormat="1" applyFont="1" applyBorder="1" applyAlignment="1">
      <alignment horizontal="center"/>
    </xf>
    <xf numFmtId="167" fontId="12" fillId="0" borderId="14" xfId="6" applyNumberFormat="1" applyFont="1" applyBorder="1" applyAlignment="1">
      <alignment horizontal="center"/>
    </xf>
    <xf numFmtId="167" fontId="14" fillId="0" borderId="13" xfId="0" applyNumberFormat="1" applyFont="1" applyBorder="1" applyAlignment="1">
      <alignment vertical="center"/>
    </xf>
    <xf numFmtId="167" fontId="20" fillId="0" borderId="0" xfId="0" applyNumberFormat="1" applyFont="1" applyAlignment="1">
      <alignment vertical="center"/>
    </xf>
    <xf numFmtId="166" fontId="17" fillId="0" borderId="0" xfId="6" applyNumberFormat="1" applyFont="1"/>
    <xf numFmtId="166" fontId="21" fillId="3" borderId="0" xfId="6" applyNumberFormat="1" applyFont="1" applyFill="1" applyAlignment="1">
      <alignment horizontal="center" vertical="center"/>
    </xf>
    <xf numFmtId="166" fontId="21" fillId="0" borderId="0" xfId="6" applyNumberFormat="1" applyFont="1" applyAlignment="1">
      <alignment horizontal="center" vertical="center"/>
    </xf>
    <xf numFmtId="167" fontId="21" fillId="0" borderId="0" xfId="6" applyNumberFormat="1" applyFont="1" applyAlignment="1">
      <alignment horizontal="center" vertical="center"/>
    </xf>
    <xf numFmtId="167" fontId="12" fillId="0" borderId="2" xfId="6" applyNumberFormat="1" applyFont="1" applyBorder="1" applyAlignment="1">
      <alignment horizontal="center"/>
    </xf>
    <xf numFmtId="167" fontId="0" fillId="0" borderId="8" xfId="6" applyNumberFormat="1" applyFont="1" applyBorder="1"/>
    <xf numFmtId="170" fontId="30" fillId="0" borderId="0" xfId="0" applyNumberFormat="1" applyFont="1" applyAlignment="1">
      <alignment horizontal="right"/>
    </xf>
    <xf numFmtId="166" fontId="29" fillId="0" borderId="0" xfId="6" applyNumberFormat="1" applyFont="1" applyAlignment="1">
      <alignment horizontal="right"/>
    </xf>
    <xf numFmtId="169" fontId="29" fillId="0" borderId="0" xfId="0" applyNumberFormat="1" applyFont="1" applyAlignment="1">
      <alignment horizontal="right"/>
    </xf>
    <xf numFmtId="166" fontId="16" fillId="0" borderId="0" xfId="6" applyNumberFormat="1" applyFont="1" applyAlignment="1">
      <alignment horizontal="right"/>
    </xf>
    <xf numFmtId="166" fontId="2" fillId="0" borderId="0" xfId="6" applyNumberFormat="1" applyFont="1"/>
    <xf numFmtId="166" fontId="8" fillId="0" borderId="0" xfId="6" applyNumberFormat="1" applyFont="1"/>
    <xf numFmtId="166" fontId="1" fillId="0" borderId="0" xfId="6" applyNumberFormat="1"/>
    <xf numFmtId="166" fontId="3" fillId="0" borderId="0" xfId="6" applyNumberFormat="1" applyFont="1"/>
    <xf numFmtId="166" fontId="0" fillId="0" borderId="25" xfId="6" applyNumberFormat="1" applyFont="1" applyBorder="1"/>
    <xf numFmtId="165" fontId="0" fillId="0" borderId="0" xfId="7" applyNumberFormat="1" applyFont="1"/>
    <xf numFmtId="165" fontId="0" fillId="0" borderId="0" xfId="0" applyNumberFormat="1"/>
    <xf numFmtId="165" fontId="0" fillId="0" borderId="25" xfId="7" applyNumberFormat="1" applyFont="1" applyBorder="1"/>
    <xf numFmtId="167" fontId="0" fillId="0" borderId="25" xfId="6" applyNumberFormat="1" applyFont="1" applyBorder="1"/>
    <xf numFmtId="169" fontId="22" fillId="0" borderId="0" xfId="8" applyNumberFormat="1" applyFont="1" applyAlignment="1">
      <alignment horizontal="right"/>
    </xf>
    <xf numFmtId="169" fontId="16" fillId="0" borderId="0" xfId="8" applyNumberFormat="1" applyFont="1" applyAlignment="1">
      <alignment horizontal="right"/>
    </xf>
    <xf numFmtId="166" fontId="22" fillId="0" borderId="0" xfId="6" applyNumberFormat="1" applyFont="1" applyAlignment="1">
      <alignment horizontal="right"/>
    </xf>
    <xf numFmtId="165" fontId="22" fillId="0" borderId="0" xfId="7" applyNumberFormat="1" applyFont="1" applyAlignment="1">
      <alignment horizontal="right"/>
    </xf>
    <xf numFmtId="169" fontId="22" fillId="0" borderId="0" xfId="0" applyNumberFormat="1" applyFont="1" applyAlignment="1">
      <alignment horizontal="right"/>
    </xf>
    <xf numFmtId="165" fontId="16" fillId="0" borderId="0" xfId="7" applyNumberFormat="1" applyFont="1" applyAlignment="1">
      <alignment horizontal="right"/>
    </xf>
    <xf numFmtId="49" fontId="4" fillId="0" borderId="0" xfId="1" applyNumberFormat="1" applyFont="1" applyAlignment="1">
      <alignment horizontal="center"/>
    </xf>
    <xf numFmtId="0" fontId="0" fillId="0" borderId="0" xfId="0"/>
    <xf numFmtId="0" fontId="9" fillId="0" borderId="0" xfId="0" applyFont="1" applyAlignment="1">
      <alignment horizontal="center"/>
    </xf>
    <xf numFmtId="0" fontId="12" fillId="0" borderId="8" xfId="0" applyFont="1" applyBorder="1" applyAlignment="1">
      <alignment horizontal="center"/>
    </xf>
    <xf numFmtId="0" fontId="0" fillId="0" borderId="8" xfId="0" applyBorder="1"/>
    <xf numFmtId="0" fontId="0" fillId="0" borderId="3" xfId="0" applyBorder="1"/>
    <xf numFmtId="0" fontId="2" fillId="0" borderId="0" xfId="0" applyFont="1" applyAlignment="1">
      <alignment horizontal="left"/>
    </xf>
    <xf numFmtId="0" fontId="23" fillId="0" borderId="0" xfId="0" applyFont="1" applyAlignment="1">
      <alignment horizontal="left"/>
    </xf>
    <xf numFmtId="0" fontId="0" fillId="0" borderId="0" xfId="0" applyAlignment="1">
      <alignment horizontal="center"/>
    </xf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0" fontId="2" fillId="0" borderId="0" xfId="0" applyFont="1"/>
    <xf numFmtId="181" fontId="0" fillId="0" borderId="0" xfId="0" applyNumberFormat="1"/>
    <xf numFmtId="171" fontId="2" fillId="0" borderId="0" xfId="9" applyNumberFormat="1" applyFont="1"/>
    <xf numFmtId="171" fontId="1" fillId="0" borderId="0" xfId="9" applyNumberFormat="1"/>
    <xf numFmtId="172" fontId="6" fillId="0" borderId="0" xfId="0" applyNumberFormat="1" applyFont="1"/>
    <xf numFmtId="172" fontId="6" fillId="0" borderId="0" xfId="6" applyNumberFormat="1" applyFont="1"/>
    <xf numFmtId="173" fontId="6" fillId="0" borderId="0" xfId="1" applyNumberFormat="1" applyFont="1"/>
    <xf numFmtId="174" fontId="6" fillId="0" borderId="0" xfId="1" applyNumberFormat="1" applyFont="1"/>
    <xf numFmtId="171" fontId="6" fillId="0" borderId="0" xfId="1" applyNumberFormat="1" applyFont="1"/>
    <xf numFmtId="174" fontId="0" fillId="0" borderId="0" xfId="0" applyNumberFormat="1"/>
    <xf numFmtId="175" fontId="0" fillId="0" borderId="0" xfId="0" applyNumberFormat="1"/>
    <xf numFmtId="189" fontId="0" fillId="0" borderId="0" xfId="0" applyNumberFormat="1"/>
    <xf numFmtId="190" fontId="0" fillId="0" borderId="0" xfId="0" applyNumberFormat="1"/>
    <xf numFmtId="176" fontId="0" fillId="0" borderId="25" xfId="6" applyNumberFormat="1" applyFont="1" applyBorder="1"/>
    <xf numFmtId="177" fontId="0" fillId="0" borderId="25" xfId="6" applyNumberFormat="1" applyFont="1" applyBorder="1"/>
    <xf numFmtId="174" fontId="0" fillId="0" borderId="25" xfId="9" applyNumberFormat="1" applyFont="1" applyBorder="1"/>
    <xf numFmtId="171" fontId="0" fillId="0" borderId="25" xfId="9" applyNumberFormat="1" applyFont="1" applyBorder="1"/>
    <xf numFmtId="171" fontId="0" fillId="0" borderId="0" xfId="0" applyNumberFormat="1"/>
    <xf numFmtId="178" fontId="0" fillId="0" borderId="0" xfId="0" applyNumberFormat="1"/>
    <xf numFmtId="179" fontId="0" fillId="0" borderId="0" xfId="7" applyNumberFormat="1" applyFont="1"/>
    <xf numFmtId="180" fontId="0" fillId="0" borderId="0" xfId="0" applyNumberFormat="1"/>
    <xf numFmtId="181" fontId="0" fillId="0" borderId="11" xfId="0" applyNumberFormat="1" applyBorder="1"/>
    <xf numFmtId="182" fontId="0" fillId="0" borderId="25" xfId="7" applyNumberFormat="1" applyFont="1" applyBorder="1"/>
    <xf numFmtId="174" fontId="0" fillId="0" borderId="25" xfId="0" applyNumberFormat="1" applyBorder="1"/>
    <xf numFmtId="183" fontId="0" fillId="0" borderId="25" xfId="7" applyNumberFormat="1" applyFont="1" applyBorder="1"/>
    <xf numFmtId="184" fontId="0" fillId="0" borderId="25" xfId="0" applyNumberFormat="1" applyBorder="1"/>
    <xf numFmtId="185" fontId="0" fillId="0" borderId="25" xfId="0" applyNumberFormat="1" applyBorder="1"/>
    <xf numFmtId="186" fontId="0" fillId="0" borderId="25" xfId="0" applyNumberFormat="1" applyBorder="1"/>
    <xf numFmtId="181" fontId="0" fillId="0" borderId="0" xfId="0" applyNumberFormat="1" applyAlignment="1">
      <alignment horizontal="center"/>
    </xf>
    <xf numFmtId="187" fontId="0" fillId="0" borderId="0" xfId="0" applyNumberFormat="1"/>
    <xf numFmtId="191" fontId="0" fillId="0" borderId="0" xfId="0" applyNumberFormat="1"/>
    <xf numFmtId="192" fontId="0" fillId="0" borderId="0" xfId="0" applyNumberFormat="1"/>
    <xf numFmtId="188" fontId="16" fillId="0" borderId="0" xfId="0" applyNumberFormat="1" applyFont="1" applyAlignment="1">
      <alignment horizontal="right"/>
    </xf>
    <xf numFmtId="195" fontId="0" fillId="0" borderId="0" xfId="6" applyNumberFormat="1" applyFont="1"/>
    <xf numFmtId="171" fontId="1" fillId="0" borderId="0" xfId="9" applyNumberFormat="1" applyFont="1"/>
    <xf numFmtId="0" fontId="9" fillId="0" borderId="0" xfId="0" applyFont="1" applyAlignment="1">
      <alignment horizontal="center"/>
    </xf>
    <xf numFmtId="0" fontId="0" fillId="0" borderId="0" xfId="0"/>
    <xf numFmtId="0" fontId="6" fillId="0" borderId="9" xfId="0" applyFont="1" applyBorder="1" applyAlignment="1">
      <alignment horizontal="center" vertical="center" wrapText="1"/>
    </xf>
    <xf numFmtId="0" fontId="0" fillId="0" borderId="7" xfId="0" applyBorder="1"/>
    <xf numFmtId="0" fontId="6" fillId="0" borderId="6" xfId="0" applyFont="1" applyBorder="1" applyAlignment="1">
      <alignment horizontal="center" vertical="center" wrapText="1"/>
    </xf>
    <xf numFmtId="0" fontId="0" fillId="0" borderId="6" xfId="0" applyBorder="1"/>
    <xf numFmtId="164" fontId="6" fillId="0" borderId="7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0" fontId="0" fillId="0" borderId="2" xfId="0" applyBorder="1"/>
    <xf numFmtId="0" fontId="12" fillId="0" borderId="8" xfId="0" applyFont="1" applyBorder="1" applyAlignment="1">
      <alignment horizontal="center"/>
    </xf>
    <xf numFmtId="0" fontId="0" fillId="0" borderId="8" xfId="0" applyBorder="1"/>
    <xf numFmtId="193" fontId="12" fillId="0" borderId="0" xfId="0" applyNumberFormat="1" applyFont="1" applyAlignment="1">
      <alignment horizontal="center"/>
    </xf>
    <xf numFmtId="0" fontId="9" fillId="0" borderId="11" xfId="0" applyFont="1" applyBorder="1" applyAlignment="1">
      <alignment horizontal="center"/>
    </xf>
    <xf numFmtId="0" fontId="0" fillId="0" borderId="14" xfId="0" applyBorder="1"/>
    <xf numFmtId="0" fontId="12" fillId="0" borderId="1" xfId="0" applyFont="1" applyBorder="1" applyAlignment="1">
      <alignment horizontal="center" vertical="center"/>
    </xf>
    <xf numFmtId="0" fontId="0" fillId="0" borderId="3" xfId="0" applyBorder="1"/>
    <xf numFmtId="0" fontId="12" fillId="0" borderId="10" xfId="0" applyFont="1" applyBorder="1" applyAlignment="1">
      <alignment horizontal="center"/>
    </xf>
    <xf numFmtId="0" fontId="0" fillId="0" borderId="10" xfId="0" applyBorder="1"/>
    <xf numFmtId="0" fontId="24" fillId="0" borderId="0" xfId="0" applyFont="1" applyAlignment="1">
      <alignment horizontal="left" vertical="top" wrapText="1"/>
    </xf>
    <xf numFmtId="0" fontId="2" fillId="0" borderId="0" xfId="0" applyFont="1" applyAlignment="1">
      <alignment horizontal="left"/>
    </xf>
    <xf numFmtId="0" fontId="2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81" fontId="0" fillId="0" borderId="0" xfId="0" applyNumberFormat="1"/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194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75" fontId="0" fillId="0" borderId="0" xfId="0" applyNumberFormat="1" applyAlignment="1">
      <alignment horizontal="center"/>
    </xf>
    <xf numFmtId="189" fontId="0" fillId="0" borderId="0" xfId="0" applyNumberFormat="1"/>
    <xf numFmtId="190" fontId="0" fillId="0" borderId="0" xfId="0" applyNumberFormat="1"/>
    <xf numFmtId="0" fontId="2" fillId="0" borderId="11" xfId="0" applyFont="1" applyBorder="1" applyAlignment="1">
      <alignment horizontal="center"/>
    </xf>
    <xf numFmtId="0" fontId="0" fillId="0" borderId="9" xfId="0" applyBorder="1"/>
    <xf numFmtId="0" fontId="2" fillId="0" borderId="1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91" fontId="0" fillId="0" borderId="0" xfId="0" applyNumberFormat="1"/>
    <xf numFmtId="192" fontId="0" fillId="0" borderId="0" xfId="0" applyNumberFormat="1"/>
    <xf numFmtId="0" fontId="2" fillId="0" borderId="0" xfId="0" applyFont="1"/>
  </cellXfs>
  <cellStyles count="10">
    <cellStyle name="Comma" xfId="6" builtinId="3"/>
    <cellStyle name="Comma 2" xfId="5" xr:uid="{00000000-0005-0000-0000-000005000000}"/>
    <cellStyle name="Currency" xfId="7" builtinId="4"/>
    <cellStyle name="Normal" xfId="0" builtinId="0"/>
    <cellStyle name="Normal 10" xfId="4" xr:uid="{00000000-0005-0000-0000-000004000000}"/>
    <cellStyle name="Normal 2" xfId="3" xr:uid="{00000000-0005-0000-0000-000003000000}"/>
    <cellStyle name="Normal 2 2" xfId="2" xr:uid="{00000000-0005-0000-0000-000002000000}"/>
    <cellStyle name="Normal 3" xfId="1" xr:uid="{00000000-0005-0000-0000-000001000000}"/>
    <cellStyle name="Normal 8" xfId="8" xr:uid="{00000000-0005-0000-0000-000008000000}"/>
    <cellStyle name="Percent" xfId="9" builtinId="5"/>
  </cellStyles>
  <dxfs count="3"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"/>
  <sheetViews>
    <sheetView workbookViewId="0">
      <selection activeCell="A8" sqref="A8:G8"/>
    </sheetView>
  </sheetViews>
  <sheetFormatPr defaultRowHeight="15" x14ac:dyDescent="0.25"/>
  <cols>
    <col min="1" max="2" width="11.140625" style="149" bestFit="1" customWidth="1"/>
    <col min="4" max="5" width="12.85546875" style="149" bestFit="1" customWidth="1"/>
    <col min="6" max="6" width="12.7109375" style="149" customWidth="1"/>
  </cols>
  <sheetData>
    <row r="1" spans="1:14" ht="15.75" customHeight="1" x14ac:dyDescent="0.25">
      <c r="A1" s="197" t="s">
        <v>0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</row>
    <row r="2" spans="1:14" ht="15.75" customHeight="1" x14ac:dyDescent="0.25">
      <c r="A2" s="197" t="s">
        <v>1</v>
      </c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</row>
    <row r="3" spans="1:14" ht="16.5" customHeight="1" thickBot="1" x14ac:dyDescent="0.3">
      <c r="A3" s="150"/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</row>
    <row r="4" spans="1:14" x14ac:dyDescent="0.25">
      <c r="A4" s="199" t="s">
        <v>2</v>
      </c>
      <c r="B4" s="14" t="s">
        <v>3</v>
      </c>
      <c r="C4" s="14"/>
      <c r="D4" s="14"/>
      <c r="E4" s="14"/>
      <c r="F4" s="14"/>
      <c r="G4" s="15"/>
    </row>
    <row r="5" spans="1:14" x14ac:dyDescent="0.25">
      <c r="A5" s="198"/>
      <c r="B5" s="204" t="s">
        <v>4</v>
      </c>
      <c r="C5" s="203" t="s">
        <v>5</v>
      </c>
      <c r="D5" s="16" t="s">
        <v>6</v>
      </c>
      <c r="E5" s="16"/>
      <c r="F5" s="80" t="s">
        <v>7</v>
      </c>
      <c r="G5" s="17"/>
    </row>
    <row r="6" spans="1:14" x14ac:dyDescent="0.25">
      <c r="A6" s="198"/>
      <c r="B6" s="198"/>
      <c r="C6" s="198"/>
      <c r="D6" s="204" t="s">
        <v>4</v>
      </c>
      <c r="E6" s="203" t="s">
        <v>5</v>
      </c>
      <c r="F6" s="204" t="s">
        <v>4</v>
      </c>
      <c r="G6" s="201" t="s">
        <v>8</v>
      </c>
    </row>
    <row r="7" spans="1:14" ht="15.75" customHeight="1" thickBot="1" x14ac:dyDescent="0.3">
      <c r="A7" s="200"/>
      <c r="B7" s="200"/>
      <c r="C7" s="200"/>
      <c r="D7" s="200"/>
      <c r="E7" s="200"/>
      <c r="F7" s="200"/>
      <c r="G7" s="202"/>
    </row>
    <row r="8" spans="1:14" ht="15.75" customHeight="1" thickBot="1" x14ac:dyDescent="0.3">
      <c r="A8" s="81">
        <v>4292434</v>
      </c>
      <c r="B8" s="82">
        <v>2433583</v>
      </c>
      <c r="C8" s="76">
        <v>56.7</v>
      </c>
      <c r="D8" s="83">
        <v>2357445</v>
      </c>
      <c r="E8" s="70">
        <v>54.9</v>
      </c>
      <c r="F8" s="83">
        <v>76138</v>
      </c>
      <c r="G8" s="62">
        <v>3.1</v>
      </c>
      <c r="M8" s="84"/>
    </row>
    <row r="9" spans="1:14" x14ac:dyDescent="0.25">
      <c r="E9" s="85"/>
    </row>
    <row r="10" spans="1:14" x14ac:dyDescent="0.25">
      <c r="A10" s="28" t="s">
        <v>9</v>
      </c>
      <c r="B10" s="28"/>
      <c r="C10" s="28"/>
      <c r="D10" s="28"/>
      <c r="E10" s="28"/>
      <c r="F10" s="28"/>
    </row>
    <row r="12" spans="1:14" x14ac:dyDescent="0.25">
      <c r="A12" s="18" t="s">
        <v>10</v>
      </c>
      <c r="B12" s="18"/>
      <c r="C12" s="18"/>
      <c r="D12" s="18"/>
      <c r="E12" s="18"/>
      <c r="F12" s="18"/>
      <c r="G12" s="18"/>
    </row>
  </sheetData>
  <mergeCells count="9">
    <mergeCell ref="A1:N1"/>
    <mergeCell ref="A4:A7"/>
    <mergeCell ref="A2:N2"/>
    <mergeCell ref="G6:G7"/>
    <mergeCell ref="C5:C7"/>
    <mergeCell ref="E6:E7"/>
    <mergeCell ref="D6:D7"/>
    <mergeCell ref="F6:F7"/>
    <mergeCell ref="B5:B7"/>
  </mergeCell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H36"/>
  <sheetViews>
    <sheetView workbookViewId="0">
      <selection activeCell="F3" sqref="F3"/>
    </sheetView>
  </sheetViews>
  <sheetFormatPr defaultRowHeight="15" x14ac:dyDescent="0.25"/>
  <cols>
    <col min="1" max="1" width="19.140625" style="149" bestFit="1" customWidth="1"/>
    <col min="2" max="2" width="13.28515625" style="149" bestFit="1" customWidth="1"/>
    <col min="3" max="3" width="13.5703125" style="149" bestFit="1" customWidth="1"/>
    <col min="4" max="4" width="12.5703125" style="149" bestFit="1" customWidth="1"/>
    <col min="5" max="5" width="14.140625" style="149" bestFit="1" customWidth="1"/>
    <col min="6" max="6" width="11" style="149" bestFit="1" customWidth="1"/>
    <col min="7" max="7" width="18.28515625" style="149" bestFit="1" customWidth="1"/>
    <col min="8" max="8" width="15.140625" style="149" bestFit="1" customWidth="1"/>
  </cols>
  <sheetData>
    <row r="1" spans="1:8" ht="15.75" customHeight="1" thickBot="1" x14ac:dyDescent="0.3">
      <c r="A1" s="233" t="s">
        <v>248</v>
      </c>
      <c r="B1" s="208"/>
      <c r="C1" s="208"/>
      <c r="D1" s="208"/>
      <c r="E1" s="208"/>
      <c r="F1" s="208"/>
      <c r="G1" s="208"/>
      <c r="H1" s="206"/>
    </row>
    <row r="2" spans="1:8" ht="15.75" customHeight="1" thickBot="1" x14ac:dyDescent="0.3">
      <c r="A2" s="44" t="s">
        <v>16</v>
      </c>
      <c r="B2" s="45" t="s">
        <v>249</v>
      </c>
      <c r="C2" s="46" t="s">
        <v>250</v>
      </c>
      <c r="D2" s="47" t="s">
        <v>251</v>
      </c>
      <c r="E2" s="45" t="s">
        <v>252</v>
      </c>
      <c r="F2" s="45" t="s">
        <v>253</v>
      </c>
      <c r="G2" s="45" t="s">
        <v>254</v>
      </c>
      <c r="H2" s="46" t="s">
        <v>255</v>
      </c>
    </row>
    <row r="3" spans="1:8" x14ac:dyDescent="0.25">
      <c r="A3" s="48" t="s">
        <v>256</v>
      </c>
      <c r="B3" s="138">
        <v>1088.3399999999999</v>
      </c>
      <c r="C3" s="138">
        <v>1093.43</v>
      </c>
      <c r="D3" s="138">
        <v>1071.53</v>
      </c>
      <c r="E3" s="181">
        <f t="shared" ref="E3:E10" si="0">B3-C3</f>
        <v>-5.0900000000001455</v>
      </c>
      <c r="F3" s="171">
        <f t="shared" ref="F3:F10" si="1">E3/C3</f>
        <v>-4.6550762280165581E-3</v>
      </c>
      <c r="G3" s="181">
        <f t="shared" ref="G3:G10" si="2">B3-D3</f>
        <v>16.809999999999945</v>
      </c>
      <c r="H3" s="171">
        <f t="shared" ref="H3:H10" si="3">G3/D3</f>
        <v>1.5687848217035404E-2</v>
      </c>
    </row>
    <row r="4" spans="1:8" x14ac:dyDescent="0.25">
      <c r="A4" s="48" t="s">
        <v>257</v>
      </c>
      <c r="B4" s="138">
        <v>952.75</v>
      </c>
      <c r="C4" s="138">
        <v>933.41</v>
      </c>
      <c r="D4" s="138">
        <v>904.45</v>
      </c>
      <c r="E4" s="181">
        <f t="shared" si="0"/>
        <v>19.340000000000032</v>
      </c>
      <c r="F4" s="171">
        <f t="shared" si="1"/>
        <v>2.0719726593886965E-2</v>
      </c>
      <c r="G4" s="181">
        <f t="shared" si="2"/>
        <v>48.299999999999955</v>
      </c>
      <c r="H4" s="171">
        <f t="shared" si="3"/>
        <v>5.3402620377024659E-2</v>
      </c>
    </row>
    <row r="5" spans="1:8" x14ac:dyDescent="0.25">
      <c r="A5" s="48" t="s">
        <v>258</v>
      </c>
      <c r="B5" s="138">
        <v>769.2</v>
      </c>
      <c r="C5" s="138">
        <v>758.99</v>
      </c>
      <c r="D5" s="138">
        <v>774.15</v>
      </c>
      <c r="E5" s="181">
        <f t="shared" si="0"/>
        <v>10.210000000000036</v>
      </c>
      <c r="F5" s="171">
        <f t="shared" si="1"/>
        <v>1.3452087642788491E-2</v>
      </c>
      <c r="G5" s="181">
        <f t="shared" si="2"/>
        <v>-4.9499999999999318</v>
      </c>
      <c r="H5" s="171">
        <f t="shared" si="3"/>
        <v>-6.3941096686687751E-3</v>
      </c>
    </row>
    <row r="6" spans="1:8" x14ac:dyDescent="0.25">
      <c r="A6" s="48" t="s">
        <v>259</v>
      </c>
      <c r="B6" s="138">
        <v>1093.31</v>
      </c>
      <c r="C6" s="138">
        <v>1101.06</v>
      </c>
      <c r="D6" s="138">
        <v>1001.09</v>
      </c>
      <c r="E6" s="181">
        <f t="shared" si="0"/>
        <v>-7.75</v>
      </c>
      <c r="F6" s="171">
        <f t="shared" si="1"/>
        <v>-7.0386718253319528E-3</v>
      </c>
      <c r="G6" s="181">
        <f t="shared" si="2"/>
        <v>92.219999999999914</v>
      </c>
      <c r="H6" s="171">
        <f t="shared" si="3"/>
        <v>9.2119589647284367E-2</v>
      </c>
    </row>
    <row r="7" spans="1:8" x14ac:dyDescent="0.25">
      <c r="A7" s="48" t="s">
        <v>260</v>
      </c>
      <c r="B7" s="138">
        <v>802.78</v>
      </c>
      <c r="C7" s="138">
        <v>826.25</v>
      </c>
      <c r="D7" s="138">
        <v>819.95</v>
      </c>
      <c r="E7" s="181">
        <f t="shared" si="0"/>
        <v>-23.470000000000027</v>
      </c>
      <c r="F7" s="171">
        <f t="shared" si="1"/>
        <v>-2.8405446293494736E-2</v>
      </c>
      <c r="G7" s="181">
        <f t="shared" si="2"/>
        <v>-17.170000000000073</v>
      </c>
      <c r="H7" s="171">
        <f t="shared" si="3"/>
        <v>-2.0940301237880446E-2</v>
      </c>
    </row>
    <row r="8" spans="1:8" x14ac:dyDescent="0.25">
      <c r="A8" s="48" t="s">
        <v>261</v>
      </c>
      <c r="B8" s="138">
        <v>830.07</v>
      </c>
      <c r="C8" s="138">
        <v>840.51</v>
      </c>
      <c r="D8" s="138">
        <v>838.17</v>
      </c>
      <c r="E8" s="181">
        <f t="shared" si="0"/>
        <v>-10.439999999999941</v>
      </c>
      <c r="F8" s="171">
        <f t="shared" si="1"/>
        <v>-1.2421030088874541E-2</v>
      </c>
      <c r="G8" s="181">
        <f t="shared" si="2"/>
        <v>-8.0999999999999091</v>
      </c>
      <c r="H8" s="171">
        <f t="shared" si="3"/>
        <v>-9.6639106625146555E-3</v>
      </c>
    </row>
    <row r="9" spans="1:8" x14ac:dyDescent="0.25">
      <c r="A9" s="48" t="s">
        <v>262</v>
      </c>
      <c r="B9" s="138">
        <v>905.03</v>
      </c>
      <c r="C9" s="138">
        <v>906.72</v>
      </c>
      <c r="D9" s="138">
        <v>964.66</v>
      </c>
      <c r="E9" s="181">
        <f t="shared" si="0"/>
        <v>-1.6900000000000546</v>
      </c>
      <c r="F9" s="171">
        <f t="shared" si="1"/>
        <v>-1.8638609493559803E-3</v>
      </c>
      <c r="G9" s="181">
        <f t="shared" si="2"/>
        <v>-59.629999999999995</v>
      </c>
      <c r="H9" s="171">
        <f t="shared" si="3"/>
        <v>-6.1814525324984965E-2</v>
      </c>
    </row>
    <row r="10" spans="1:8" x14ac:dyDescent="0.25">
      <c r="A10" s="48" t="s">
        <v>263</v>
      </c>
      <c r="B10" s="138">
        <v>789.26</v>
      </c>
      <c r="C10" s="138">
        <v>753.74</v>
      </c>
      <c r="D10" s="138">
        <v>756.9</v>
      </c>
      <c r="E10" s="181">
        <f t="shared" si="0"/>
        <v>35.519999999999982</v>
      </c>
      <c r="F10" s="171">
        <f t="shared" si="1"/>
        <v>4.7125003316793562E-2</v>
      </c>
      <c r="G10" s="181">
        <f t="shared" si="2"/>
        <v>32.360000000000014</v>
      </c>
      <c r="H10" s="171">
        <f t="shared" si="3"/>
        <v>4.2753335975690338E-2</v>
      </c>
    </row>
    <row r="11" spans="1:8" x14ac:dyDescent="0.25">
      <c r="G11" s="139"/>
    </row>
    <row r="12" spans="1:8" ht="15.75" customHeight="1" thickBot="1" x14ac:dyDescent="0.3"/>
    <row r="13" spans="1:8" ht="15.75" customHeight="1" thickBot="1" x14ac:dyDescent="0.3">
      <c r="A13" s="231" t="s">
        <v>264</v>
      </c>
      <c r="B13" s="232"/>
      <c r="C13" s="232"/>
      <c r="D13" s="232"/>
      <c r="E13" s="232"/>
      <c r="F13" s="232"/>
      <c r="G13" s="232"/>
      <c r="H13" s="215"/>
    </row>
    <row r="14" spans="1:8" ht="15.75" customHeight="1" thickBot="1" x14ac:dyDescent="0.3">
      <c r="A14" s="45" t="s">
        <v>16</v>
      </c>
      <c r="B14" s="46" t="s">
        <v>249</v>
      </c>
      <c r="C14" s="47" t="s">
        <v>250</v>
      </c>
      <c r="D14" s="45" t="s">
        <v>251</v>
      </c>
      <c r="E14" s="46" t="s">
        <v>252</v>
      </c>
      <c r="F14" s="47" t="s">
        <v>253</v>
      </c>
      <c r="G14" s="46" t="s">
        <v>254</v>
      </c>
      <c r="H14" s="49" t="s">
        <v>255</v>
      </c>
    </row>
    <row r="15" spans="1:8" x14ac:dyDescent="0.25">
      <c r="A15" s="48" t="s">
        <v>256</v>
      </c>
      <c r="B15" s="50">
        <v>34</v>
      </c>
      <c r="C15" s="50">
        <v>33.799999999999997</v>
      </c>
      <c r="D15" s="50">
        <v>34.299999999999997</v>
      </c>
      <c r="E15" s="182">
        <f t="shared" ref="E15:E22" si="4">B15-C15</f>
        <v>0.20000000000000284</v>
      </c>
      <c r="F15" s="171">
        <f t="shared" ref="F15:F22" si="5">E15/C15</f>
        <v>5.9171597633136943E-3</v>
      </c>
      <c r="G15" s="182">
        <f t="shared" ref="G15:G22" si="6">B15-D15</f>
        <v>-0.29999999999999716</v>
      </c>
      <c r="H15" s="171">
        <f t="shared" ref="H15:H22" si="7">G15/D15</f>
        <v>-8.7463556851311124E-3</v>
      </c>
    </row>
    <row r="16" spans="1:8" x14ac:dyDescent="0.25">
      <c r="A16" s="48" t="s">
        <v>257</v>
      </c>
      <c r="B16" s="50">
        <v>34.1</v>
      </c>
      <c r="C16" s="50">
        <v>33.6</v>
      </c>
      <c r="D16" s="50">
        <v>33.9</v>
      </c>
      <c r="E16" s="182">
        <f t="shared" si="4"/>
        <v>0.5</v>
      </c>
      <c r="F16" s="171">
        <f t="shared" si="5"/>
        <v>1.488095238095238E-2</v>
      </c>
      <c r="G16" s="182">
        <f t="shared" si="6"/>
        <v>0.20000000000000284</v>
      </c>
      <c r="H16" s="171">
        <f t="shared" si="7"/>
        <v>5.8997050147493466E-3</v>
      </c>
    </row>
    <row r="17" spans="1:8" x14ac:dyDescent="0.25">
      <c r="A17" s="48" t="s">
        <v>258</v>
      </c>
      <c r="B17" s="50">
        <v>32.9</v>
      </c>
      <c r="C17" s="50">
        <v>32.799999999999997</v>
      </c>
      <c r="D17" s="50">
        <v>34.299999999999997</v>
      </c>
      <c r="E17" s="182">
        <f t="shared" si="4"/>
        <v>0.10000000000000142</v>
      </c>
      <c r="F17" s="171">
        <f t="shared" si="5"/>
        <v>3.0487804878049215E-3</v>
      </c>
      <c r="G17" s="182">
        <f t="shared" si="6"/>
        <v>-1.3999999999999986</v>
      </c>
      <c r="H17" s="171">
        <f t="shared" si="7"/>
        <v>-4.0816326530612207E-2</v>
      </c>
    </row>
    <row r="18" spans="1:8" x14ac:dyDescent="0.25">
      <c r="A18" s="48" t="s">
        <v>259</v>
      </c>
      <c r="B18" s="50">
        <v>35.200000000000003</v>
      </c>
      <c r="C18" s="50">
        <v>35.200000000000003</v>
      </c>
      <c r="D18" s="50">
        <v>35.200000000000003</v>
      </c>
      <c r="E18" s="182">
        <f t="shared" si="4"/>
        <v>0</v>
      </c>
      <c r="F18" s="171">
        <f t="shared" si="5"/>
        <v>0</v>
      </c>
      <c r="G18" s="182">
        <f t="shared" si="6"/>
        <v>0</v>
      </c>
      <c r="H18" s="171">
        <f t="shared" si="7"/>
        <v>0</v>
      </c>
    </row>
    <row r="19" spans="1:8" x14ac:dyDescent="0.25">
      <c r="A19" s="48" t="s">
        <v>260</v>
      </c>
      <c r="B19" s="50">
        <v>30.9</v>
      </c>
      <c r="C19" s="50">
        <v>30.5</v>
      </c>
      <c r="D19" s="50">
        <v>31</v>
      </c>
      <c r="E19" s="182">
        <f t="shared" si="4"/>
        <v>0.39999999999999858</v>
      </c>
      <c r="F19" s="171">
        <f t="shared" si="5"/>
        <v>1.3114754098360609E-2</v>
      </c>
      <c r="G19" s="182">
        <f t="shared" si="6"/>
        <v>-0.10000000000000142</v>
      </c>
      <c r="H19" s="171">
        <f t="shared" si="7"/>
        <v>-3.2258064516129492E-3</v>
      </c>
    </row>
    <row r="20" spans="1:8" x14ac:dyDescent="0.25">
      <c r="A20" s="48" t="s">
        <v>261</v>
      </c>
      <c r="B20" s="50">
        <v>32.9</v>
      </c>
      <c r="C20" s="50">
        <v>33</v>
      </c>
      <c r="D20" s="50">
        <v>33.5</v>
      </c>
      <c r="E20" s="182">
        <f t="shared" si="4"/>
        <v>-0.10000000000000142</v>
      </c>
      <c r="F20" s="171">
        <f t="shared" si="5"/>
        <v>-3.0303030303030732E-3</v>
      </c>
      <c r="G20" s="182">
        <f t="shared" si="6"/>
        <v>-0.60000000000000142</v>
      </c>
      <c r="H20" s="171">
        <f t="shared" si="7"/>
        <v>-1.7910447761194073E-2</v>
      </c>
    </row>
    <row r="21" spans="1:8" x14ac:dyDescent="0.25">
      <c r="A21" s="48" t="s">
        <v>262</v>
      </c>
      <c r="B21" s="50">
        <v>33.200000000000003</v>
      </c>
      <c r="C21" s="50">
        <v>32.9</v>
      </c>
      <c r="D21" s="50">
        <v>34.700000000000003</v>
      </c>
      <c r="E21" s="182">
        <f t="shared" si="4"/>
        <v>0.30000000000000426</v>
      </c>
      <c r="F21" s="171">
        <f t="shared" si="5"/>
        <v>9.1185410334347801E-3</v>
      </c>
      <c r="G21" s="182">
        <f t="shared" si="6"/>
        <v>-1.5</v>
      </c>
      <c r="H21" s="171">
        <f t="shared" si="7"/>
        <v>-4.3227665706051868E-2</v>
      </c>
    </row>
    <row r="22" spans="1:8" x14ac:dyDescent="0.25">
      <c r="A22" s="48" t="s">
        <v>263</v>
      </c>
      <c r="B22" s="50">
        <v>33.6</v>
      </c>
      <c r="C22" s="50">
        <v>32.799999999999997</v>
      </c>
      <c r="D22" s="50">
        <v>33.700000000000003</v>
      </c>
      <c r="E22" s="182">
        <f t="shared" si="4"/>
        <v>0.80000000000000426</v>
      </c>
      <c r="F22" s="171">
        <f t="shared" si="5"/>
        <v>2.4390243902439157E-2</v>
      </c>
      <c r="G22" s="182">
        <f t="shared" si="6"/>
        <v>-0.10000000000000142</v>
      </c>
      <c r="H22" s="171">
        <f t="shared" si="7"/>
        <v>-2.9673590504451456E-3</v>
      </c>
    </row>
    <row r="24" spans="1:8" ht="15.75" customHeight="1" thickBot="1" x14ac:dyDescent="0.3"/>
    <row r="25" spans="1:8" ht="15.75" customHeight="1" thickBot="1" x14ac:dyDescent="0.3">
      <c r="A25" s="231" t="s">
        <v>265</v>
      </c>
      <c r="B25" s="232"/>
      <c r="C25" s="232"/>
      <c r="D25" s="232"/>
      <c r="E25" s="232"/>
      <c r="F25" s="232"/>
      <c r="G25" s="232"/>
      <c r="H25" s="215"/>
    </row>
    <row r="26" spans="1:8" ht="15.75" customHeight="1" thickBot="1" x14ac:dyDescent="0.3">
      <c r="A26" s="45" t="s">
        <v>16</v>
      </c>
      <c r="B26" s="51" t="s">
        <v>249</v>
      </c>
      <c r="C26" s="52" t="s">
        <v>250</v>
      </c>
      <c r="D26" s="52" t="s">
        <v>251</v>
      </c>
      <c r="E26" s="52" t="s">
        <v>252</v>
      </c>
      <c r="F26" s="52" t="s">
        <v>253</v>
      </c>
      <c r="G26" s="44" t="s">
        <v>254</v>
      </c>
      <c r="H26" s="46" t="s">
        <v>255</v>
      </c>
    </row>
    <row r="27" spans="1:8" x14ac:dyDescent="0.25">
      <c r="A27" s="48" t="s">
        <v>256</v>
      </c>
      <c r="B27" s="138">
        <v>32.01</v>
      </c>
      <c r="C27" s="138">
        <v>32.35</v>
      </c>
      <c r="D27" s="138">
        <v>31.24</v>
      </c>
      <c r="E27" s="181">
        <f t="shared" ref="E27:E34" si="8">B27-C27</f>
        <v>-0.34000000000000341</v>
      </c>
      <c r="F27" s="171">
        <f t="shared" ref="F27:F34" si="9">E27/C27</f>
        <v>-1.0510046367851729E-2</v>
      </c>
      <c r="G27" s="181">
        <f t="shared" ref="G27:G34" si="10">B27-D27</f>
        <v>0.76999999999999957</v>
      </c>
      <c r="H27" s="171">
        <f t="shared" ref="H27:H34" si="11">G27/D27</f>
        <v>2.464788732394365E-2</v>
      </c>
    </row>
    <row r="28" spans="1:8" x14ac:dyDescent="0.25">
      <c r="A28" s="48" t="s">
        <v>257</v>
      </c>
      <c r="B28" s="138">
        <v>27.94</v>
      </c>
      <c r="C28" s="138">
        <v>27.78</v>
      </c>
      <c r="D28" s="138">
        <v>26.68</v>
      </c>
      <c r="E28" s="181">
        <f t="shared" si="8"/>
        <v>0.16000000000000014</v>
      </c>
      <c r="F28" s="171">
        <f t="shared" si="9"/>
        <v>5.7595392368610561E-3</v>
      </c>
      <c r="G28" s="181">
        <f t="shared" si="10"/>
        <v>1.2600000000000016</v>
      </c>
      <c r="H28" s="171">
        <f t="shared" si="11"/>
        <v>4.7226386806596764E-2</v>
      </c>
    </row>
    <row r="29" spans="1:8" x14ac:dyDescent="0.25">
      <c r="A29" s="48" t="s">
        <v>258</v>
      </c>
      <c r="B29" s="138">
        <v>23.38</v>
      </c>
      <c r="C29" s="138">
        <v>23.14</v>
      </c>
      <c r="D29" s="138">
        <v>22.57</v>
      </c>
      <c r="E29" s="181">
        <f t="shared" si="8"/>
        <v>0.23999999999999844</v>
      </c>
      <c r="F29" s="171">
        <f t="shared" si="9"/>
        <v>1.0371650821088955E-2</v>
      </c>
      <c r="G29" s="181">
        <f t="shared" si="10"/>
        <v>0.80999999999999872</v>
      </c>
      <c r="H29" s="171">
        <f t="shared" si="11"/>
        <v>3.5888347363757143E-2</v>
      </c>
    </row>
    <row r="30" spans="1:8" x14ac:dyDescent="0.25">
      <c r="A30" s="48" t="s">
        <v>259</v>
      </c>
      <c r="B30" s="138">
        <v>31.06</v>
      </c>
      <c r="C30" s="138">
        <v>31.28</v>
      </c>
      <c r="D30" s="138">
        <v>28.44</v>
      </c>
      <c r="E30" s="181">
        <f t="shared" si="8"/>
        <v>-0.22000000000000242</v>
      </c>
      <c r="F30" s="171">
        <f t="shared" si="9"/>
        <v>-7.033248081841509E-3</v>
      </c>
      <c r="G30" s="181">
        <f t="shared" si="10"/>
        <v>2.6199999999999974</v>
      </c>
      <c r="H30" s="171">
        <f t="shared" si="11"/>
        <v>9.2123769338959119E-2</v>
      </c>
    </row>
    <row r="31" spans="1:8" x14ac:dyDescent="0.25">
      <c r="A31" s="48" t="s">
        <v>260</v>
      </c>
      <c r="B31" s="138">
        <v>25.98</v>
      </c>
      <c r="C31" s="138">
        <v>27.09</v>
      </c>
      <c r="D31" s="138">
        <v>26.45</v>
      </c>
      <c r="E31" s="181">
        <f t="shared" si="8"/>
        <v>-1.1099999999999994</v>
      </c>
      <c r="F31" s="171">
        <f t="shared" si="9"/>
        <v>-4.0974529346622351E-2</v>
      </c>
      <c r="G31" s="181">
        <f t="shared" si="10"/>
        <v>-0.46999999999999886</v>
      </c>
      <c r="H31" s="171">
        <f t="shared" si="11"/>
        <v>-1.7769376181474436E-2</v>
      </c>
    </row>
    <row r="32" spans="1:8" x14ac:dyDescent="0.25">
      <c r="A32" s="48" t="s">
        <v>261</v>
      </c>
      <c r="B32" s="138">
        <v>25.23</v>
      </c>
      <c r="C32" s="138">
        <v>25.47</v>
      </c>
      <c r="D32" s="138">
        <v>25.02</v>
      </c>
      <c r="E32" s="181">
        <f t="shared" si="8"/>
        <v>-0.23999999999999844</v>
      </c>
      <c r="F32" s="171">
        <f t="shared" si="9"/>
        <v>-9.4228504122496441E-3</v>
      </c>
      <c r="G32" s="181">
        <f t="shared" si="10"/>
        <v>0.21000000000000085</v>
      </c>
      <c r="H32" s="171">
        <f t="shared" si="11"/>
        <v>8.3932853717026724E-3</v>
      </c>
    </row>
    <row r="33" spans="1:8" x14ac:dyDescent="0.25">
      <c r="A33" s="48" t="s">
        <v>262</v>
      </c>
      <c r="B33" s="138">
        <v>27.26</v>
      </c>
      <c r="C33" s="138">
        <v>27.56</v>
      </c>
      <c r="D33" s="138">
        <v>27.8</v>
      </c>
      <c r="E33" s="181">
        <f t="shared" si="8"/>
        <v>-0.29999999999999716</v>
      </c>
      <c r="F33" s="171">
        <f t="shared" si="9"/>
        <v>-1.0885341074020217E-2</v>
      </c>
      <c r="G33" s="181">
        <f t="shared" si="10"/>
        <v>-0.53999999999999915</v>
      </c>
      <c r="H33" s="171">
        <f t="shared" si="11"/>
        <v>-1.9424460431654644E-2</v>
      </c>
    </row>
    <row r="34" spans="1:8" x14ac:dyDescent="0.25">
      <c r="A34" s="48" t="s">
        <v>263</v>
      </c>
      <c r="B34" s="138">
        <v>23.49</v>
      </c>
      <c r="C34" s="138">
        <v>22.98</v>
      </c>
      <c r="D34" s="138">
        <v>22.46</v>
      </c>
      <c r="E34" s="181">
        <f t="shared" si="8"/>
        <v>0.50999999999999801</v>
      </c>
      <c r="F34" s="171">
        <f t="shared" si="9"/>
        <v>2.2193211488250566E-2</v>
      </c>
      <c r="G34" s="181">
        <f t="shared" si="10"/>
        <v>1.0299999999999976</v>
      </c>
      <c r="H34" s="171">
        <f t="shared" si="11"/>
        <v>4.5859305431878786E-2</v>
      </c>
    </row>
    <row r="36" spans="1:8" x14ac:dyDescent="0.25">
      <c r="A36" t="s">
        <v>139</v>
      </c>
    </row>
  </sheetData>
  <mergeCells count="3">
    <mergeCell ref="A25:H25"/>
    <mergeCell ref="A13:H13"/>
    <mergeCell ref="A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030A0"/>
  </sheetPr>
  <dimension ref="A1:U43"/>
  <sheetViews>
    <sheetView topLeftCell="A9" zoomScale="90" zoomScaleNormal="90" workbookViewId="0">
      <selection activeCell="D38" sqref="D38"/>
    </sheetView>
  </sheetViews>
  <sheetFormatPr defaultRowHeight="15" x14ac:dyDescent="0.25"/>
  <cols>
    <col min="1" max="1" width="32.42578125" style="149" bestFit="1" customWidth="1"/>
    <col min="2" max="2" width="13.28515625" style="149" bestFit="1" customWidth="1"/>
    <col min="3" max="3" width="13.5703125" style="149" bestFit="1" customWidth="1"/>
    <col min="4" max="4" width="12.5703125" style="149" bestFit="1" customWidth="1"/>
    <col min="5" max="5" width="14.140625" style="149" bestFit="1" customWidth="1"/>
    <col min="6" max="6" width="11" style="163" bestFit="1" customWidth="1"/>
    <col min="7" max="7" width="18.28515625" style="149" bestFit="1" customWidth="1"/>
    <col min="8" max="8" width="15.140625" style="163" bestFit="1" customWidth="1"/>
    <col min="15" max="15" width="12.140625" style="149" customWidth="1"/>
    <col min="16" max="17" width="9.85546875" style="149" bestFit="1" customWidth="1"/>
  </cols>
  <sheetData>
    <row r="1" spans="1:21" ht="15.75" customHeight="1" thickBot="1" x14ac:dyDescent="0.3">
      <c r="A1" s="234" t="s">
        <v>266</v>
      </c>
      <c r="B1" s="200"/>
      <c r="C1" s="200"/>
      <c r="D1" s="200"/>
      <c r="E1" s="200"/>
      <c r="F1" s="200"/>
      <c r="G1" s="200"/>
      <c r="H1" s="200"/>
    </row>
    <row r="2" spans="1:21" ht="15.75" customHeight="1" thickBot="1" x14ac:dyDescent="0.3">
      <c r="A2" s="53" t="s">
        <v>267</v>
      </c>
      <c r="B2" s="53" t="s">
        <v>249</v>
      </c>
      <c r="C2" s="53" t="s">
        <v>250</v>
      </c>
      <c r="D2" s="53" t="s">
        <v>251</v>
      </c>
      <c r="E2" s="53" t="s">
        <v>252</v>
      </c>
      <c r="F2" s="183" t="s">
        <v>253</v>
      </c>
      <c r="G2" s="53" t="s">
        <v>254</v>
      </c>
      <c r="H2" s="183" t="s">
        <v>255</v>
      </c>
      <c r="I2" s="153"/>
    </row>
    <row r="3" spans="1:21" ht="15.75" customHeight="1" x14ac:dyDescent="0.25">
      <c r="A3" s="54" t="s">
        <v>268</v>
      </c>
      <c r="B3" s="140">
        <v>1001.56</v>
      </c>
      <c r="C3" s="140">
        <v>1007.73</v>
      </c>
      <c r="D3" s="140">
        <v>965.31</v>
      </c>
      <c r="E3" s="184">
        <f t="shared" ref="E3:E13" si="0">B3-C3</f>
        <v>-6.1700000000000728</v>
      </c>
      <c r="F3" s="185">
        <f t="shared" ref="F3:F13" si="1">(B3-C3)/C3</f>
        <v>-6.1226717473927272E-3</v>
      </c>
      <c r="G3" s="184">
        <f t="shared" ref="G3:G13" si="2">B3-D3</f>
        <v>36.25</v>
      </c>
      <c r="H3" s="185">
        <f t="shared" ref="H3:H13" si="3">(B3-D3)/D3</f>
        <v>3.7552703276667598E-2</v>
      </c>
    </row>
    <row r="4" spans="1:21" ht="15.75" customHeight="1" x14ac:dyDescent="0.25">
      <c r="A4" s="54" t="s">
        <v>269</v>
      </c>
      <c r="B4" s="140">
        <v>1294.26</v>
      </c>
      <c r="C4" s="140">
        <v>1287.5899999999999</v>
      </c>
      <c r="D4" s="140">
        <v>1281.95</v>
      </c>
      <c r="E4" s="184">
        <f t="shared" si="0"/>
        <v>6.6700000000000728</v>
      </c>
      <c r="F4" s="185">
        <f t="shared" si="1"/>
        <v>5.1802204117770978E-3</v>
      </c>
      <c r="G4" s="184">
        <f t="shared" si="2"/>
        <v>12.309999999999945</v>
      </c>
      <c r="H4" s="185">
        <f t="shared" si="3"/>
        <v>9.6025586021295257E-3</v>
      </c>
      <c r="O4" s="140"/>
      <c r="P4" s="140"/>
      <c r="Q4" s="140"/>
      <c r="R4" s="186"/>
      <c r="S4" s="187"/>
      <c r="T4" s="186"/>
      <c r="U4" s="187"/>
    </row>
    <row r="5" spans="1:21" ht="15.75" customHeight="1" x14ac:dyDescent="0.25">
      <c r="A5" s="54" t="s">
        <v>270</v>
      </c>
      <c r="B5" s="140">
        <v>1214.1600000000001</v>
      </c>
      <c r="C5" s="140">
        <v>1224.32</v>
      </c>
      <c r="D5" s="140">
        <v>1269.6300000000001</v>
      </c>
      <c r="E5" s="184">
        <f t="shared" si="0"/>
        <v>-10.159999999999854</v>
      </c>
      <c r="F5" s="185">
        <f t="shared" si="1"/>
        <v>-8.29848405645571E-3</v>
      </c>
      <c r="G5" s="184">
        <f t="shared" si="2"/>
        <v>-55.470000000000027</v>
      </c>
      <c r="H5" s="185">
        <f t="shared" si="3"/>
        <v>-4.3689893906098648E-2</v>
      </c>
    </row>
    <row r="6" spans="1:21" ht="15.75" customHeight="1" x14ac:dyDescent="0.25">
      <c r="A6" s="54" t="s">
        <v>271</v>
      </c>
      <c r="B6" s="140">
        <v>1315.85</v>
      </c>
      <c r="C6" s="140">
        <v>1299.67</v>
      </c>
      <c r="D6" s="140">
        <v>1283.8499999999999</v>
      </c>
      <c r="E6" s="184">
        <f t="shared" si="0"/>
        <v>16.179999999999836</v>
      </c>
      <c r="F6" s="185">
        <f t="shared" si="1"/>
        <v>1.2449314056645022E-2</v>
      </c>
      <c r="G6" s="184">
        <f t="shared" si="2"/>
        <v>32</v>
      </c>
      <c r="H6" s="185">
        <f t="shared" si="3"/>
        <v>2.492503018265374E-2</v>
      </c>
    </row>
    <row r="7" spans="1:21" ht="15.75" customHeight="1" x14ac:dyDescent="0.25">
      <c r="A7" s="54" t="s">
        <v>272</v>
      </c>
      <c r="B7" s="140">
        <v>932.18</v>
      </c>
      <c r="C7" s="140">
        <v>938.74</v>
      </c>
      <c r="D7" s="140">
        <v>886.26</v>
      </c>
      <c r="E7" s="184">
        <f t="shared" si="0"/>
        <v>-6.5600000000000591</v>
      </c>
      <c r="F7" s="185">
        <f t="shared" si="1"/>
        <v>-6.9880904190724362E-3</v>
      </c>
      <c r="G7" s="184">
        <f t="shared" si="2"/>
        <v>45.919999999999959</v>
      </c>
      <c r="H7" s="185">
        <f t="shared" si="3"/>
        <v>5.1813237650350868E-2</v>
      </c>
    </row>
    <row r="8" spans="1:21" ht="15.75" customHeight="1" x14ac:dyDescent="0.25">
      <c r="A8" s="54" t="s">
        <v>153</v>
      </c>
      <c r="B8" s="140">
        <v>863.72</v>
      </c>
      <c r="C8" s="140">
        <v>864.3</v>
      </c>
      <c r="D8" s="140">
        <v>849.15</v>
      </c>
      <c r="E8" s="184">
        <f t="shared" si="0"/>
        <v>-0.57999999999992724</v>
      </c>
      <c r="F8" s="185">
        <f t="shared" si="1"/>
        <v>-6.7106328821002806E-4</v>
      </c>
      <c r="G8" s="184">
        <f t="shared" si="2"/>
        <v>14.57000000000005</v>
      </c>
      <c r="H8" s="185">
        <f t="shared" si="3"/>
        <v>1.715833480539369E-2</v>
      </c>
    </row>
    <row r="9" spans="1:21" ht="15.75" customHeight="1" x14ac:dyDescent="0.25">
      <c r="A9" s="54" t="s">
        <v>273</v>
      </c>
      <c r="B9" s="140">
        <v>1142.1300000000001</v>
      </c>
      <c r="C9" s="140">
        <v>1147.18</v>
      </c>
      <c r="D9" s="140">
        <v>1160.8599999999999</v>
      </c>
      <c r="E9" s="184">
        <f t="shared" si="0"/>
        <v>-5.0499999999999545</v>
      </c>
      <c r="F9" s="185">
        <f t="shared" si="1"/>
        <v>-4.4020990603043583E-3</v>
      </c>
      <c r="G9" s="184">
        <f t="shared" si="2"/>
        <v>-18.729999999999791</v>
      </c>
      <c r="H9" s="185">
        <f t="shared" si="3"/>
        <v>-1.6134589873024994E-2</v>
      </c>
    </row>
    <row r="10" spans="1:21" ht="15.75" customHeight="1" x14ac:dyDescent="0.25">
      <c r="A10" s="54" t="s">
        <v>274</v>
      </c>
      <c r="B10" s="140">
        <v>1225.44</v>
      </c>
      <c r="C10" s="140">
        <v>1249.27</v>
      </c>
      <c r="D10" s="140">
        <v>1223.3699999999999</v>
      </c>
      <c r="E10" s="184">
        <f t="shared" si="0"/>
        <v>-23.829999999999927</v>
      </c>
      <c r="F10" s="185">
        <f t="shared" si="1"/>
        <v>-1.907513988169085E-2</v>
      </c>
      <c r="G10" s="184">
        <f t="shared" si="2"/>
        <v>2.0700000000001637</v>
      </c>
      <c r="H10" s="185">
        <f t="shared" si="3"/>
        <v>1.6920473773266991E-3</v>
      </c>
    </row>
    <row r="11" spans="1:21" ht="15.75" customHeight="1" x14ac:dyDescent="0.25">
      <c r="A11" s="54" t="s">
        <v>275</v>
      </c>
      <c r="B11" s="140">
        <v>1025.44</v>
      </c>
      <c r="C11" s="140">
        <v>1006.74</v>
      </c>
      <c r="D11" s="140">
        <v>972.55</v>
      </c>
      <c r="E11" s="184">
        <f t="shared" si="0"/>
        <v>18.700000000000045</v>
      </c>
      <c r="F11" s="185">
        <f t="shared" si="1"/>
        <v>1.8574805808848408E-2</v>
      </c>
      <c r="G11" s="184">
        <f t="shared" si="2"/>
        <v>52.8900000000001</v>
      </c>
      <c r="H11" s="185">
        <f t="shared" si="3"/>
        <v>5.4382808081846798E-2</v>
      </c>
    </row>
    <row r="12" spans="1:21" ht="15.75" customHeight="1" x14ac:dyDescent="0.25">
      <c r="A12" s="54" t="s">
        <v>276</v>
      </c>
      <c r="B12" s="140">
        <v>478.21</v>
      </c>
      <c r="C12" s="140">
        <v>476.91</v>
      </c>
      <c r="D12" s="140">
        <v>438.19</v>
      </c>
      <c r="E12" s="184">
        <f t="shared" si="0"/>
        <v>1.2999999999999545</v>
      </c>
      <c r="F12" s="185">
        <f t="shared" si="1"/>
        <v>2.7258811935165009E-3</v>
      </c>
      <c r="G12" s="184">
        <f t="shared" si="2"/>
        <v>40.019999999999982</v>
      </c>
      <c r="H12" s="185">
        <f t="shared" si="3"/>
        <v>9.1330244870946348E-2</v>
      </c>
    </row>
    <row r="13" spans="1:21" ht="15.75" customHeight="1" thickBot="1" x14ac:dyDescent="0.3">
      <c r="A13" s="54" t="s">
        <v>171</v>
      </c>
      <c r="B13" s="140">
        <v>963.83</v>
      </c>
      <c r="C13" s="140">
        <v>935.66</v>
      </c>
      <c r="D13" s="140">
        <v>778.18</v>
      </c>
      <c r="E13" s="184">
        <f t="shared" si="0"/>
        <v>28.170000000000073</v>
      </c>
      <c r="F13" s="185">
        <f t="shared" si="1"/>
        <v>3.0107090182331268E-2</v>
      </c>
      <c r="G13" s="184">
        <f t="shared" si="2"/>
        <v>185.65000000000009</v>
      </c>
      <c r="H13" s="185">
        <f t="shared" si="3"/>
        <v>0.23856948263897826</v>
      </c>
    </row>
    <row r="14" spans="1:21" x14ac:dyDescent="0.25">
      <c r="A14" s="59"/>
    </row>
    <row r="15" spans="1:21" ht="15.75" customHeight="1" thickBot="1" x14ac:dyDescent="0.3">
      <c r="A15" s="234" t="s">
        <v>277</v>
      </c>
      <c r="B15" s="200"/>
      <c r="C15" s="200"/>
      <c r="D15" s="200"/>
      <c r="E15" s="200"/>
      <c r="F15" s="200"/>
      <c r="G15" s="200"/>
      <c r="H15" s="200"/>
    </row>
    <row r="16" spans="1:21" ht="15.75" customHeight="1" thickBot="1" x14ac:dyDescent="0.3">
      <c r="A16" s="53" t="s">
        <v>267</v>
      </c>
      <c r="B16" s="53" t="s">
        <v>249</v>
      </c>
      <c r="C16" s="53" t="s">
        <v>250</v>
      </c>
      <c r="D16" s="53" t="s">
        <v>251</v>
      </c>
      <c r="E16" s="53" t="s">
        <v>252</v>
      </c>
      <c r="F16" s="183" t="s">
        <v>253</v>
      </c>
      <c r="G16" s="53" t="s">
        <v>254</v>
      </c>
      <c r="H16" s="183" t="s">
        <v>255</v>
      </c>
      <c r="I16" s="153"/>
    </row>
    <row r="17" spans="1:21" ht="15.75" customHeight="1" x14ac:dyDescent="0.25">
      <c r="A17" s="54" t="s">
        <v>268</v>
      </c>
      <c r="B17" s="141">
        <v>34.299999999999997</v>
      </c>
      <c r="C17" s="141">
        <v>34.299999999999997</v>
      </c>
      <c r="D17" s="141">
        <v>34.5</v>
      </c>
      <c r="E17" s="182">
        <f t="shared" ref="E17:E27" si="4">B17-C17</f>
        <v>0</v>
      </c>
      <c r="F17" s="185">
        <f t="shared" ref="F17:F27" si="5">(B17-C17)/C17</f>
        <v>0</v>
      </c>
      <c r="G17" s="182">
        <f t="shared" ref="G17:G27" si="6">B17-D17</f>
        <v>-0.20000000000000284</v>
      </c>
      <c r="H17" s="185">
        <f t="shared" ref="H17:H27" si="7">(B17-D17)/D17</f>
        <v>-5.7971014492754448E-3</v>
      </c>
    </row>
    <row r="18" spans="1:21" ht="15.75" customHeight="1" x14ac:dyDescent="0.25">
      <c r="A18" s="54" t="s">
        <v>269</v>
      </c>
      <c r="B18" s="141">
        <v>40.700000000000003</v>
      </c>
      <c r="C18" s="141">
        <v>40.299999999999997</v>
      </c>
      <c r="D18" s="141">
        <v>41.3</v>
      </c>
      <c r="E18" s="182">
        <f t="shared" si="4"/>
        <v>0.40000000000000568</v>
      </c>
      <c r="F18" s="185">
        <f t="shared" si="5"/>
        <v>9.9255583126552291E-3</v>
      </c>
      <c r="G18" s="182">
        <f t="shared" si="6"/>
        <v>-0.59999999999999432</v>
      </c>
      <c r="H18" s="185">
        <f t="shared" si="7"/>
        <v>-1.4527845036319476E-2</v>
      </c>
    </row>
    <row r="19" spans="1:21" ht="15.75" customHeight="1" x14ac:dyDescent="0.25">
      <c r="A19" s="54" t="s">
        <v>270</v>
      </c>
      <c r="B19" s="141">
        <v>42.1</v>
      </c>
      <c r="C19" s="141">
        <v>41.9</v>
      </c>
      <c r="D19" s="141">
        <v>41.6</v>
      </c>
      <c r="E19" s="182">
        <f t="shared" si="4"/>
        <v>0.20000000000000284</v>
      </c>
      <c r="F19" s="185">
        <f t="shared" si="5"/>
        <v>4.773269689737538E-3</v>
      </c>
      <c r="G19" s="182">
        <f t="shared" si="6"/>
        <v>0.5</v>
      </c>
      <c r="H19" s="185">
        <f t="shared" si="7"/>
        <v>1.2019230769230768E-2</v>
      </c>
    </row>
    <row r="20" spans="1:21" ht="15.75" customHeight="1" x14ac:dyDescent="0.25">
      <c r="A20" s="54" t="s">
        <v>271</v>
      </c>
      <c r="B20" s="141">
        <v>40.6</v>
      </c>
      <c r="C20" s="141">
        <v>40.200000000000003</v>
      </c>
      <c r="D20" s="141">
        <v>40.9</v>
      </c>
      <c r="E20" s="182">
        <f t="shared" si="4"/>
        <v>0.39999999999999858</v>
      </c>
      <c r="F20" s="185">
        <f t="shared" si="5"/>
        <v>9.9502487562188689E-3</v>
      </c>
      <c r="G20" s="182">
        <f t="shared" si="6"/>
        <v>-0.29999999999999716</v>
      </c>
      <c r="H20" s="185">
        <f t="shared" si="7"/>
        <v>-7.3349633251833047E-3</v>
      </c>
    </row>
    <row r="21" spans="1:21" ht="15.75" customHeight="1" x14ac:dyDescent="0.25">
      <c r="A21" s="54" t="s">
        <v>272</v>
      </c>
      <c r="B21" s="141">
        <v>32.799999999999997</v>
      </c>
      <c r="C21" s="141">
        <v>32.799999999999997</v>
      </c>
      <c r="D21" s="141">
        <v>32.799999999999997</v>
      </c>
      <c r="E21" s="182">
        <f t="shared" si="4"/>
        <v>0</v>
      </c>
      <c r="F21" s="185">
        <f t="shared" si="5"/>
        <v>0</v>
      </c>
      <c r="G21" s="182">
        <f t="shared" si="6"/>
        <v>0</v>
      </c>
      <c r="H21" s="185">
        <f t="shared" si="7"/>
        <v>0</v>
      </c>
    </row>
    <row r="22" spans="1:21" ht="15.75" customHeight="1" x14ac:dyDescent="0.25">
      <c r="A22" s="54" t="s">
        <v>153</v>
      </c>
      <c r="B22" s="141">
        <v>33.4</v>
      </c>
      <c r="C22" s="141">
        <v>33.5</v>
      </c>
      <c r="D22" s="141">
        <v>32.9</v>
      </c>
      <c r="E22" s="182">
        <f t="shared" si="4"/>
        <v>-0.10000000000000142</v>
      </c>
      <c r="F22" s="185">
        <f t="shared" si="5"/>
        <v>-2.9850746268657142E-3</v>
      </c>
      <c r="G22" s="182">
        <f t="shared" si="6"/>
        <v>0.5</v>
      </c>
      <c r="H22" s="185">
        <f t="shared" si="7"/>
        <v>1.5197568389057751E-2</v>
      </c>
      <c r="O22" s="141"/>
      <c r="P22" s="141"/>
      <c r="Q22" s="141"/>
      <c r="R22" s="188"/>
      <c r="S22" s="187"/>
      <c r="T22" s="188"/>
      <c r="U22" s="187"/>
    </row>
    <row r="23" spans="1:21" ht="15.75" customHeight="1" x14ac:dyDescent="0.25">
      <c r="A23" s="54" t="s">
        <v>273</v>
      </c>
      <c r="B23" s="141">
        <v>37.299999999999997</v>
      </c>
      <c r="C23" s="141">
        <v>37.6</v>
      </c>
      <c r="D23" s="141">
        <v>37.1</v>
      </c>
      <c r="E23" s="182">
        <f t="shared" si="4"/>
        <v>-0.30000000000000426</v>
      </c>
      <c r="F23" s="185">
        <f t="shared" si="5"/>
        <v>-7.978723404255433E-3</v>
      </c>
      <c r="G23" s="182">
        <f t="shared" si="6"/>
        <v>0.19999999999999574</v>
      </c>
      <c r="H23" s="185">
        <f t="shared" si="7"/>
        <v>5.3908355795147097E-3</v>
      </c>
      <c r="R23" s="189"/>
    </row>
    <row r="24" spans="1:21" ht="15.75" customHeight="1" x14ac:dyDescent="0.25">
      <c r="A24" s="54" t="s">
        <v>274</v>
      </c>
      <c r="B24" s="141">
        <v>37</v>
      </c>
      <c r="C24" s="141">
        <v>36.700000000000003</v>
      </c>
      <c r="D24" s="141">
        <v>39.4</v>
      </c>
      <c r="E24" s="182">
        <f t="shared" si="4"/>
        <v>0.29999999999999716</v>
      </c>
      <c r="F24" s="185">
        <f t="shared" si="5"/>
        <v>8.1743869209808476E-3</v>
      </c>
      <c r="G24" s="182">
        <f t="shared" si="6"/>
        <v>-2.3999999999999986</v>
      </c>
      <c r="H24" s="185">
        <f t="shared" si="7"/>
        <v>-6.0913705583756313E-2</v>
      </c>
    </row>
    <row r="25" spans="1:21" ht="15.75" customHeight="1" x14ac:dyDescent="0.25">
      <c r="A25" s="54" t="s">
        <v>275</v>
      </c>
      <c r="B25" s="141">
        <v>33.1</v>
      </c>
      <c r="C25" s="141">
        <v>32.9</v>
      </c>
      <c r="D25" s="141">
        <v>32.299999999999997</v>
      </c>
      <c r="E25" s="182">
        <f t="shared" si="4"/>
        <v>0.20000000000000284</v>
      </c>
      <c r="F25" s="185">
        <f t="shared" si="5"/>
        <v>6.079027355623187E-3</v>
      </c>
      <c r="G25" s="182">
        <f t="shared" si="6"/>
        <v>0.80000000000000426</v>
      </c>
      <c r="H25" s="185">
        <f t="shared" si="7"/>
        <v>2.4767801857585273E-2</v>
      </c>
    </row>
    <row r="26" spans="1:21" ht="15.75" customHeight="1" x14ac:dyDescent="0.25">
      <c r="A26" s="54" t="s">
        <v>276</v>
      </c>
      <c r="B26" s="141">
        <v>25.6</v>
      </c>
      <c r="C26" s="141">
        <v>25.3</v>
      </c>
      <c r="D26" s="141">
        <v>25.7</v>
      </c>
      <c r="E26" s="182">
        <f t="shared" si="4"/>
        <v>0.30000000000000071</v>
      </c>
      <c r="F26" s="185">
        <f t="shared" si="5"/>
        <v>1.185770750988145E-2</v>
      </c>
      <c r="G26" s="182">
        <f t="shared" si="6"/>
        <v>-9.9999999999997868E-2</v>
      </c>
      <c r="H26" s="185">
        <f t="shared" si="7"/>
        <v>-3.8910505836575048E-3</v>
      </c>
    </row>
    <row r="27" spans="1:21" x14ac:dyDescent="0.25">
      <c r="A27" s="54" t="s">
        <v>171</v>
      </c>
      <c r="B27" s="141">
        <v>34.299999999999997</v>
      </c>
      <c r="C27" s="141">
        <v>33.5</v>
      </c>
      <c r="D27" s="141">
        <v>33.6</v>
      </c>
      <c r="E27" s="182">
        <f t="shared" si="4"/>
        <v>0.79999999999999716</v>
      </c>
      <c r="F27" s="185">
        <f t="shared" si="5"/>
        <v>2.3880597014925287E-2</v>
      </c>
      <c r="G27" s="182">
        <f t="shared" si="6"/>
        <v>0.69999999999999574</v>
      </c>
      <c r="H27" s="185">
        <f t="shared" si="7"/>
        <v>2.0833333333333207E-2</v>
      </c>
    </row>
    <row r="28" spans="1:21" x14ac:dyDescent="0.25">
      <c r="F28" s="190"/>
      <c r="G28" s="188"/>
      <c r="H28" s="190"/>
    </row>
    <row r="29" spans="1:21" ht="15.75" customHeight="1" thickBot="1" x14ac:dyDescent="0.3">
      <c r="A29" s="234" t="s">
        <v>278</v>
      </c>
      <c r="B29" s="200"/>
      <c r="C29" s="200"/>
      <c r="D29" s="200"/>
      <c r="E29" s="200"/>
      <c r="F29" s="200"/>
      <c r="G29" s="200"/>
      <c r="H29" s="200"/>
    </row>
    <row r="30" spans="1:21" ht="15.75" customHeight="1" thickBot="1" x14ac:dyDescent="0.3">
      <c r="A30" s="53" t="s">
        <v>267</v>
      </c>
      <c r="B30" s="53" t="s">
        <v>249</v>
      </c>
      <c r="C30" s="53" t="s">
        <v>250</v>
      </c>
      <c r="D30" s="53" t="s">
        <v>251</v>
      </c>
      <c r="E30" s="53" t="s">
        <v>252</v>
      </c>
      <c r="F30" s="183" t="s">
        <v>253</v>
      </c>
      <c r="G30" s="53" t="s">
        <v>254</v>
      </c>
      <c r="H30" s="183" t="s">
        <v>255</v>
      </c>
    </row>
    <row r="31" spans="1:21" ht="15.75" customHeight="1" x14ac:dyDescent="0.25">
      <c r="A31" s="54" t="s">
        <v>268</v>
      </c>
      <c r="B31" s="139">
        <v>29.2</v>
      </c>
      <c r="C31" s="139">
        <v>29.38</v>
      </c>
      <c r="D31" s="139">
        <v>27.98</v>
      </c>
      <c r="E31" s="184">
        <f t="shared" ref="E31:E41" si="8">B31-C31</f>
        <v>-0.17999999999999972</v>
      </c>
      <c r="F31" s="185">
        <f t="shared" ref="F31:F41" si="9">(B31-C31)/C31</f>
        <v>-6.1266167460857631E-3</v>
      </c>
      <c r="G31" s="184">
        <f t="shared" ref="G31:G41" si="10">B31-D31</f>
        <v>1.2199999999999989</v>
      </c>
      <c r="H31" s="185">
        <f t="shared" ref="H31:H41" si="11">(B31-D31)/D31</f>
        <v>4.3602573266618976E-2</v>
      </c>
    </row>
    <row r="32" spans="1:21" ht="15.75" customHeight="1" x14ac:dyDescent="0.25">
      <c r="A32" s="54" t="s">
        <v>269</v>
      </c>
      <c r="B32" s="139">
        <v>31.8</v>
      </c>
      <c r="C32" s="139">
        <v>31.95</v>
      </c>
      <c r="D32" s="139">
        <v>31.04</v>
      </c>
      <c r="E32" s="184">
        <f t="shared" si="8"/>
        <v>-0.14999999999999858</v>
      </c>
      <c r="F32" s="185">
        <f t="shared" si="9"/>
        <v>-4.6948356807511296E-3</v>
      </c>
      <c r="G32" s="184">
        <f t="shared" si="10"/>
        <v>0.76000000000000156</v>
      </c>
      <c r="H32" s="185">
        <f t="shared" si="11"/>
        <v>2.4484536082474279E-2</v>
      </c>
      <c r="O32" s="139"/>
      <c r="P32" s="139"/>
      <c r="Q32" s="139"/>
      <c r="R32" s="191"/>
      <c r="S32" s="163"/>
      <c r="T32" s="191"/>
      <c r="U32" s="163"/>
    </row>
    <row r="33" spans="1:21" ht="15.75" customHeight="1" x14ac:dyDescent="0.25">
      <c r="A33" s="54" t="s">
        <v>270</v>
      </c>
      <c r="B33" s="139">
        <v>28.84</v>
      </c>
      <c r="C33" s="139">
        <v>29.22</v>
      </c>
      <c r="D33" s="139">
        <v>30.52</v>
      </c>
      <c r="E33" s="184">
        <f t="shared" si="8"/>
        <v>-0.37999999999999901</v>
      </c>
      <c r="F33" s="185">
        <f t="shared" si="9"/>
        <v>-1.3004791238877447E-2</v>
      </c>
      <c r="G33" s="184">
        <f t="shared" si="10"/>
        <v>-1.6799999999999997</v>
      </c>
      <c r="H33" s="185">
        <f t="shared" si="11"/>
        <v>-5.5045871559633017E-2</v>
      </c>
      <c r="O33" s="139"/>
      <c r="P33" s="139"/>
      <c r="Q33" s="139"/>
      <c r="R33" s="191"/>
      <c r="S33" s="163"/>
      <c r="T33" s="191"/>
      <c r="U33" s="163"/>
    </row>
    <row r="34" spans="1:21" ht="15.75" customHeight="1" x14ac:dyDescent="0.25">
      <c r="A34" s="54" t="s">
        <v>271</v>
      </c>
      <c r="B34" s="139">
        <v>32.409999999999997</v>
      </c>
      <c r="C34" s="139">
        <v>32.33</v>
      </c>
      <c r="D34" s="139">
        <v>31.39</v>
      </c>
      <c r="E34" s="184">
        <f t="shared" si="8"/>
        <v>7.9999999999998295E-2</v>
      </c>
      <c r="F34" s="185">
        <f t="shared" si="9"/>
        <v>2.4744819053510144E-3</v>
      </c>
      <c r="G34" s="184">
        <f t="shared" si="10"/>
        <v>1.019999999999996</v>
      </c>
      <c r="H34" s="185">
        <f t="shared" si="11"/>
        <v>3.2494424976106911E-2</v>
      </c>
      <c r="O34" s="139"/>
      <c r="P34" s="139"/>
      <c r="Q34" s="139"/>
      <c r="R34" s="191"/>
      <c r="S34" s="163"/>
      <c r="T34" s="191"/>
      <c r="U34" s="163"/>
    </row>
    <row r="35" spans="1:21" ht="15.75" customHeight="1" x14ac:dyDescent="0.25">
      <c r="A35" s="54" t="s">
        <v>272</v>
      </c>
      <c r="B35" s="139">
        <v>28.42</v>
      </c>
      <c r="C35" s="139">
        <v>28.62</v>
      </c>
      <c r="D35" s="139">
        <v>27.02</v>
      </c>
      <c r="E35" s="184">
        <f t="shared" si="8"/>
        <v>-0.19999999999999929</v>
      </c>
      <c r="F35" s="185">
        <f t="shared" si="9"/>
        <v>-6.9881201956673404E-3</v>
      </c>
      <c r="G35" s="184">
        <f t="shared" si="10"/>
        <v>1.4000000000000021</v>
      </c>
      <c r="H35" s="185">
        <f t="shared" si="11"/>
        <v>5.1813471502590754E-2</v>
      </c>
    </row>
    <row r="36" spans="1:21" ht="15.75" customHeight="1" x14ac:dyDescent="0.25">
      <c r="A36" s="54" t="s">
        <v>153</v>
      </c>
      <c r="B36" s="139">
        <v>25.86</v>
      </c>
      <c r="C36" s="139">
        <v>25.8</v>
      </c>
      <c r="D36" s="139">
        <v>25.81</v>
      </c>
      <c r="E36" s="184">
        <f t="shared" si="8"/>
        <v>5.9999999999998721E-2</v>
      </c>
      <c r="F36" s="185">
        <f t="shared" si="9"/>
        <v>2.3255813953487877E-3</v>
      </c>
      <c r="G36" s="184">
        <f t="shared" si="10"/>
        <v>5.0000000000000711E-2</v>
      </c>
      <c r="H36" s="185">
        <f t="shared" si="11"/>
        <v>1.9372336303758509E-3</v>
      </c>
    </row>
    <row r="37" spans="1:21" ht="15.75" customHeight="1" x14ac:dyDescent="0.25">
      <c r="A37" s="54" t="s">
        <v>273</v>
      </c>
      <c r="B37" s="139">
        <v>30.62</v>
      </c>
      <c r="C37" s="139">
        <v>30.51</v>
      </c>
      <c r="D37" s="139">
        <v>31.29</v>
      </c>
      <c r="E37" s="184">
        <f t="shared" si="8"/>
        <v>0.10999999999999943</v>
      </c>
      <c r="F37" s="185">
        <f t="shared" si="9"/>
        <v>3.6053752867911972E-3</v>
      </c>
      <c r="G37" s="184">
        <f t="shared" si="10"/>
        <v>-0.66999999999999815</v>
      </c>
      <c r="H37" s="185">
        <f t="shared" si="11"/>
        <v>-2.1412591882390482E-2</v>
      </c>
    </row>
    <row r="38" spans="1:21" ht="15.75" customHeight="1" x14ac:dyDescent="0.25">
      <c r="A38" s="54" t="s">
        <v>274</v>
      </c>
      <c r="B38" s="139">
        <v>33.119999999999997</v>
      </c>
      <c r="C38" s="139">
        <v>34.04</v>
      </c>
      <c r="D38" s="139">
        <v>31.05</v>
      </c>
      <c r="E38" s="184">
        <f t="shared" si="8"/>
        <v>-0.92000000000000171</v>
      </c>
      <c r="F38" s="185">
        <f t="shared" si="9"/>
        <v>-2.7027027027027077E-2</v>
      </c>
      <c r="G38" s="184">
        <f t="shared" si="10"/>
        <v>2.0699999999999967</v>
      </c>
      <c r="H38" s="185">
        <f t="shared" si="11"/>
        <v>6.6666666666666555E-2</v>
      </c>
    </row>
    <row r="39" spans="1:21" ht="15.75" customHeight="1" x14ac:dyDescent="0.25">
      <c r="A39" s="54" t="s">
        <v>275</v>
      </c>
      <c r="B39" s="139">
        <v>30.98</v>
      </c>
      <c r="C39" s="139">
        <v>30.6</v>
      </c>
      <c r="D39" s="139">
        <v>30.11</v>
      </c>
      <c r="E39" s="184">
        <f t="shared" si="8"/>
        <v>0.37999999999999901</v>
      </c>
      <c r="F39" s="185">
        <f t="shared" si="9"/>
        <v>1.2418300653594738E-2</v>
      </c>
      <c r="G39" s="184">
        <f t="shared" si="10"/>
        <v>0.87000000000000099</v>
      </c>
      <c r="H39" s="185">
        <f t="shared" si="11"/>
        <v>2.8894055131185686E-2</v>
      </c>
    </row>
    <row r="40" spans="1:21" ht="15.75" customHeight="1" x14ac:dyDescent="0.25">
      <c r="A40" s="54" t="s">
        <v>276</v>
      </c>
      <c r="B40" s="139">
        <v>18.68</v>
      </c>
      <c r="C40" s="139">
        <v>18.850000000000001</v>
      </c>
      <c r="D40" s="139">
        <v>17.05</v>
      </c>
      <c r="E40" s="184">
        <f t="shared" si="8"/>
        <v>-0.17000000000000171</v>
      </c>
      <c r="F40" s="185">
        <f t="shared" si="9"/>
        <v>-9.0185676392573848E-3</v>
      </c>
      <c r="G40" s="184">
        <f t="shared" si="10"/>
        <v>1.629999999999999</v>
      </c>
      <c r="H40" s="185">
        <f t="shared" si="11"/>
        <v>9.5601173020527799E-2</v>
      </c>
    </row>
    <row r="41" spans="1:21" x14ac:dyDescent="0.25">
      <c r="A41" s="54" t="s">
        <v>171</v>
      </c>
      <c r="B41" s="139">
        <v>28.1</v>
      </c>
      <c r="C41" s="139">
        <v>27.93</v>
      </c>
      <c r="D41" s="139">
        <v>23.16</v>
      </c>
      <c r="E41" s="184">
        <f t="shared" si="8"/>
        <v>0.17000000000000171</v>
      </c>
      <c r="F41" s="185">
        <f t="shared" si="9"/>
        <v>6.0866451843896068E-3</v>
      </c>
      <c r="G41" s="184">
        <f t="shared" si="10"/>
        <v>4.9400000000000013</v>
      </c>
      <c r="H41" s="185">
        <f t="shared" si="11"/>
        <v>0.21329879101899832</v>
      </c>
    </row>
    <row r="43" spans="1:21" x14ac:dyDescent="0.25">
      <c r="A43" t="s">
        <v>139</v>
      </c>
    </row>
  </sheetData>
  <mergeCells count="3">
    <mergeCell ref="A1:H1"/>
    <mergeCell ref="A29:H29"/>
    <mergeCell ref="A15:H15"/>
  </mergeCells>
  <pageMargins left="0.7" right="0.7" top="0.75" bottom="0.75" header="0.3" footer="0.3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7030A0"/>
  </sheetPr>
  <dimension ref="A1:H67"/>
  <sheetViews>
    <sheetView zoomScale="90" zoomScaleNormal="90" workbookViewId="0"/>
  </sheetViews>
  <sheetFormatPr defaultRowHeight="15" x14ac:dyDescent="0.25"/>
  <cols>
    <col min="1" max="1" width="72.5703125" style="149" bestFit="1" customWidth="1"/>
    <col min="2" max="4" width="11.5703125" style="149" bestFit="1" customWidth="1"/>
    <col min="6" max="6" width="9.85546875" style="192" customWidth="1"/>
    <col min="8" max="8" width="9.140625" style="192" customWidth="1"/>
  </cols>
  <sheetData>
    <row r="1" spans="1:8" x14ac:dyDescent="0.25">
      <c r="A1" t="s">
        <v>279</v>
      </c>
      <c r="E1" s="220" t="s">
        <v>124</v>
      </c>
      <c r="F1" s="235"/>
      <c r="G1" s="198"/>
      <c r="H1" s="235"/>
    </row>
    <row r="2" spans="1:8" x14ac:dyDescent="0.25">
      <c r="A2" s="162" t="s">
        <v>179</v>
      </c>
      <c r="B2" t="s">
        <v>126</v>
      </c>
      <c r="C2" t="s">
        <v>127</v>
      </c>
      <c r="D2" t="s">
        <v>128</v>
      </c>
      <c r="E2" t="s">
        <v>129</v>
      </c>
      <c r="F2" s="192" t="s">
        <v>130</v>
      </c>
      <c r="G2" t="s">
        <v>128</v>
      </c>
      <c r="H2" s="192" t="s">
        <v>130</v>
      </c>
    </row>
    <row r="3" spans="1:8" x14ac:dyDescent="0.25">
      <c r="A3" s="162" t="s">
        <v>280</v>
      </c>
      <c r="B3" t="s">
        <v>132</v>
      </c>
      <c r="C3" t="s">
        <v>132</v>
      </c>
      <c r="D3" t="s">
        <v>133</v>
      </c>
      <c r="E3" t="s">
        <v>132</v>
      </c>
      <c r="F3" s="192" t="s">
        <v>134</v>
      </c>
      <c r="G3" t="s">
        <v>133</v>
      </c>
      <c r="H3" s="192" t="s">
        <v>134</v>
      </c>
    </row>
    <row r="5" spans="1:8" x14ac:dyDescent="0.25">
      <c r="A5" t="s">
        <v>142</v>
      </c>
      <c r="B5" s="85">
        <v>419300</v>
      </c>
      <c r="C5" s="85">
        <v>416900</v>
      </c>
      <c r="D5" s="85">
        <v>394600</v>
      </c>
      <c r="E5" s="174">
        <f t="shared" ref="E5:E29" si="0">B5-C5</f>
        <v>2400</v>
      </c>
      <c r="F5" s="171">
        <f t="shared" ref="F5:F29" si="1">(B5-C5)/C5</f>
        <v>5.7567762053250182E-3</v>
      </c>
      <c r="G5" s="174">
        <f t="shared" ref="G5:G29" si="2">B5-D5</f>
        <v>24700</v>
      </c>
      <c r="H5" s="171">
        <f t="shared" ref="H5:H29" si="3">(B5-D5)/D5</f>
        <v>6.2595032944754186E-2</v>
      </c>
    </row>
    <row r="6" spans="1:8" x14ac:dyDescent="0.25">
      <c r="A6" t="s">
        <v>181</v>
      </c>
      <c r="B6" s="85">
        <v>351100</v>
      </c>
      <c r="C6" s="85">
        <v>348200</v>
      </c>
      <c r="D6" s="85">
        <v>327800</v>
      </c>
      <c r="E6" s="174">
        <f t="shared" si="0"/>
        <v>2900</v>
      </c>
      <c r="F6" s="171">
        <f t="shared" si="1"/>
        <v>8.32854681217691E-3</v>
      </c>
      <c r="G6" s="174">
        <f t="shared" si="2"/>
        <v>23300</v>
      </c>
      <c r="H6" s="171">
        <f t="shared" si="3"/>
        <v>7.107992678462477E-2</v>
      </c>
    </row>
    <row r="7" spans="1:8" x14ac:dyDescent="0.25">
      <c r="A7" t="s">
        <v>182</v>
      </c>
      <c r="B7" s="85">
        <v>54500</v>
      </c>
      <c r="C7" s="85">
        <v>53900</v>
      </c>
      <c r="D7" s="85">
        <v>51700</v>
      </c>
      <c r="E7" s="174">
        <f t="shared" si="0"/>
        <v>600</v>
      </c>
      <c r="F7" s="171">
        <f t="shared" si="1"/>
        <v>1.1131725417439703E-2</v>
      </c>
      <c r="G7" s="174">
        <f t="shared" si="2"/>
        <v>2800</v>
      </c>
      <c r="H7" s="171">
        <f t="shared" si="3"/>
        <v>5.4158607350096713E-2</v>
      </c>
    </row>
    <row r="8" spans="1:8" x14ac:dyDescent="0.25">
      <c r="A8" t="s">
        <v>196</v>
      </c>
      <c r="B8" s="85">
        <v>364800</v>
      </c>
      <c r="C8" s="85">
        <v>363000</v>
      </c>
      <c r="D8" s="85">
        <v>342900</v>
      </c>
      <c r="E8" s="174">
        <f t="shared" si="0"/>
        <v>1800</v>
      </c>
      <c r="F8" s="171">
        <f t="shared" si="1"/>
        <v>4.9586776859504135E-3</v>
      </c>
      <c r="G8" s="174">
        <f t="shared" si="2"/>
        <v>21900</v>
      </c>
      <c r="H8" s="171">
        <f t="shared" si="3"/>
        <v>6.3867016622922129E-2</v>
      </c>
    </row>
    <row r="9" spans="1:8" x14ac:dyDescent="0.25">
      <c r="A9" t="s">
        <v>197</v>
      </c>
      <c r="B9" s="85">
        <v>296600</v>
      </c>
      <c r="C9" s="85">
        <v>294300</v>
      </c>
      <c r="D9" s="85">
        <v>276100</v>
      </c>
      <c r="E9" s="174">
        <f t="shared" si="0"/>
        <v>2300</v>
      </c>
      <c r="F9" s="171">
        <f t="shared" si="1"/>
        <v>7.8151546041454294E-3</v>
      </c>
      <c r="G9" s="174">
        <f t="shared" si="2"/>
        <v>20500</v>
      </c>
      <c r="H9" s="171">
        <f t="shared" si="3"/>
        <v>7.4248460702643973E-2</v>
      </c>
    </row>
    <row r="10" spans="1:8" x14ac:dyDescent="0.25">
      <c r="A10" t="s">
        <v>183</v>
      </c>
      <c r="B10" s="85">
        <v>23100</v>
      </c>
      <c r="C10" s="85">
        <v>22400</v>
      </c>
      <c r="D10" s="85">
        <v>21900</v>
      </c>
      <c r="E10" s="174">
        <f t="shared" si="0"/>
        <v>700</v>
      </c>
      <c r="F10" s="171">
        <f t="shared" si="1"/>
        <v>3.125E-2</v>
      </c>
      <c r="G10" s="174">
        <f t="shared" si="2"/>
        <v>1200</v>
      </c>
      <c r="H10" s="171">
        <f t="shared" si="3"/>
        <v>5.4794520547945202E-2</v>
      </c>
    </row>
    <row r="11" spans="1:8" x14ac:dyDescent="0.25">
      <c r="A11" t="s">
        <v>189</v>
      </c>
      <c r="B11" s="85">
        <v>31400</v>
      </c>
      <c r="C11" s="85">
        <v>31500</v>
      </c>
      <c r="D11" s="85">
        <v>29800</v>
      </c>
      <c r="E11" s="174">
        <f t="shared" si="0"/>
        <v>-100</v>
      </c>
      <c r="F11" s="171">
        <f t="shared" si="1"/>
        <v>-3.1746031746031746E-3</v>
      </c>
      <c r="G11" s="174">
        <f t="shared" si="2"/>
        <v>1600</v>
      </c>
      <c r="H11" s="171">
        <f t="shared" si="3"/>
        <v>5.3691275167785234E-2</v>
      </c>
    </row>
    <row r="12" spans="1:8" x14ac:dyDescent="0.25">
      <c r="A12" t="s">
        <v>198</v>
      </c>
      <c r="B12" s="85">
        <v>75400</v>
      </c>
      <c r="C12" s="85">
        <v>75100</v>
      </c>
      <c r="D12" s="85">
        <v>73500</v>
      </c>
      <c r="E12" s="174">
        <f t="shared" si="0"/>
        <v>300</v>
      </c>
      <c r="F12" s="171">
        <f t="shared" si="1"/>
        <v>3.9946737683089215E-3</v>
      </c>
      <c r="G12" s="174">
        <f t="shared" si="2"/>
        <v>1900</v>
      </c>
      <c r="H12" s="171">
        <f t="shared" si="3"/>
        <v>2.5850340136054421E-2</v>
      </c>
    </row>
    <row r="13" spans="1:8" x14ac:dyDescent="0.25">
      <c r="A13" t="s">
        <v>199</v>
      </c>
      <c r="B13" s="85">
        <v>12100</v>
      </c>
      <c r="C13" s="85">
        <v>12200</v>
      </c>
      <c r="D13" s="85">
        <v>12100</v>
      </c>
      <c r="E13" s="174">
        <f t="shared" si="0"/>
        <v>-100</v>
      </c>
      <c r="F13" s="171">
        <f t="shared" si="1"/>
        <v>-8.1967213114754103E-3</v>
      </c>
      <c r="G13" s="174">
        <f t="shared" si="2"/>
        <v>0</v>
      </c>
      <c r="H13" s="171">
        <f t="shared" si="3"/>
        <v>0</v>
      </c>
    </row>
    <row r="14" spans="1:8" x14ac:dyDescent="0.25">
      <c r="A14" t="s">
        <v>202</v>
      </c>
      <c r="B14" s="85">
        <v>42700</v>
      </c>
      <c r="C14" s="85">
        <v>42200</v>
      </c>
      <c r="D14" s="85">
        <v>42700</v>
      </c>
      <c r="E14" s="174">
        <f t="shared" si="0"/>
        <v>500</v>
      </c>
      <c r="F14" s="171">
        <f t="shared" si="1"/>
        <v>1.1848341232227487E-2</v>
      </c>
      <c r="G14" s="174">
        <f t="shared" si="2"/>
        <v>0</v>
      </c>
      <c r="H14" s="171">
        <f t="shared" si="3"/>
        <v>0</v>
      </c>
    </row>
    <row r="15" spans="1:8" x14ac:dyDescent="0.25">
      <c r="A15" t="s">
        <v>207</v>
      </c>
      <c r="B15" s="85">
        <v>8200</v>
      </c>
      <c r="C15" s="85">
        <v>8100</v>
      </c>
      <c r="D15" s="85">
        <v>7600</v>
      </c>
      <c r="E15" s="174">
        <f t="shared" si="0"/>
        <v>100</v>
      </c>
      <c r="F15" s="171">
        <f t="shared" si="1"/>
        <v>1.2345679012345678E-2</v>
      </c>
      <c r="G15" s="174">
        <f t="shared" si="2"/>
        <v>600</v>
      </c>
      <c r="H15" s="171">
        <f t="shared" si="3"/>
        <v>7.8947368421052627E-2</v>
      </c>
    </row>
    <row r="16" spans="1:8" x14ac:dyDescent="0.25">
      <c r="A16" t="s">
        <v>208</v>
      </c>
      <c r="B16" s="85">
        <v>20600</v>
      </c>
      <c r="C16" s="85">
        <v>20700</v>
      </c>
      <c r="D16" s="85">
        <v>18700</v>
      </c>
      <c r="E16" s="174">
        <f t="shared" si="0"/>
        <v>-100</v>
      </c>
      <c r="F16" s="171">
        <f t="shared" si="1"/>
        <v>-4.830917874396135E-3</v>
      </c>
      <c r="G16" s="174">
        <f t="shared" si="2"/>
        <v>1900</v>
      </c>
      <c r="H16" s="171">
        <f t="shared" si="3"/>
        <v>0.10160427807486631</v>
      </c>
    </row>
    <row r="17" spans="1:8" x14ac:dyDescent="0.25">
      <c r="A17" t="s">
        <v>211</v>
      </c>
      <c r="B17" s="85">
        <v>9400</v>
      </c>
      <c r="C17" s="85">
        <v>9200</v>
      </c>
      <c r="D17" s="85">
        <v>8700</v>
      </c>
      <c r="E17" s="174">
        <f t="shared" si="0"/>
        <v>200</v>
      </c>
      <c r="F17" s="171">
        <f t="shared" si="1"/>
        <v>2.1739130434782608E-2</v>
      </c>
      <c r="G17" s="174">
        <f t="shared" si="2"/>
        <v>700</v>
      </c>
      <c r="H17" s="171">
        <f t="shared" si="3"/>
        <v>8.0459770114942528E-2</v>
      </c>
    </row>
    <row r="18" spans="1:8" x14ac:dyDescent="0.25">
      <c r="A18" t="s">
        <v>212</v>
      </c>
      <c r="B18" s="85">
        <v>19700</v>
      </c>
      <c r="C18" s="85">
        <v>19600</v>
      </c>
      <c r="D18" s="85">
        <v>18200</v>
      </c>
      <c r="E18" s="174">
        <f t="shared" si="0"/>
        <v>100</v>
      </c>
      <c r="F18" s="171">
        <f t="shared" si="1"/>
        <v>5.1020408163265302E-3</v>
      </c>
      <c r="G18" s="174">
        <f t="shared" si="2"/>
        <v>1500</v>
      </c>
      <c r="H18" s="171">
        <f t="shared" si="3"/>
        <v>8.2417582417582416E-2</v>
      </c>
    </row>
    <row r="19" spans="1:8" x14ac:dyDescent="0.25">
      <c r="A19" t="s">
        <v>216</v>
      </c>
      <c r="B19" s="85">
        <v>69200</v>
      </c>
      <c r="C19" s="85">
        <v>69700</v>
      </c>
      <c r="D19" s="85">
        <v>62100</v>
      </c>
      <c r="E19" s="174">
        <f t="shared" si="0"/>
        <v>-500</v>
      </c>
      <c r="F19" s="171">
        <f t="shared" si="1"/>
        <v>-7.1736011477761836E-3</v>
      </c>
      <c r="G19" s="174">
        <f t="shared" si="2"/>
        <v>7100</v>
      </c>
      <c r="H19" s="171">
        <f t="shared" si="3"/>
        <v>0.1143317230273752</v>
      </c>
    </row>
    <row r="20" spans="1:8" x14ac:dyDescent="0.25">
      <c r="A20" t="s">
        <v>247</v>
      </c>
      <c r="B20" s="85">
        <v>30600</v>
      </c>
      <c r="C20" s="85">
        <v>31300</v>
      </c>
      <c r="D20" s="85">
        <v>27600</v>
      </c>
      <c r="E20" s="174">
        <f t="shared" si="0"/>
        <v>-700</v>
      </c>
      <c r="F20" s="171">
        <f t="shared" si="1"/>
        <v>-2.2364217252396165E-2</v>
      </c>
      <c r="G20" s="174">
        <f t="shared" si="2"/>
        <v>3000</v>
      </c>
      <c r="H20" s="171">
        <f t="shared" si="3"/>
        <v>0.10869565217391304</v>
      </c>
    </row>
    <row r="21" spans="1:8" x14ac:dyDescent="0.25">
      <c r="A21" t="s">
        <v>224</v>
      </c>
      <c r="B21" s="85">
        <v>48500</v>
      </c>
      <c r="C21" s="85">
        <v>48300</v>
      </c>
      <c r="D21" s="85">
        <v>44600</v>
      </c>
      <c r="E21" s="174">
        <f t="shared" si="0"/>
        <v>200</v>
      </c>
      <c r="F21" s="171">
        <f t="shared" si="1"/>
        <v>4.140786749482402E-3</v>
      </c>
      <c r="G21" s="174">
        <f t="shared" si="2"/>
        <v>3900</v>
      </c>
      <c r="H21" s="171">
        <f t="shared" si="3"/>
        <v>8.744394618834081E-2</v>
      </c>
    </row>
    <row r="22" spans="1:8" x14ac:dyDescent="0.25">
      <c r="A22" t="s">
        <v>230</v>
      </c>
      <c r="B22" s="85">
        <v>58300</v>
      </c>
      <c r="C22" s="85">
        <v>56600</v>
      </c>
      <c r="D22" s="85">
        <v>53300</v>
      </c>
      <c r="E22" s="174">
        <f t="shared" si="0"/>
        <v>1700</v>
      </c>
      <c r="F22" s="171">
        <f t="shared" si="1"/>
        <v>3.0035335689045935E-2</v>
      </c>
      <c r="G22" s="174">
        <f t="shared" si="2"/>
        <v>5000</v>
      </c>
      <c r="H22" s="171">
        <f t="shared" si="3"/>
        <v>9.3808630393996242E-2</v>
      </c>
    </row>
    <row r="23" spans="1:8" x14ac:dyDescent="0.25">
      <c r="A23" t="s">
        <v>233</v>
      </c>
      <c r="B23" s="85">
        <v>51500</v>
      </c>
      <c r="C23" s="85">
        <v>50300</v>
      </c>
      <c r="D23" s="85">
        <v>46600</v>
      </c>
      <c r="E23" s="174">
        <f t="shared" si="0"/>
        <v>1200</v>
      </c>
      <c r="F23" s="171">
        <f t="shared" si="1"/>
        <v>2.3856858846918488E-2</v>
      </c>
      <c r="G23" s="174">
        <f t="shared" si="2"/>
        <v>4900</v>
      </c>
      <c r="H23" s="171">
        <f t="shared" si="3"/>
        <v>0.10515021459227468</v>
      </c>
    </row>
    <row r="24" spans="1:8" x14ac:dyDescent="0.25">
      <c r="A24" t="s">
        <v>235</v>
      </c>
      <c r="B24" s="85">
        <v>41900</v>
      </c>
      <c r="C24" s="85">
        <v>41600</v>
      </c>
      <c r="D24" s="85">
        <v>38200</v>
      </c>
      <c r="E24" s="174">
        <f t="shared" si="0"/>
        <v>300</v>
      </c>
      <c r="F24" s="171">
        <f t="shared" si="1"/>
        <v>7.2115384615384619E-3</v>
      </c>
      <c r="G24" s="174">
        <f t="shared" si="2"/>
        <v>3700</v>
      </c>
      <c r="H24" s="171">
        <f t="shared" si="3"/>
        <v>9.6858638743455502E-2</v>
      </c>
    </row>
    <row r="25" spans="1:8" x14ac:dyDescent="0.25">
      <c r="A25" t="s">
        <v>236</v>
      </c>
      <c r="B25" s="85">
        <v>16100</v>
      </c>
      <c r="C25" s="85">
        <v>15800</v>
      </c>
      <c r="D25" s="85">
        <v>15700</v>
      </c>
      <c r="E25" s="174">
        <f t="shared" si="0"/>
        <v>300</v>
      </c>
      <c r="F25" s="171">
        <f t="shared" si="1"/>
        <v>1.8987341772151899E-2</v>
      </c>
      <c r="G25" s="174">
        <f t="shared" si="2"/>
        <v>400</v>
      </c>
      <c r="H25" s="171">
        <f t="shared" si="3"/>
        <v>2.5477707006369428E-2</v>
      </c>
    </row>
    <row r="26" spans="1:8" x14ac:dyDescent="0.25">
      <c r="A26" t="s">
        <v>239</v>
      </c>
      <c r="B26" s="85">
        <v>68200</v>
      </c>
      <c r="C26" s="85">
        <v>68700</v>
      </c>
      <c r="D26" s="85">
        <v>66800</v>
      </c>
      <c r="E26" s="174">
        <f t="shared" si="0"/>
        <v>-500</v>
      </c>
      <c r="F26" s="171">
        <f t="shared" si="1"/>
        <v>-7.2780203784570596E-3</v>
      </c>
      <c r="G26" s="174">
        <f t="shared" si="2"/>
        <v>1400</v>
      </c>
      <c r="H26" s="171">
        <f t="shared" si="3"/>
        <v>2.0958083832335328E-2</v>
      </c>
    </row>
    <row r="27" spans="1:8" x14ac:dyDescent="0.25">
      <c r="A27" t="s">
        <v>240</v>
      </c>
      <c r="B27" s="85">
        <v>11700</v>
      </c>
      <c r="C27" s="85">
        <v>11700</v>
      </c>
      <c r="D27" s="85">
        <v>11600</v>
      </c>
      <c r="E27" s="174">
        <f t="shared" si="0"/>
        <v>0</v>
      </c>
      <c r="F27" s="171">
        <f t="shared" si="1"/>
        <v>0</v>
      </c>
      <c r="G27" s="174">
        <f t="shared" si="2"/>
        <v>100</v>
      </c>
      <c r="H27" s="171">
        <f t="shared" si="3"/>
        <v>8.6206896551724137E-3</v>
      </c>
    </row>
    <row r="28" spans="1:8" x14ac:dyDescent="0.25">
      <c r="A28" t="s">
        <v>241</v>
      </c>
      <c r="B28" s="85">
        <v>27900</v>
      </c>
      <c r="C28" s="85">
        <v>28200</v>
      </c>
      <c r="D28" s="85">
        <v>26800</v>
      </c>
      <c r="E28" s="174">
        <f t="shared" si="0"/>
        <v>-300</v>
      </c>
      <c r="F28" s="171">
        <f t="shared" si="1"/>
        <v>-1.0638297872340425E-2</v>
      </c>
      <c r="G28" s="174">
        <f t="shared" si="2"/>
        <v>1100</v>
      </c>
      <c r="H28" s="171">
        <f t="shared" si="3"/>
        <v>4.1044776119402986E-2</v>
      </c>
    </row>
    <row r="29" spans="1:8" x14ac:dyDescent="0.25">
      <c r="A29" t="s">
        <v>244</v>
      </c>
      <c r="B29" s="85">
        <v>28600</v>
      </c>
      <c r="C29" s="85">
        <v>28800</v>
      </c>
      <c r="D29" s="85">
        <v>28400</v>
      </c>
      <c r="E29" s="174">
        <f t="shared" si="0"/>
        <v>-200</v>
      </c>
      <c r="F29" s="171">
        <f t="shared" si="1"/>
        <v>-6.9444444444444441E-3</v>
      </c>
      <c r="G29" s="174">
        <f t="shared" si="2"/>
        <v>200</v>
      </c>
      <c r="H29" s="171">
        <f t="shared" si="3"/>
        <v>7.0422535211267607E-3</v>
      </c>
    </row>
    <row r="31" spans="1:8" x14ac:dyDescent="0.25">
      <c r="A31" t="s">
        <v>139</v>
      </c>
    </row>
    <row r="51" spans="2:4" x14ac:dyDescent="0.25">
      <c r="B51" s="192"/>
      <c r="D51" s="192"/>
    </row>
    <row r="52" spans="2:4" x14ac:dyDescent="0.25">
      <c r="B52" s="192"/>
      <c r="D52" s="192"/>
    </row>
    <row r="53" spans="2:4" x14ac:dyDescent="0.25">
      <c r="B53" s="192"/>
      <c r="D53" s="192"/>
    </row>
    <row r="54" spans="2:4" x14ac:dyDescent="0.25">
      <c r="B54" s="192"/>
      <c r="D54" s="192"/>
    </row>
    <row r="55" spans="2:4" x14ac:dyDescent="0.25">
      <c r="B55" s="192"/>
    </row>
    <row r="56" spans="2:4" x14ac:dyDescent="0.25">
      <c r="B56" s="192"/>
    </row>
    <row r="57" spans="2:4" x14ac:dyDescent="0.25">
      <c r="B57" s="192"/>
    </row>
    <row r="58" spans="2:4" x14ac:dyDescent="0.25">
      <c r="B58" s="192"/>
    </row>
    <row r="59" spans="2:4" x14ac:dyDescent="0.25">
      <c r="B59" s="192"/>
    </row>
    <row r="66" spans="4:7" x14ac:dyDescent="0.25">
      <c r="E66" s="192"/>
      <c r="G66" s="192"/>
    </row>
    <row r="67" spans="4:7" x14ac:dyDescent="0.25">
      <c r="D67" t="s">
        <v>281</v>
      </c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H30"/>
  <sheetViews>
    <sheetView zoomScale="90" zoomScaleNormal="90" workbookViewId="0"/>
  </sheetViews>
  <sheetFormatPr defaultRowHeight="15" x14ac:dyDescent="0.25"/>
  <cols>
    <col min="1" max="1" width="69.85546875" style="149" customWidth="1"/>
    <col min="2" max="4" width="11.5703125" style="149" bestFit="1" customWidth="1"/>
    <col min="6" max="6" width="9.140625" style="192" customWidth="1"/>
    <col min="8" max="8" width="9.140625" style="192" customWidth="1"/>
  </cols>
  <sheetData>
    <row r="1" spans="1:8" x14ac:dyDescent="0.25">
      <c r="A1" t="s">
        <v>279</v>
      </c>
      <c r="E1" s="220" t="s">
        <v>124</v>
      </c>
      <c r="F1" s="235"/>
      <c r="G1" s="198"/>
      <c r="H1" s="235"/>
    </row>
    <row r="2" spans="1:8" x14ac:dyDescent="0.25">
      <c r="A2" s="162" t="s">
        <v>179</v>
      </c>
      <c r="B2" t="s">
        <v>126</v>
      </c>
      <c r="C2" t="s">
        <v>127</v>
      </c>
      <c r="D2" t="s">
        <v>128</v>
      </c>
      <c r="E2" t="s">
        <v>129</v>
      </c>
      <c r="F2" s="192" t="s">
        <v>130</v>
      </c>
      <c r="G2" t="s">
        <v>128</v>
      </c>
      <c r="H2" s="192" t="s">
        <v>130</v>
      </c>
    </row>
    <row r="3" spans="1:8" x14ac:dyDescent="0.25">
      <c r="A3" s="162" t="s">
        <v>282</v>
      </c>
      <c r="B3" t="s">
        <v>132</v>
      </c>
      <c r="C3" t="s">
        <v>132</v>
      </c>
      <c r="D3" t="s">
        <v>133</v>
      </c>
      <c r="E3" t="s">
        <v>132</v>
      </c>
      <c r="F3" s="192" t="s">
        <v>134</v>
      </c>
      <c r="G3" t="s">
        <v>133</v>
      </c>
      <c r="H3" s="192" t="s">
        <v>134</v>
      </c>
    </row>
    <row r="5" spans="1:8" x14ac:dyDescent="0.25">
      <c r="A5" t="s">
        <v>142</v>
      </c>
      <c r="B5" s="85">
        <v>416400</v>
      </c>
      <c r="C5" s="85">
        <v>419100</v>
      </c>
      <c r="D5" s="85">
        <v>410900</v>
      </c>
      <c r="E5" s="174">
        <f t="shared" ref="E5:E28" si="0">B5-C5</f>
        <v>-2700</v>
      </c>
      <c r="F5" s="171">
        <f t="shared" ref="F5:F28" si="1">(B5-C5)/C5</f>
        <v>-6.442376521116679E-3</v>
      </c>
      <c r="G5" s="174">
        <f t="shared" ref="G5:G28" si="2">B5-D5</f>
        <v>5500</v>
      </c>
      <c r="H5" s="171">
        <f t="shared" ref="H5:H28" si="3">(B5-D5)/D5</f>
        <v>1.3385251886103676E-2</v>
      </c>
    </row>
    <row r="6" spans="1:8" x14ac:dyDescent="0.25">
      <c r="A6" t="s">
        <v>181</v>
      </c>
      <c r="B6" s="85">
        <v>334900</v>
      </c>
      <c r="C6" s="85">
        <v>336100</v>
      </c>
      <c r="D6" s="85">
        <v>330300</v>
      </c>
      <c r="E6" s="174">
        <f t="shared" si="0"/>
        <v>-1200</v>
      </c>
      <c r="F6" s="171">
        <f t="shared" si="1"/>
        <v>-3.5703659625111574E-3</v>
      </c>
      <c r="G6" s="174">
        <f t="shared" si="2"/>
        <v>4600</v>
      </c>
      <c r="H6" s="171">
        <f t="shared" si="3"/>
        <v>1.3926733272782319E-2</v>
      </c>
    </row>
    <row r="7" spans="1:8" x14ac:dyDescent="0.25">
      <c r="A7" t="s">
        <v>182</v>
      </c>
      <c r="B7" s="85">
        <v>49400</v>
      </c>
      <c r="C7" s="85">
        <v>48700</v>
      </c>
      <c r="D7" s="85">
        <v>49200</v>
      </c>
      <c r="E7" s="174">
        <f t="shared" si="0"/>
        <v>700</v>
      </c>
      <c r="F7" s="171">
        <f t="shared" si="1"/>
        <v>1.4373716632443531E-2</v>
      </c>
      <c r="G7" s="174">
        <f t="shared" si="2"/>
        <v>200</v>
      </c>
      <c r="H7" s="171">
        <f t="shared" si="3"/>
        <v>4.0650406504065045E-3</v>
      </c>
    </row>
    <row r="8" spans="1:8" x14ac:dyDescent="0.25">
      <c r="A8" t="s">
        <v>196</v>
      </c>
      <c r="B8" s="85">
        <v>367000</v>
      </c>
      <c r="C8" s="85">
        <v>370400</v>
      </c>
      <c r="D8" s="85">
        <v>361700</v>
      </c>
      <c r="E8" s="174">
        <f t="shared" si="0"/>
        <v>-3400</v>
      </c>
      <c r="F8" s="171">
        <f t="shared" si="1"/>
        <v>-9.1792656587473005E-3</v>
      </c>
      <c r="G8" s="174">
        <f t="shared" si="2"/>
        <v>5300</v>
      </c>
      <c r="H8" s="171">
        <f t="shared" si="3"/>
        <v>1.4653027370749239E-2</v>
      </c>
    </row>
    <row r="9" spans="1:8" x14ac:dyDescent="0.25">
      <c r="A9" t="s">
        <v>197</v>
      </c>
      <c r="B9" s="85">
        <v>285500</v>
      </c>
      <c r="C9" s="85">
        <v>287400</v>
      </c>
      <c r="D9" s="85">
        <v>281100</v>
      </c>
      <c r="E9" s="174">
        <f t="shared" si="0"/>
        <v>-1900</v>
      </c>
      <c r="F9" s="171">
        <f t="shared" si="1"/>
        <v>-6.6109951287404312E-3</v>
      </c>
      <c r="G9" s="174">
        <f t="shared" si="2"/>
        <v>4400</v>
      </c>
      <c r="H9" s="171">
        <f t="shared" si="3"/>
        <v>1.5652792600498042E-2</v>
      </c>
    </row>
    <row r="10" spans="1:8" x14ac:dyDescent="0.25">
      <c r="A10" t="s">
        <v>183</v>
      </c>
      <c r="B10" s="85">
        <v>17100</v>
      </c>
      <c r="C10" s="85">
        <v>16900</v>
      </c>
      <c r="D10" s="85">
        <v>17100</v>
      </c>
      <c r="E10" s="174">
        <f t="shared" si="0"/>
        <v>200</v>
      </c>
      <c r="F10" s="171">
        <f t="shared" si="1"/>
        <v>1.1834319526627219E-2</v>
      </c>
      <c r="G10" s="174">
        <f t="shared" si="2"/>
        <v>0</v>
      </c>
      <c r="H10" s="171">
        <f t="shared" si="3"/>
        <v>0</v>
      </c>
    </row>
    <row r="11" spans="1:8" x14ac:dyDescent="0.25">
      <c r="A11" t="s">
        <v>189</v>
      </c>
      <c r="B11" s="85">
        <v>32300</v>
      </c>
      <c r="C11" s="85">
        <v>31800</v>
      </c>
      <c r="D11" s="85">
        <v>32100</v>
      </c>
      <c r="E11" s="174">
        <f t="shared" si="0"/>
        <v>500</v>
      </c>
      <c r="F11" s="171">
        <f t="shared" si="1"/>
        <v>1.5723270440251572E-2</v>
      </c>
      <c r="G11" s="174">
        <f t="shared" si="2"/>
        <v>200</v>
      </c>
      <c r="H11" s="171">
        <f t="shared" si="3"/>
        <v>6.2305295950155761E-3</v>
      </c>
    </row>
    <row r="12" spans="1:8" x14ac:dyDescent="0.25">
      <c r="A12" t="s">
        <v>198</v>
      </c>
      <c r="B12" s="85">
        <v>76500</v>
      </c>
      <c r="C12" s="85">
        <v>76700</v>
      </c>
      <c r="D12" s="85">
        <v>76500</v>
      </c>
      <c r="E12" s="174">
        <f t="shared" si="0"/>
        <v>-200</v>
      </c>
      <c r="F12" s="171">
        <f t="shared" si="1"/>
        <v>-2.6075619295958278E-3</v>
      </c>
      <c r="G12" s="174">
        <f t="shared" si="2"/>
        <v>0</v>
      </c>
      <c r="H12" s="171">
        <f t="shared" si="3"/>
        <v>0</v>
      </c>
    </row>
    <row r="13" spans="1:8" x14ac:dyDescent="0.25">
      <c r="A13" t="s">
        <v>199</v>
      </c>
      <c r="B13" s="85">
        <v>16000</v>
      </c>
      <c r="C13" s="85">
        <v>16100</v>
      </c>
      <c r="D13" s="85">
        <v>16000</v>
      </c>
      <c r="E13" s="174">
        <f t="shared" si="0"/>
        <v>-100</v>
      </c>
      <c r="F13" s="171">
        <f t="shared" si="1"/>
        <v>-6.2111801242236021E-3</v>
      </c>
      <c r="G13" s="174">
        <f t="shared" si="2"/>
        <v>0</v>
      </c>
      <c r="H13" s="171">
        <f t="shared" si="3"/>
        <v>0</v>
      </c>
    </row>
    <row r="14" spans="1:8" x14ac:dyDescent="0.25">
      <c r="A14" t="s">
        <v>202</v>
      </c>
      <c r="B14" s="85">
        <v>43500</v>
      </c>
      <c r="C14" s="85">
        <v>43500</v>
      </c>
      <c r="D14" s="85">
        <v>44100</v>
      </c>
      <c r="E14" s="174">
        <f t="shared" si="0"/>
        <v>0</v>
      </c>
      <c r="F14" s="171">
        <f t="shared" si="1"/>
        <v>0</v>
      </c>
      <c r="G14" s="174">
        <f t="shared" si="2"/>
        <v>-600</v>
      </c>
      <c r="H14" s="171">
        <f t="shared" si="3"/>
        <v>-1.3605442176870748E-2</v>
      </c>
    </row>
    <row r="15" spans="1:8" x14ac:dyDescent="0.25">
      <c r="A15" t="s">
        <v>208</v>
      </c>
      <c r="B15" s="85">
        <v>17000</v>
      </c>
      <c r="C15" s="85">
        <v>17100</v>
      </c>
      <c r="D15" s="85">
        <v>16400</v>
      </c>
      <c r="E15" s="174">
        <f t="shared" si="0"/>
        <v>-100</v>
      </c>
      <c r="F15" s="171">
        <f t="shared" si="1"/>
        <v>-5.8479532163742687E-3</v>
      </c>
      <c r="G15" s="174">
        <f t="shared" si="2"/>
        <v>600</v>
      </c>
      <c r="H15" s="171">
        <f t="shared" si="3"/>
        <v>3.6585365853658534E-2</v>
      </c>
    </row>
    <row r="16" spans="1:8" x14ac:dyDescent="0.25">
      <c r="A16" t="s">
        <v>211</v>
      </c>
      <c r="B16" s="85">
        <v>5600</v>
      </c>
      <c r="C16" s="85">
        <v>5400</v>
      </c>
      <c r="D16" s="85">
        <v>5200</v>
      </c>
      <c r="E16" s="174">
        <f t="shared" si="0"/>
        <v>200</v>
      </c>
      <c r="F16" s="171">
        <f t="shared" si="1"/>
        <v>3.7037037037037035E-2</v>
      </c>
      <c r="G16" s="174">
        <f t="shared" si="2"/>
        <v>400</v>
      </c>
      <c r="H16" s="171">
        <f t="shared" si="3"/>
        <v>7.6923076923076927E-2</v>
      </c>
    </row>
    <row r="17" spans="1:8" x14ac:dyDescent="0.25">
      <c r="A17" t="s">
        <v>212</v>
      </c>
      <c r="B17" s="85">
        <v>36800</v>
      </c>
      <c r="C17" s="85">
        <v>36400</v>
      </c>
      <c r="D17" s="85">
        <v>35400</v>
      </c>
      <c r="E17" s="174">
        <f t="shared" si="0"/>
        <v>400</v>
      </c>
      <c r="F17" s="171">
        <f t="shared" si="1"/>
        <v>1.098901098901099E-2</v>
      </c>
      <c r="G17" s="174">
        <f t="shared" si="2"/>
        <v>1400</v>
      </c>
      <c r="H17" s="171">
        <f t="shared" si="3"/>
        <v>3.954802259887006E-2</v>
      </c>
    </row>
    <row r="18" spans="1:8" x14ac:dyDescent="0.25">
      <c r="A18" t="s">
        <v>283</v>
      </c>
      <c r="B18" s="85">
        <v>7800</v>
      </c>
      <c r="C18" s="85">
        <v>7700</v>
      </c>
      <c r="D18" s="85">
        <v>7600</v>
      </c>
      <c r="E18" s="174">
        <f t="shared" si="0"/>
        <v>100</v>
      </c>
      <c r="F18" s="171">
        <f t="shared" si="1"/>
        <v>1.2987012987012988E-2</v>
      </c>
      <c r="G18" s="174">
        <f t="shared" si="2"/>
        <v>200</v>
      </c>
      <c r="H18" s="171">
        <f t="shared" si="3"/>
        <v>2.6315789473684209E-2</v>
      </c>
    </row>
    <row r="19" spans="1:8" x14ac:dyDescent="0.25">
      <c r="A19" t="s">
        <v>216</v>
      </c>
      <c r="B19" s="85">
        <v>57300</v>
      </c>
      <c r="C19" s="85">
        <v>57700</v>
      </c>
      <c r="D19" s="85">
        <v>56700</v>
      </c>
      <c r="E19" s="174">
        <f t="shared" si="0"/>
        <v>-400</v>
      </c>
      <c r="F19" s="171">
        <f t="shared" si="1"/>
        <v>-6.9324090121317154E-3</v>
      </c>
      <c r="G19" s="174">
        <f t="shared" si="2"/>
        <v>600</v>
      </c>
      <c r="H19" s="171">
        <f t="shared" si="3"/>
        <v>1.0582010582010581E-2</v>
      </c>
    </row>
    <row r="20" spans="1:8" x14ac:dyDescent="0.25">
      <c r="A20" t="s">
        <v>247</v>
      </c>
      <c r="B20" s="85">
        <v>31400</v>
      </c>
      <c r="C20" s="85">
        <v>32000</v>
      </c>
      <c r="D20" s="85">
        <v>31700</v>
      </c>
      <c r="E20" s="174">
        <f t="shared" si="0"/>
        <v>-600</v>
      </c>
      <c r="F20" s="171">
        <f t="shared" si="1"/>
        <v>-1.8749999999999999E-2</v>
      </c>
      <c r="G20" s="174">
        <f t="shared" si="2"/>
        <v>-300</v>
      </c>
      <c r="H20" s="171">
        <f t="shared" si="3"/>
        <v>-9.4637223974763408E-3</v>
      </c>
    </row>
    <row r="21" spans="1:8" x14ac:dyDescent="0.25">
      <c r="A21" t="s">
        <v>224</v>
      </c>
      <c r="B21" s="85">
        <v>52400</v>
      </c>
      <c r="C21" s="85">
        <v>52500</v>
      </c>
      <c r="D21" s="85">
        <v>51800</v>
      </c>
      <c r="E21" s="174">
        <f t="shared" si="0"/>
        <v>-100</v>
      </c>
      <c r="F21" s="171">
        <f t="shared" si="1"/>
        <v>-1.9047619047619048E-3</v>
      </c>
      <c r="G21" s="174">
        <f t="shared" si="2"/>
        <v>600</v>
      </c>
      <c r="H21" s="171">
        <f t="shared" si="3"/>
        <v>1.1583011583011582E-2</v>
      </c>
    </row>
    <row r="22" spans="1:8" x14ac:dyDescent="0.25">
      <c r="A22" t="s">
        <v>230</v>
      </c>
      <c r="B22" s="85">
        <v>39200</v>
      </c>
      <c r="C22" s="85">
        <v>41200</v>
      </c>
      <c r="D22" s="85">
        <v>38500</v>
      </c>
      <c r="E22" s="174">
        <f t="shared" si="0"/>
        <v>-2000</v>
      </c>
      <c r="F22" s="171">
        <f t="shared" si="1"/>
        <v>-4.8543689320388349E-2</v>
      </c>
      <c r="G22" s="174">
        <f t="shared" si="2"/>
        <v>700</v>
      </c>
      <c r="H22" s="171">
        <f t="shared" si="3"/>
        <v>1.8181818181818181E-2</v>
      </c>
    </row>
    <row r="23" spans="1:8" x14ac:dyDescent="0.25">
      <c r="A23" t="s">
        <v>235</v>
      </c>
      <c r="B23" s="85">
        <v>32700</v>
      </c>
      <c r="C23" s="85">
        <v>34200</v>
      </c>
      <c r="D23" s="85">
        <v>31900</v>
      </c>
      <c r="E23" s="174">
        <f t="shared" si="0"/>
        <v>-1500</v>
      </c>
      <c r="F23" s="171">
        <f t="shared" si="1"/>
        <v>-4.3859649122807015E-2</v>
      </c>
      <c r="G23" s="174">
        <f t="shared" si="2"/>
        <v>800</v>
      </c>
      <c r="H23" s="171">
        <f t="shared" si="3"/>
        <v>2.5078369905956112E-2</v>
      </c>
    </row>
    <row r="24" spans="1:8" x14ac:dyDescent="0.25">
      <c r="A24" t="s">
        <v>236</v>
      </c>
      <c r="B24" s="85">
        <v>17700</v>
      </c>
      <c r="C24" s="85">
        <v>17500</v>
      </c>
      <c r="D24" s="85">
        <v>17000</v>
      </c>
      <c r="E24" s="174">
        <f t="shared" si="0"/>
        <v>200</v>
      </c>
      <c r="F24" s="171">
        <f t="shared" si="1"/>
        <v>1.1428571428571429E-2</v>
      </c>
      <c r="G24" s="174">
        <f t="shared" si="2"/>
        <v>700</v>
      </c>
      <c r="H24" s="171">
        <f t="shared" si="3"/>
        <v>4.1176470588235294E-2</v>
      </c>
    </row>
    <row r="25" spans="1:8" x14ac:dyDescent="0.25">
      <c r="A25" t="s">
        <v>239</v>
      </c>
      <c r="B25" s="85">
        <v>81500</v>
      </c>
      <c r="C25" s="85">
        <v>83000</v>
      </c>
      <c r="D25" s="85">
        <v>80600</v>
      </c>
      <c r="E25" s="174">
        <f t="shared" si="0"/>
        <v>-1500</v>
      </c>
      <c r="F25" s="171">
        <f t="shared" si="1"/>
        <v>-1.8072289156626505E-2</v>
      </c>
      <c r="G25" s="174">
        <f t="shared" si="2"/>
        <v>900</v>
      </c>
      <c r="H25" s="171">
        <f t="shared" si="3"/>
        <v>1.1166253101736972E-2</v>
      </c>
    </row>
    <row r="26" spans="1:8" x14ac:dyDescent="0.25">
      <c r="A26" t="s">
        <v>240</v>
      </c>
      <c r="B26" s="85">
        <v>11400</v>
      </c>
      <c r="C26" s="85">
        <v>11400</v>
      </c>
      <c r="D26" s="85">
        <v>10700</v>
      </c>
      <c r="E26" s="174">
        <f t="shared" si="0"/>
        <v>0</v>
      </c>
      <c r="F26" s="171">
        <f t="shared" si="1"/>
        <v>0</v>
      </c>
      <c r="G26" s="174">
        <f t="shared" si="2"/>
        <v>700</v>
      </c>
      <c r="H26" s="171">
        <f t="shared" si="3"/>
        <v>6.5420560747663545E-2</v>
      </c>
    </row>
    <row r="27" spans="1:8" x14ac:dyDescent="0.25">
      <c r="A27" t="s">
        <v>241</v>
      </c>
      <c r="B27" s="85">
        <v>34700</v>
      </c>
      <c r="C27" s="85">
        <v>36300</v>
      </c>
      <c r="D27" s="85">
        <v>33900</v>
      </c>
      <c r="E27" s="174">
        <f t="shared" si="0"/>
        <v>-1600</v>
      </c>
      <c r="F27" s="171">
        <f t="shared" si="1"/>
        <v>-4.4077134986225897E-2</v>
      </c>
      <c r="G27" s="174">
        <f t="shared" si="2"/>
        <v>800</v>
      </c>
      <c r="H27" s="171">
        <f t="shared" si="3"/>
        <v>2.359882005899705E-2</v>
      </c>
    </row>
    <row r="28" spans="1:8" x14ac:dyDescent="0.25">
      <c r="A28" t="s">
        <v>244</v>
      </c>
      <c r="B28" s="85">
        <v>35400</v>
      </c>
      <c r="C28" s="85">
        <v>35300</v>
      </c>
      <c r="D28" s="85">
        <v>36000</v>
      </c>
      <c r="E28" s="174">
        <f t="shared" si="0"/>
        <v>100</v>
      </c>
      <c r="F28" s="171">
        <f t="shared" si="1"/>
        <v>2.8328611898016999E-3</v>
      </c>
      <c r="G28" s="174">
        <f t="shared" si="2"/>
        <v>-600</v>
      </c>
      <c r="H28" s="171">
        <f t="shared" si="3"/>
        <v>-1.6666666666666666E-2</v>
      </c>
    </row>
    <row r="30" spans="1:8" x14ac:dyDescent="0.25">
      <c r="A30" t="s">
        <v>139</v>
      </c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030A0"/>
  </sheetPr>
  <dimension ref="A1:H32"/>
  <sheetViews>
    <sheetView zoomScale="80" zoomScaleNormal="80" workbookViewId="0"/>
  </sheetViews>
  <sheetFormatPr defaultRowHeight="15" x14ac:dyDescent="0.25"/>
  <cols>
    <col min="1" max="1" width="72.5703125" style="149" bestFit="1" customWidth="1"/>
    <col min="2" max="4" width="11.5703125" style="149" bestFit="1" customWidth="1"/>
    <col min="5" max="5" width="7.85546875" style="149" bestFit="1" customWidth="1"/>
    <col min="6" max="6" width="8.85546875" style="192" bestFit="1" customWidth="1"/>
    <col min="7" max="7" width="8.140625" style="149" bestFit="1" customWidth="1"/>
    <col min="8" max="8" width="8.85546875" style="192" bestFit="1" customWidth="1"/>
  </cols>
  <sheetData>
    <row r="1" spans="1:8" x14ac:dyDescent="0.25">
      <c r="A1" t="s">
        <v>279</v>
      </c>
      <c r="E1" s="220" t="s">
        <v>124</v>
      </c>
      <c r="F1" s="235"/>
      <c r="G1" s="198"/>
      <c r="H1" s="235"/>
    </row>
    <row r="2" spans="1:8" x14ac:dyDescent="0.25">
      <c r="A2" s="162" t="s">
        <v>179</v>
      </c>
      <c r="B2" t="s">
        <v>126</v>
      </c>
      <c r="C2" t="s">
        <v>127</v>
      </c>
      <c r="D2" t="s">
        <v>128</v>
      </c>
      <c r="E2" t="s">
        <v>129</v>
      </c>
      <c r="F2" s="192" t="s">
        <v>130</v>
      </c>
      <c r="G2" t="s">
        <v>128</v>
      </c>
      <c r="H2" s="192" t="s">
        <v>130</v>
      </c>
    </row>
    <row r="3" spans="1:8" x14ac:dyDescent="0.25">
      <c r="A3" s="162" t="s">
        <v>284</v>
      </c>
      <c r="B3" t="s">
        <v>132</v>
      </c>
      <c r="C3" t="s">
        <v>132</v>
      </c>
      <c r="D3" t="s">
        <v>133</v>
      </c>
      <c r="E3" t="s">
        <v>132</v>
      </c>
      <c r="F3" s="192" t="s">
        <v>134</v>
      </c>
      <c r="G3" t="s">
        <v>133</v>
      </c>
      <c r="H3" s="192" t="s">
        <v>134</v>
      </c>
    </row>
    <row r="5" spans="1:8" x14ac:dyDescent="0.25">
      <c r="A5" t="s">
        <v>142</v>
      </c>
      <c r="B5" s="85">
        <v>458500</v>
      </c>
      <c r="C5" s="85">
        <v>458700</v>
      </c>
      <c r="D5" s="85">
        <v>447700</v>
      </c>
      <c r="E5" s="174">
        <f t="shared" ref="E5:E30" si="0">B5-C5</f>
        <v>-200</v>
      </c>
      <c r="F5" s="171">
        <f t="shared" ref="F5:F30" si="1">(B5-C5)/C5</f>
        <v>-4.3601482450403311E-4</v>
      </c>
      <c r="G5" s="174">
        <f t="shared" ref="G5:G30" si="2">B5-D5</f>
        <v>10800</v>
      </c>
      <c r="H5" s="171">
        <f t="shared" ref="H5:H30" si="3">(B5-D5)/D5</f>
        <v>2.4123296850569579E-2</v>
      </c>
    </row>
    <row r="6" spans="1:8" x14ac:dyDescent="0.25">
      <c r="A6" t="s">
        <v>181</v>
      </c>
      <c r="B6" s="85">
        <v>399200</v>
      </c>
      <c r="C6" s="85">
        <v>397400</v>
      </c>
      <c r="D6" s="85">
        <v>386600</v>
      </c>
      <c r="E6" s="174">
        <f t="shared" si="0"/>
        <v>1800</v>
      </c>
      <c r="F6" s="171">
        <f t="shared" si="1"/>
        <v>4.5294413688978363E-3</v>
      </c>
      <c r="G6" s="174">
        <f t="shared" si="2"/>
        <v>12600</v>
      </c>
      <c r="H6" s="171">
        <f t="shared" si="3"/>
        <v>3.2591826176927054E-2</v>
      </c>
    </row>
    <row r="7" spans="1:8" x14ac:dyDescent="0.25">
      <c r="A7" t="s">
        <v>182</v>
      </c>
      <c r="B7" s="85">
        <v>83200</v>
      </c>
      <c r="C7" s="85">
        <v>82700</v>
      </c>
      <c r="D7" s="85">
        <v>82600</v>
      </c>
      <c r="E7" s="174">
        <f t="shared" si="0"/>
        <v>500</v>
      </c>
      <c r="F7" s="171">
        <f t="shared" si="1"/>
        <v>6.0459492140266021E-3</v>
      </c>
      <c r="G7" s="174">
        <f t="shared" si="2"/>
        <v>600</v>
      </c>
      <c r="H7" s="171">
        <f t="shared" si="3"/>
        <v>7.2639225181598066E-3</v>
      </c>
    </row>
    <row r="8" spans="1:8" x14ac:dyDescent="0.25">
      <c r="A8" t="s">
        <v>196</v>
      </c>
      <c r="B8" s="85">
        <v>375300</v>
      </c>
      <c r="C8" s="85">
        <v>376000</v>
      </c>
      <c r="D8" s="85">
        <v>365100</v>
      </c>
      <c r="E8" s="174">
        <f t="shared" si="0"/>
        <v>-700</v>
      </c>
      <c r="F8" s="171">
        <f t="shared" si="1"/>
        <v>-1.8617021276595746E-3</v>
      </c>
      <c r="G8" s="174">
        <f t="shared" si="2"/>
        <v>10200</v>
      </c>
      <c r="H8" s="171">
        <f t="shared" si="3"/>
        <v>2.7937551355792935E-2</v>
      </c>
    </row>
    <row r="9" spans="1:8" x14ac:dyDescent="0.25">
      <c r="A9" t="s">
        <v>197</v>
      </c>
      <c r="B9" s="85">
        <v>316000</v>
      </c>
      <c r="C9" s="85">
        <v>314700</v>
      </c>
      <c r="D9" s="85">
        <v>304000</v>
      </c>
      <c r="E9" s="174">
        <f t="shared" si="0"/>
        <v>1300</v>
      </c>
      <c r="F9" s="171">
        <f t="shared" si="1"/>
        <v>4.1309183349221481E-3</v>
      </c>
      <c r="G9" s="174">
        <f t="shared" si="2"/>
        <v>12000</v>
      </c>
      <c r="H9" s="171">
        <f t="shared" si="3"/>
        <v>3.9473684210526314E-2</v>
      </c>
    </row>
    <row r="10" spans="1:8" x14ac:dyDescent="0.25">
      <c r="A10" t="s">
        <v>183</v>
      </c>
      <c r="B10" s="85">
        <v>22500</v>
      </c>
      <c r="C10" s="85">
        <v>22300</v>
      </c>
      <c r="D10" s="85">
        <v>21200</v>
      </c>
      <c r="E10" s="174">
        <f t="shared" si="0"/>
        <v>200</v>
      </c>
      <c r="F10" s="171">
        <f t="shared" si="1"/>
        <v>8.9686098654708519E-3</v>
      </c>
      <c r="G10" s="174">
        <f t="shared" si="2"/>
        <v>1300</v>
      </c>
      <c r="H10" s="171">
        <f t="shared" si="3"/>
        <v>6.1320754716981132E-2</v>
      </c>
    </row>
    <row r="11" spans="1:8" x14ac:dyDescent="0.25">
      <c r="A11" t="s">
        <v>189</v>
      </c>
      <c r="B11" s="85">
        <v>60700</v>
      </c>
      <c r="C11" s="85">
        <v>60400</v>
      </c>
      <c r="D11" s="85">
        <v>61400</v>
      </c>
      <c r="E11" s="174">
        <f t="shared" si="0"/>
        <v>300</v>
      </c>
      <c r="F11" s="171">
        <f t="shared" si="1"/>
        <v>4.9668874172185433E-3</v>
      </c>
      <c r="G11" s="174">
        <f t="shared" si="2"/>
        <v>-700</v>
      </c>
      <c r="H11" s="171">
        <f t="shared" si="3"/>
        <v>-1.1400651465798045E-2</v>
      </c>
    </row>
    <row r="12" spans="1:8" x14ac:dyDescent="0.25">
      <c r="A12" t="s">
        <v>198</v>
      </c>
      <c r="B12" s="85">
        <v>84200</v>
      </c>
      <c r="C12" s="85">
        <v>83800</v>
      </c>
      <c r="D12" s="85">
        <v>81300</v>
      </c>
      <c r="E12" s="174">
        <f t="shared" si="0"/>
        <v>400</v>
      </c>
      <c r="F12" s="171">
        <f t="shared" si="1"/>
        <v>4.7732696897374704E-3</v>
      </c>
      <c r="G12" s="174">
        <f t="shared" si="2"/>
        <v>2900</v>
      </c>
      <c r="H12" s="171">
        <f t="shared" si="3"/>
        <v>3.5670356703567038E-2</v>
      </c>
    </row>
    <row r="13" spans="1:8" x14ac:dyDescent="0.25">
      <c r="A13" t="s">
        <v>199</v>
      </c>
      <c r="B13" s="85">
        <v>19900</v>
      </c>
      <c r="C13" s="85">
        <v>19800</v>
      </c>
      <c r="D13" s="85">
        <v>20300</v>
      </c>
      <c r="E13" s="174">
        <f t="shared" si="0"/>
        <v>100</v>
      </c>
      <c r="F13" s="171">
        <f t="shared" si="1"/>
        <v>5.0505050505050509E-3</v>
      </c>
      <c r="G13" s="174">
        <f t="shared" si="2"/>
        <v>-400</v>
      </c>
      <c r="H13" s="171">
        <f t="shared" si="3"/>
        <v>-1.9704433497536946E-2</v>
      </c>
    </row>
    <row r="14" spans="1:8" x14ac:dyDescent="0.25">
      <c r="A14" t="s">
        <v>202</v>
      </c>
      <c r="B14" s="85">
        <v>48800</v>
      </c>
      <c r="C14" s="85">
        <v>48600</v>
      </c>
      <c r="D14" s="85">
        <v>46800</v>
      </c>
      <c r="E14" s="174">
        <f t="shared" si="0"/>
        <v>200</v>
      </c>
      <c r="F14" s="171">
        <f t="shared" si="1"/>
        <v>4.11522633744856E-3</v>
      </c>
      <c r="G14" s="174">
        <f t="shared" si="2"/>
        <v>2000</v>
      </c>
      <c r="H14" s="171">
        <f t="shared" si="3"/>
        <v>4.2735042735042736E-2</v>
      </c>
    </row>
    <row r="15" spans="1:8" x14ac:dyDescent="0.25">
      <c r="A15" t="s">
        <v>208</v>
      </c>
      <c r="B15" s="85">
        <v>15500</v>
      </c>
      <c r="C15" s="85">
        <v>15400</v>
      </c>
      <c r="D15" s="85">
        <v>14200</v>
      </c>
      <c r="E15" s="174">
        <f t="shared" si="0"/>
        <v>100</v>
      </c>
      <c r="F15" s="171">
        <f t="shared" si="1"/>
        <v>6.4935064935064939E-3</v>
      </c>
      <c r="G15" s="174">
        <f t="shared" si="2"/>
        <v>1300</v>
      </c>
      <c r="H15" s="171">
        <f t="shared" si="3"/>
        <v>9.154929577464789E-2</v>
      </c>
    </row>
    <row r="16" spans="1:8" x14ac:dyDescent="0.25">
      <c r="A16" t="s">
        <v>211</v>
      </c>
      <c r="B16" s="85">
        <v>7700</v>
      </c>
      <c r="C16" s="85">
        <v>7500</v>
      </c>
      <c r="D16" s="85">
        <v>6800</v>
      </c>
      <c r="E16" s="174">
        <f t="shared" si="0"/>
        <v>200</v>
      </c>
      <c r="F16" s="171">
        <f t="shared" si="1"/>
        <v>2.6666666666666668E-2</v>
      </c>
      <c r="G16" s="174">
        <f t="shared" si="2"/>
        <v>900</v>
      </c>
      <c r="H16" s="171">
        <f t="shared" si="3"/>
        <v>0.13235294117647059</v>
      </c>
    </row>
    <row r="17" spans="1:8" x14ac:dyDescent="0.25">
      <c r="A17" t="s">
        <v>212</v>
      </c>
      <c r="B17" s="85">
        <v>22400</v>
      </c>
      <c r="C17" s="85">
        <v>22200</v>
      </c>
      <c r="D17" s="85">
        <v>21400</v>
      </c>
      <c r="E17" s="174">
        <f t="shared" si="0"/>
        <v>200</v>
      </c>
      <c r="F17" s="171">
        <f t="shared" si="1"/>
        <v>9.0090090090090089E-3</v>
      </c>
      <c r="G17" s="174">
        <f t="shared" si="2"/>
        <v>1000</v>
      </c>
      <c r="H17" s="171">
        <f t="shared" si="3"/>
        <v>4.6728971962616821E-2</v>
      </c>
    </row>
    <row r="18" spans="1:8" x14ac:dyDescent="0.25">
      <c r="A18" t="s">
        <v>216</v>
      </c>
      <c r="B18" s="85">
        <v>76100</v>
      </c>
      <c r="C18" s="85">
        <v>76900</v>
      </c>
      <c r="D18" s="85">
        <v>75800</v>
      </c>
      <c r="E18" s="174">
        <f t="shared" si="0"/>
        <v>-800</v>
      </c>
      <c r="F18" s="171">
        <f t="shared" si="1"/>
        <v>-1.0403120936280884E-2</v>
      </c>
      <c r="G18" s="174">
        <f t="shared" si="2"/>
        <v>300</v>
      </c>
      <c r="H18" s="171">
        <f t="shared" si="3"/>
        <v>3.9577836411609502E-3</v>
      </c>
    </row>
    <row r="19" spans="1:8" x14ac:dyDescent="0.25">
      <c r="A19" t="s">
        <v>217</v>
      </c>
      <c r="B19" s="85">
        <v>27200</v>
      </c>
      <c r="C19" s="85">
        <v>27400</v>
      </c>
      <c r="D19" s="85">
        <v>26800</v>
      </c>
      <c r="E19" s="174">
        <f t="shared" si="0"/>
        <v>-200</v>
      </c>
      <c r="F19" s="171">
        <f t="shared" si="1"/>
        <v>-7.2992700729927005E-3</v>
      </c>
      <c r="G19" s="174">
        <f t="shared" si="2"/>
        <v>400</v>
      </c>
      <c r="H19" s="171">
        <f t="shared" si="3"/>
        <v>1.4925373134328358E-2</v>
      </c>
    </row>
    <row r="20" spans="1:8" x14ac:dyDescent="0.25">
      <c r="A20" t="s">
        <v>219</v>
      </c>
      <c r="B20" s="85">
        <v>6500</v>
      </c>
      <c r="C20" s="85">
        <v>6500</v>
      </c>
      <c r="D20" s="85">
        <v>6600</v>
      </c>
      <c r="E20" s="174">
        <f t="shared" si="0"/>
        <v>0</v>
      </c>
      <c r="F20" s="171">
        <f t="shared" si="1"/>
        <v>0</v>
      </c>
      <c r="G20" s="174">
        <f t="shared" si="2"/>
        <v>-100</v>
      </c>
      <c r="H20" s="171">
        <f t="shared" si="3"/>
        <v>-1.5151515151515152E-2</v>
      </c>
    </row>
    <row r="21" spans="1:8" x14ac:dyDescent="0.25">
      <c r="A21" t="s">
        <v>247</v>
      </c>
      <c r="B21" s="85">
        <v>42400</v>
      </c>
      <c r="C21" s="85">
        <v>43000</v>
      </c>
      <c r="D21" s="85">
        <v>42400</v>
      </c>
      <c r="E21" s="174">
        <f t="shared" si="0"/>
        <v>-600</v>
      </c>
      <c r="F21" s="171">
        <f t="shared" si="1"/>
        <v>-1.3953488372093023E-2</v>
      </c>
      <c r="G21" s="174">
        <f t="shared" si="2"/>
        <v>0</v>
      </c>
      <c r="H21" s="171">
        <f t="shared" si="3"/>
        <v>0</v>
      </c>
    </row>
    <row r="22" spans="1:8" x14ac:dyDescent="0.25">
      <c r="A22" t="s">
        <v>224</v>
      </c>
      <c r="B22" s="85">
        <v>59000</v>
      </c>
      <c r="C22" s="85">
        <v>59200</v>
      </c>
      <c r="D22" s="85">
        <v>55900</v>
      </c>
      <c r="E22" s="174">
        <f t="shared" si="0"/>
        <v>-200</v>
      </c>
      <c r="F22" s="171">
        <f t="shared" si="1"/>
        <v>-3.3783783783783786E-3</v>
      </c>
      <c r="G22" s="174">
        <f t="shared" si="2"/>
        <v>3100</v>
      </c>
      <c r="H22" s="171">
        <f t="shared" si="3"/>
        <v>5.5456171735241505E-2</v>
      </c>
    </row>
    <row r="23" spans="1:8" x14ac:dyDescent="0.25">
      <c r="A23" t="s">
        <v>225</v>
      </c>
      <c r="B23" s="85">
        <v>11700</v>
      </c>
      <c r="C23" s="85">
        <v>12000</v>
      </c>
      <c r="D23" s="85">
        <v>11000</v>
      </c>
      <c r="E23" s="174">
        <f t="shared" si="0"/>
        <v>-300</v>
      </c>
      <c r="F23" s="171">
        <f t="shared" si="1"/>
        <v>-2.5000000000000001E-2</v>
      </c>
      <c r="G23" s="174">
        <f t="shared" si="2"/>
        <v>700</v>
      </c>
      <c r="H23" s="171">
        <f t="shared" si="3"/>
        <v>6.363636363636363E-2</v>
      </c>
    </row>
    <row r="24" spans="1:8" x14ac:dyDescent="0.25">
      <c r="A24" t="s">
        <v>226</v>
      </c>
      <c r="B24" s="85">
        <v>47300</v>
      </c>
      <c r="C24" s="85">
        <v>47200</v>
      </c>
      <c r="D24" s="85">
        <v>44900</v>
      </c>
      <c r="E24" s="174">
        <f t="shared" si="0"/>
        <v>100</v>
      </c>
      <c r="F24" s="171">
        <f t="shared" si="1"/>
        <v>2.1186440677966102E-3</v>
      </c>
      <c r="G24" s="174">
        <f t="shared" si="2"/>
        <v>2400</v>
      </c>
      <c r="H24" s="171">
        <f t="shared" si="3"/>
        <v>5.3452115812917596E-2</v>
      </c>
    </row>
    <row r="25" spans="1:8" x14ac:dyDescent="0.25">
      <c r="A25" t="s">
        <v>230</v>
      </c>
      <c r="B25" s="85">
        <v>50700</v>
      </c>
      <c r="C25" s="85">
        <v>49500</v>
      </c>
      <c r="D25" s="85">
        <v>47500</v>
      </c>
      <c r="E25" s="174">
        <f t="shared" si="0"/>
        <v>1200</v>
      </c>
      <c r="F25" s="171">
        <f t="shared" si="1"/>
        <v>2.4242424242424242E-2</v>
      </c>
      <c r="G25" s="174">
        <f t="shared" si="2"/>
        <v>3200</v>
      </c>
      <c r="H25" s="171">
        <f t="shared" si="3"/>
        <v>6.7368421052631577E-2</v>
      </c>
    </row>
    <row r="26" spans="1:8" x14ac:dyDescent="0.25">
      <c r="A26" t="s">
        <v>236</v>
      </c>
      <c r="B26" s="85">
        <v>15900</v>
      </c>
      <c r="C26" s="85">
        <v>15600</v>
      </c>
      <c r="D26" s="85">
        <v>15300</v>
      </c>
      <c r="E26" s="174">
        <f t="shared" si="0"/>
        <v>300</v>
      </c>
      <c r="F26" s="171">
        <f t="shared" si="1"/>
        <v>1.9230769230769232E-2</v>
      </c>
      <c r="G26" s="174">
        <f t="shared" si="2"/>
        <v>600</v>
      </c>
      <c r="H26" s="171">
        <f t="shared" si="3"/>
        <v>3.9215686274509803E-2</v>
      </c>
    </row>
    <row r="27" spans="1:8" x14ac:dyDescent="0.25">
      <c r="A27" t="s">
        <v>239</v>
      </c>
      <c r="B27" s="85">
        <v>59300</v>
      </c>
      <c r="C27" s="85">
        <v>61300</v>
      </c>
      <c r="D27" s="85">
        <v>61100</v>
      </c>
      <c r="E27" s="174">
        <f t="shared" si="0"/>
        <v>-2000</v>
      </c>
      <c r="F27" s="171">
        <f t="shared" si="1"/>
        <v>-3.2626427406199018E-2</v>
      </c>
      <c r="G27" s="174">
        <f t="shared" si="2"/>
        <v>-1800</v>
      </c>
      <c r="H27" s="171">
        <f t="shared" si="3"/>
        <v>-2.9459901800327332E-2</v>
      </c>
    </row>
    <row r="28" spans="1:8" x14ac:dyDescent="0.25">
      <c r="A28" t="s">
        <v>240</v>
      </c>
      <c r="B28" s="85">
        <v>3100</v>
      </c>
      <c r="C28" s="85">
        <v>3100</v>
      </c>
      <c r="D28" s="85">
        <v>2900</v>
      </c>
      <c r="E28" s="174">
        <f t="shared" si="0"/>
        <v>0</v>
      </c>
      <c r="F28" s="171">
        <f t="shared" si="1"/>
        <v>0</v>
      </c>
      <c r="G28" s="174">
        <f t="shared" si="2"/>
        <v>200</v>
      </c>
      <c r="H28" s="171">
        <f t="shared" si="3"/>
        <v>6.8965517241379309E-2</v>
      </c>
    </row>
    <row r="29" spans="1:8" x14ac:dyDescent="0.25">
      <c r="A29" t="s">
        <v>241</v>
      </c>
      <c r="B29" s="85">
        <v>11900</v>
      </c>
      <c r="C29" s="85">
        <v>13000</v>
      </c>
      <c r="D29" s="85">
        <v>13100</v>
      </c>
      <c r="E29" s="174">
        <f t="shared" si="0"/>
        <v>-1100</v>
      </c>
      <c r="F29" s="171">
        <f t="shared" si="1"/>
        <v>-8.461538461538462E-2</v>
      </c>
      <c r="G29" s="174">
        <f t="shared" si="2"/>
        <v>-1200</v>
      </c>
      <c r="H29" s="171">
        <f t="shared" si="3"/>
        <v>-9.1603053435114504E-2</v>
      </c>
    </row>
    <row r="30" spans="1:8" x14ac:dyDescent="0.25">
      <c r="A30" t="s">
        <v>244</v>
      </c>
      <c r="B30" s="85">
        <v>44300</v>
      </c>
      <c r="C30" s="85">
        <v>45200</v>
      </c>
      <c r="D30" s="85">
        <v>45100</v>
      </c>
      <c r="E30" s="174">
        <f t="shared" si="0"/>
        <v>-900</v>
      </c>
      <c r="F30" s="171">
        <f t="shared" si="1"/>
        <v>-1.9911504424778761E-2</v>
      </c>
      <c r="G30" s="174">
        <f t="shared" si="2"/>
        <v>-800</v>
      </c>
      <c r="H30" s="171">
        <f t="shared" si="3"/>
        <v>-1.7738359201773836E-2</v>
      </c>
    </row>
    <row r="32" spans="1:8" x14ac:dyDescent="0.25">
      <c r="A32" t="s">
        <v>139</v>
      </c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J30"/>
  <sheetViews>
    <sheetView zoomScale="80" zoomScaleNormal="80" workbookViewId="0"/>
  </sheetViews>
  <sheetFormatPr defaultRowHeight="15" x14ac:dyDescent="0.25"/>
  <cols>
    <col min="1" max="1" width="44.140625" style="149" bestFit="1" customWidth="1"/>
    <col min="2" max="4" width="11.5703125" style="149" bestFit="1" customWidth="1"/>
    <col min="6" max="6" width="9.140625" style="192" customWidth="1"/>
    <col min="8" max="8" width="9.140625" style="192" customWidth="1"/>
    <col min="10" max="10" width="43.85546875" style="149" bestFit="1" customWidth="1"/>
  </cols>
  <sheetData>
    <row r="1" spans="1:8" x14ac:dyDescent="0.25">
      <c r="A1" t="s">
        <v>279</v>
      </c>
      <c r="E1" s="220" t="s">
        <v>124</v>
      </c>
      <c r="F1" s="235"/>
      <c r="G1" s="198"/>
      <c r="H1" s="235"/>
    </row>
    <row r="2" spans="1:8" x14ac:dyDescent="0.25">
      <c r="A2" s="162" t="s">
        <v>179</v>
      </c>
      <c r="B2" t="s">
        <v>126</v>
      </c>
      <c r="C2" t="s">
        <v>127</v>
      </c>
      <c r="D2" t="s">
        <v>128</v>
      </c>
      <c r="E2" t="s">
        <v>129</v>
      </c>
      <c r="F2" s="192" t="s">
        <v>130</v>
      </c>
      <c r="G2" t="s">
        <v>128</v>
      </c>
      <c r="H2" s="192" t="s">
        <v>130</v>
      </c>
    </row>
    <row r="3" spans="1:8" x14ac:dyDescent="0.25">
      <c r="A3" s="162" t="s">
        <v>285</v>
      </c>
      <c r="B3" t="s">
        <v>132</v>
      </c>
      <c r="C3" t="s">
        <v>132</v>
      </c>
      <c r="D3" t="s">
        <v>133</v>
      </c>
      <c r="E3" t="s">
        <v>132</v>
      </c>
      <c r="F3" s="192" t="s">
        <v>134</v>
      </c>
      <c r="G3" t="s">
        <v>133</v>
      </c>
      <c r="H3" s="192" t="s">
        <v>134</v>
      </c>
    </row>
    <row r="5" spans="1:8" x14ac:dyDescent="0.25">
      <c r="A5" t="s">
        <v>142</v>
      </c>
      <c r="B5" s="85">
        <v>197300</v>
      </c>
      <c r="C5" s="85">
        <v>194600</v>
      </c>
      <c r="D5" s="85">
        <v>189100</v>
      </c>
      <c r="E5" s="174">
        <f t="shared" ref="E5:E27" si="0">B5-C5</f>
        <v>2700</v>
      </c>
      <c r="F5" s="171">
        <f t="shared" ref="F5:F27" si="1">(B5-C5)/C5</f>
        <v>1.3874614594039054E-2</v>
      </c>
      <c r="G5" s="174">
        <f t="shared" ref="G5:G27" si="2">B5-D5</f>
        <v>8200</v>
      </c>
      <c r="H5" s="171">
        <f t="shared" ref="H5:H27" si="3">(B5-D5)/D5</f>
        <v>4.3363299841353779E-2</v>
      </c>
    </row>
    <row r="6" spans="1:8" x14ac:dyDescent="0.25">
      <c r="A6" t="s">
        <v>181</v>
      </c>
      <c r="B6" s="85">
        <v>172400</v>
      </c>
      <c r="C6" s="85">
        <v>169300</v>
      </c>
      <c r="D6" s="85">
        <v>165500</v>
      </c>
      <c r="E6" s="174">
        <f t="shared" si="0"/>
        <v>3100</v>
      </c>
      <c r="F6" s="171">
        <f t="shared" si="1"/>
        <v>1.831069108092144E-2</v>
      </c>
      <c r="G6" s="174">
        <f t="shared" si="2"/>
        <v>6900</v>
      </c>
      <c r="H6" s="171">
        <f t="shared" si="3"/>
        <v>4.1691842900302117E-2</v>
      </c>
    </row>
    <row r="7" spans="1:8" x14ac:dyDescent="0.25">
      <c r="A7" t="s">
        <v>182</v>
      </c>
      <c r="B7" s="85">
        <v>18100</v>
      </c>
      <c r="C7" s="85">
        <v>18000</v>
      </c>
      <c r="D7" s="85">
        <v>17100</v>
      </c>
      <c r="E7" s="174">
        <f t="shared" si="0"/>
        <v>100</v>
      </c>
      <c r="F7" s="171">
        <f t="shared" si="1"/>
        <v>5.5555555555555558E-3</v>
      </c>
      <c r="G7" s="174">
        <f t="shared" si="2"/>
        <v>1000</v>
      </c>
      <c r="H7" s="171">
        <f t="shared" si="3"/>
        <v>5.8479532163742687E-2</v>
      </c>
    </row>
    <row r="8" spans="1:8" x14ac:dyDescent="0.25">
      <c r="A8" t="s">
        <v>196</v>
      </c>
      <c r="B8" s="85">
        <v>179200</v>
      </c>
      <c r="C8" s="85">
        <v>176600</v>
      </c>
      <c r="D8" s="85">
        <v>172000</v>
      </c>
      <c r="E8" s="174">
        <f t="shared" si="0"/>
        <v>2600</v>
      </c>
      <c r="F8" s="171">
        <f t="shared" si="1"/>
        <v>1.4722536806342015E-2</v>
      </c>
      <c r="G8" s="174">
        <f t="shared" si="2"/>
        <v>7200</v>
      </c>
      <c r="H8" s="171">
        <f t="shared" si="3"/>
        <v>4.1860465116279069E-2</v>
      </c>
    </row>
    <row r="9" spans="1:8" x14ac:dyDescent="0.25">
      <c r="A9" t="s">
        <v>197</v>
      </c>
      <c r="B9" s="85">
        <v>154300</v>
      </c>
      <c r="C9" s="85">
        <v>151300</v>
      </c>
      <c r="D9" s="85">
        <v>148400</v>
      </c>
      <c r="E9" s="174">
        <f t="shared" si="0"/>
        <v>3000</v>
      </c>
      <c r="F9" s="171">
        <f t="shared" si="1"/>
        <v>1.982815598149372E-2</v>
      </c>
      <c r="G9" s="174">
        <f t="shared" si="2"/>
        <v>5900</v>
      </c>
      <c r="H9" s="171">
        <f t="shared" si="3"/>
        <v>3.9757412398921832E-2</v>
      </c>
    </row>
    <row r="10" spans="1:8" x14ac:dyDescent="0.25">
      <c r="A10" t="s">
        <v>183</v>
      </c>
      <c r="B10" s="85">
        <v>12600</v>
      </c>
      <c r="C10" s="85">
        <v>12600</v>
      </c>
      <c r="D10" s="85">
        <v>11800</v>
      </c>
      <c r="E10" s="174">
        <f t="shared" si="0"/>
        <v>0</v>
      </c>
      <c r="F10" s="171">
        <f t="shared" si="1"/>
        <v>0</v>
      </c>
      <c r="G10" s="174">
        <f t="shared" si="2"/>
        <v>800</v>
      </c>
      <c r="H10" s="171">
        <f t="shared" si="3"/>
        <v>6.7796610169491525E-2</v>
      </c>
    </row>
    <row r="11" spans="1:8" x14ac:dyDescent="0.25">
      <c r="A11" t="s">
        <v>189</v>
      </c>
      <c r="B11" s="85">
        <v>5500</v>
      </c>
      <c r="C11" s="85">
        <v>5400</v>
      </c>
      <c r="D11" s="85">
        <v>5300</v>
      </c>
      <c r="E11" s="174">
        <f t="shared" si="0"/>
        <v>100</v>
      </c>
      <c r="F11" s="171">
        <f t="shared" si="1"/>
        <v>1.8518518518518517E-2</v>
      </c>
      <c r="G11" s="174">
        <f t="shared" si="2"/>
        <v>200</v>
      </c>
      <c r="H11" s="171">
        <f t="shared" si="3"/>
        <v>3.7735849056603772E-2</v>
      </c>
    </row>
    <row r="12" spans="1:8" x14ac:dyDescent="0.25">
      <c r="A12" t="s">
        <v>198</v>
      </c>
      <c r="B12" s="85">
        <v>41600</v>
      </c>
      <c r="C12" s="85">
        <v>40300</v>
      </c>
      <c r="D12" s="85">
        <v>40900</v>
      </c>
      <c r="E12" s="174">
        <f t="shared" si="0"/>
        <v>1300</v>
      </c>
      <c r="F12" s="171">
        <f t="shared" si="1"/>
        <v>3.2258064516129031E-2</v>
      </c>
      <c r="G12" s="174">
        <f t="shared" si="2"/>
        <v>700</v>
      </c>
      <c r="H12" s="171">
        <f t="shared" si="3"/>
        <v>1.7114914425427872E-2</v>
      </c>
    </row>
    <row r="13" spans="1:8" x14ac:dyDescent="0.25">
      <c r="A13" t="s">
        <v>199</v>
      </c>
      <c r="B13" s="85">
        <v>3700</v>
      </c>
      <c r="C13" s="85">
        <v>3700</v>
      </c>
      <c r="D13" s="85">
        <v>3600</v>
      </c>
      <c r="E13" s="174">
        <f t="shared" si="0"/>
        <v>0</v>
      </c>
      <c r="F13" s="171">
        <f t="shared" si="1"/>
        <v>0</v>
      </c>
      <c r="G13" s="174">
        <f t="shared" si="2"/>
        <v>100</v>
      </c>
      <c r="H13" s="171">
        <f t="shared" si="3"/>
        <v>2.7777777777777776E-2</v>
      </c>
    </row>
    <row r="14" spans="1:8" x14ac:dyDescent="0.25">
      <c r="A14" t="s">
        <v>202</v>
      </c>
      <c r="B14" s="85">
        <v>32500</v>
      </c>
      <c r="C14" s="85">
        <v>31200</v>
      </c>
      <c r="D14" s="85">
        <v>32200</v>
      </c>
      <c r="E14" s="174">
        <f t="shared" si="0"/>
        <v>1300</v>
      </c>
      <c r="F14" s="171">
        <f t="shared" si="1"/>
        <v>4.1666666666666664E-2</v>
      </c>
      <c r="G14" s="174">
        <f t="shared" si="2"/>
        <v>300</v>
      </c>
      <c r="H14" s="171">
        <f t="shared" si="3"/>
        <v>9.316770186335404E-3</v>
      </c>
    </row>
    <row r="15" spans="1:8" x14ac:dyDescent="0.25">
      <c r="A15" t="s">
        <v>208</v>
      </c>
      <c r="B15" s="85">
        <v>5400</v>
      </c>
      <c r="C15" s="85">
        <v>5400</v>
      </c>
      <c r="D15" s="85">
        <v>5100</v>
      </c>
      <c r="E15" s="174">
        <f t="shared" si="0"/>
        <v>0</v>
      </c>
      <c r="F15" s="171">
        <f t="shared" si="1"/>
        <v>0</v>
      </c>
      <c r="G15" s="174">
        <f t="shared" si="2"/>
        <v>300</v>
      </c>
      <c r="H15" s="171">
        <f t="shared" si="3"/>
        <v>5.8823529411764705E-2</v>
      </c>
    </row>
    <row r="16" spans="1:8" x14ac:dyDescent="0.25">
      <c r="A16" t="s">
        <v>211</v>
      </c>
      <c r="B16" s="85">
        <v>3000</v>
      </c>
      <c r="C16" s="85">
        <v>3000</v>
      </c>
      <c r="D16" s="85">
        <v>2600</v>
      </c>
      <c r="E16" s="174">
        <f t="shared" si="0"/>
        <v>0</v>
      </c>
      <c r="F16" s="171">
        <f t="shared" si="1"/>
        <v>0</v>
      </c>
      <c r="G16" s="174">
        <f t="shared" si="2"/>
        <v>400</v>
      </c>
      <c r="H16" s="171">
        <f t="shared" si="3"/>
        <v>0.15384615384615385</v>
      </c>
    </row>
    <row r="17" spans="1:8" x14ac:dyDescent="0.25">
      <c r="A17" t="s">
        <v>212</v>
      </c>
      <c r="B17" s="85">
        <v>11300</v>
      </c>
      <c r="C17" s="85">
        <v>11300</v>
      </c>
      <c r="D17" s="85">
        <v>11100</v>
      </c>
      <c r="E17" s="174">
        <f t="shared" si="0"/>
        <v>0</v>
      </c>
      <c r="F17" s="171">
        <f t="shared" si="1"/>
        <v>0</v>
      </c>
      <c r="G17" s="174">
        <f t="shared" si="2"/>
        <v>200</v>
      </c>
      <c r="H17" s="171">
        <f t="shared" si="3"/>
        <v>1.8018018018018018E-2</v>
      </c>
    </row>
    <row r="18" spans="1:8" x14ac:dyDescent="0.25">
      <c r="A18" t="s">
        <v>216</v>
      </c>
      <c r="B18" s="85">
        <v>18900</v>
      </c>
      <c r="C18" s="85">
        <v>18800</v>
      </c>
      <c r="D18" s="85">
        <v>18500</v>
      </c>
      <c r="E18" s="174">
        <f t="shared" si="0"/>
        <v>100</v>
      </c>
      <c r="F18" s="171">
        <f t="shared" si="1"/>
        <v>5.3191489361702126E-3</v>
      </c>
      <c r="G18" s="174">
        <f t="shared" si="2"/>
        <v>400</v>
      </c>
      <c r="H18" s="171">
        <f t="shared" si="3"/>
        <v>2.1621621621621623E-2</v>
      </c>
    </row>
    <row r="19" spans="1:8" x14ac:dyDescent="0.25">
      <c r="A19" t="s">
        <v>224</v>
      </c>
      <c r="B19" s="85">
        <v>22000</v>
      </c>
      <c r="C19" s="85">
        <v>21800</v>
      </c>
      <c r="D19" s="85">
        <v>19900</v>
      </c>
      <c r="E19" s="174">
        <f t="shared" si="0"/>
        <v>200</v>
      </c>
      <c r="F19" s="171">
        <f t="shared" si="1"/>
        <v>9.1743119266055051E-3</v>
      </c>
      <c r="G19" s="174">
        <f t="shared" si="2"/>
        <v>2100</v>
      </c>
      <c r="H19" s="171">
        <f t="shared" si="3"/>
        <v>0.10552763819095477</v>
      </c>
    </row>
    <row r="20" spans="1:8" x14ac:dyDescent="0.25">
      <c r="A20" t="s">
        <v>230</v>
      </c>
      <c r="B20" s="85">
        <v>50700</v>
      </c>
      <c r="C20" s="85">
        <v>49500</v>
      </c>
      <c r="D20" s="85">
        <v>48900</v>
      </c>
      <c r="E20" s="174">
        <f t="shared" si="0"/>
        <v>1200</v>
      </c>
      <c r="F20" s="171">
        <f t="shared" si="1"/>
        <v>2.4242424242424242E-2</v>
      </c>
      <c r="G20" s="174">
        <f t="shared" si="2"/>
        <v>1800</v>
      </c>
      <c r="H20" s="171">
        <f t="shared" si="3"/>
        <v>3.6809815950920248E-2</v>
      </c>
    </row>
    <row r="21" spans="1:8" x14ac:dyDescent="0.25">
      <c r="A21" t="s">
        <v>233</v>
      </c>
      <c r="B21" s="85">
        <v>44100</v>
      </c>
      <c r="C21" s="85">
        <v>43000</v>
      </c>
      <c r="D21" s="85">
        <v>41100</v>
      </c>
      <c r="E21" s="174">
        <f t="shared" si="0"/>
        <v>1100</v>
      </c>
      <c r="F21" s="171">
        <f t="shared" si="1"/>
        <v>2.5581395348837209E-2</v>
      </c>
      <c r="G21" s="174">
        <f t="shared" si="2"/>
        <v>3000</v>
      </c>
      <c r="H21" s="171">
        <f t="shared" si="3"/>
        <v>7.2992700729927001E-2</v>
      </c>
    </row>
    <row r="22" spans="1:8" x14ac:dyDescent="0.25">
      <c r="A22" t="s">
        <v>235</v>
      </c>
      <c r="B22" s="85">
        <v>36000</v>
      </c>
      <c r="C22" s="85">
        <v>34500</v>
      </c>
      <c r="D22" s="85">
        <v>31900</v>
      </c>
      <c r="E22" s="174">
        <f t="shared" si="0"/>
        <v>1500</v>
      </c>
      <c r="F22" s="171">
        <f t="shared" si="1"/>
        <v>4.3478260869565216E-2</v>
      </c>
      <c r="G22" s="174">
        <f t="shared" si="2"/>
        <v>4100</v>
      </c>
      <c r="H22" s="171">
        <f t="shared" si="3"/>
        <v>0.12852664576802508</v>
      </c>
    </row>
    <row r="23" spans="1:8" x14ac:dyDescent="0.25">
      <c r="A23" t="s">
        <v>236</v>
      </c>
      <c r="B23" s="85">
        <v>6800</v>
      </c>
      <c r="C23" s="85">
        <v>6600</v>
      </c>
      <c r="D23" s="85">
        <v>6500</v>
      </c>
      <c r="E23" s="174">
        <f t="shared" si="0"/>
        <v>200</v>
      </c>
      <c r="F23" s="171">
        <f t="shared" si="1"/>
        <v>3.0303030303030304E-2</v>
      </c>
      <c r="G23" s="174">
        <f t="shared" si="2"/>
        <v>300</v>
      </c>
      <c r="H23" s="171">
        <f t="shared" si="3"/>
        <v>4.6153846153846156E-2</v>
      </c>
    </row>
    <row r="24" spans="1:8" x14ac:dyDescent="0.25">
      <c r="A24" t="s">
        <v>239</v>
      </c>
      <c r="B24" s="85">
        <v>24900</v>
      </c>
      <c r="C24" s="85">
        <v>25300</v>
      </c>
      <c r="D24" s="85">
        <v>23600</v>
      </c>
      <c r="E24" s="174">
        <f t="shared" si="0"/>
        <v>-400</v>
      </c>
      <c r="F24" s="171">
        <f t="shared" si="1"/>
        <v>-1.5810276679841896E-2</v>
      </c>
      <c r="G24" s="174">
        <f t="shared" si="2"/>
        <v>1300</v>
      </c>
      <c r="H24" s="171">
        <f t="shared" si="3"/>
        <v>5.5084745762711863E-2</v>
      </c>
    </row>
    <row r="25" spans="1:8" x14ac:dyDescent="0.25">
      <c r="A25" t="s">
        <v>240</v>
      </c>
      <c r="B25" s="85">
        <v>1600</v>
      </c>
      <c r="C25" s="85">
        <v>1600</v>
      </c>
      <c r="D25" s="85">
        <v>1400</v>
      </c>
      <c r="E25" s="174">
        <f t="shared" si="0"/>
        <v>0</v>
      </c>
      <c r="F25" s="171">
        <f t="shared" si="1"/>
        <v>0</v>
      </c>
      <c r="G25" s="174">
        <f t="shared" si="2"/>
        <v>200</v>
      </c>
      <c r="H25" s="171">
        <f t="shared" si="3"/>
        <v>0.14285714285714285</v>
      </c>
    </row>
    <row r="26" spans="1:8" x14ac:dyDescent="0.25">
      <c r="A26" t="s">
        <v>241</v>
      </c>
      <c r="B26" s="85">
        <v>4400</v>
      </c>
      <c r="C26" s="85">
        <v>4700</v>
      </c>
      <c r="D26" s="85">
        <v>4300</v>
      </c>
      <c r="E26" s="174">
        <f t="shared" si="0"/>
        <v>-300</v>
      </c>
      <c r="F26" s="171">
        <f t="shared" si="1"/>
        <v>-6.3829787234042548E-2</v>
      </c>
      <c r="G26" s="174">
        <f t="shared" si="2"/>
        <v>100</v>
      </c>
      <c r="H26" s="171">
        <f t="shared" si="3"/>
        <v>2.3255813953488372E-2</v>
      </c>
    </row>
    <row r="27" spans="1:8" x14ac:dyDescent="0.25">
      <c r="A27" t="s">
        <v>244</v>
      </c>
      <c r="B27" s="85">
        <v>18900</v>
      </c>
      <c r="C27" s="85">
        <v>19000</v>
      </c>
      <c r="D27" s="85">
        <v>17900</v>
      </c>
      <c r="E27" s="174">
        <f t="shared" si="0"/>
        <v>-100</v>
      </c>
      <c r="F27" s="171">
        <f t="shared" si="1"/>
        <v>-5.263157894736842E-3</v>
      </c>
      <c r="G27" s="174">
        <f t="shared" si="2"/>
        <v>1000</v>
      </c>
      <c r="H27" s="171">
        <f t="shared" si="3"/>
        <v>5.5865921787709494E-2</v>
      </c>
    </row>
    <row r="28" spans="1:8" x14ac:dyDescent="0.25">
      <c r="B28" s="85"/>
      <c r="C28" s="85"/>
      <c r="D28" s="85"/>
    </row>
    <row r="29" spans="1:8" x14ac:dyDescent="0.25">
      <c r="B29" s="85"/>
      <c r="C29" s="85"/>
      <c r="D29" s="85"/>
    </row>
    <row r="30" spans="1:8" x14ac:dyDescent="0.25">
      <c r="A30" t="s">
        <v>139</v>
      </c>
      <c r="B30" s="85"/>
      <c r="C30" s="85"/>
      <c r="D30" s="85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:H29"/>
  <sheetViews>
    <sheetView workbookViewId="0"/>
  </sheetViews>
  <sheetFormatPr defaultRowHeight="15" x14ac:dyDescent="0.25"/>
  <cols>
    <col min="1" max="1" width="39.42578125" style="149" bestFit="1" customWidth="1"/>
    <col min="2" max="4" width="11.5703125" style="149" bestFit="1" customWidth="1"/>
    <col min="6" max="6" width="9.140625" style="192" customWidth="1"/>
    <col min="8" max="8" width="9.140625" style="192" customWidth="1"/>
  </cols>
  <sheetData>
    <row r="1" spans="1:8" x14ac:dyDescent="0.25">
      <c r="A1" t="s">
        <v>279</v>
      </c>
      <c r="E1" s="220" t="s">
        <v>124</v>
      </c>
      <c r="F1" s="235"/>
      <c r="G1" s="198"/>
      <c r="H1" s="235"/>
    </row>
    <row r="2" spans="1:8" x14ac:dyDescent="0.25">
      <c r="A2" s="162" t="s">
        <v>179</v>
      </c>
      <c r="B2" t="s">
        <v>126</v>
      </c>
      <c r="C2" t="s">
        <v>127</v>
      </c>
      <c r="D2" t="s">
        <v>128</v>
      </c>
      <c r="E2" t="s">
        <v>129</v>
      </c>
      <c r="F2" s="192" t="s">
        <v>130</v>
      </c>
      <c r="G2" t="s">
        <v>128</v>
      </c>
      <c r="H2" s="192" t="s">
        <v>130</v>
      </c>
    </row>
    <row r="3" spans="1:8" x14ac:dyDescent="0.25">
      <c r="A3" s="162" t="s">
        <v>286</v>
      </c>
      <c r="B3" t="s">
        <v>132</v>
      </c>
      <c r="C3" t="s">
        <v>132</v>
      </c>
      <c r="D3" t="s">
        <v>133</v>
      </c>
      <c r="E3" t="s">
        <v>132</v>
      </c>
      <c r="F3" s="192" t="s">
        <v>134</v>
      </c>
      <c r="G3" t="s">
        <v>133</v>
      </c>
      <c r="H3" s="192" t="s">
        <v>134</v>
      </c>
    </row>
    <row r="5" spans="1:8" x14ac:dyDescent="0.25">
      <c r="A5" t="s">
        <v>142</v>
      </c>
      <c r="B5" s="85">
        <v>171500</v>
      </c>
      <c r="C5" s="85">
        <v>171600</v>
      </c>
      <c r="D5" s="85">
        <v>165900</v>
      </c>
      <c r="E5" s="174">
        <f t="shared" ref="E5:E27" si="0">B5-C5</f>
        <v>-100</v>
      </c>
      <c r="F5" s="171">
        <f t="shared" ref="F5:F27" si="1">(B5-C5)/C5</f>
        <v>-5.8275058275058275E-4</v>
      </c>
      <c r="G5" s="174">
        <f t="shared" ref="G5:G27" si="2">B5-D5</f>
        <v>5600</v>
      </c>
      <c r="H5" s="171">
        <f t="shared" ref="H5:H27" si="3">(B5-D5)/D5</f>
        <v>3.3755274261603373E-2</v>
      </c>
    </row>
    <row r="6" spans="1:8" x14ac:dyDescent="0.25">
      <c r="A6" t="s">
        <v>181</v>
      </c>
      <c r="B6" s="85">
        <v>143100</v>
      </c>
      <c r="C6" s="85">
        <v>143000</v>
      </c>
      <c r="D6" s="85">
        <v>139300</v>
      </c>
      <c r="E6" s="174">
        <f t="shared" si="0"/>
        <v>100</v>
      </c>
      <c r="F6" s="171">
        <f t="shared" si="1"/>
        <v>6.993006993006993E-4</v>
      </c>
      <c r="G6" s="174">
        <f t="shared" si="2"/>
        <v>3800</v>
      </c>
      <c r="H6" s="171">
        <f t="shared" si="3"/>
        <v>2.7279253409906678E-2</v>
      </c>
    </row>
    <row r="7" spans="1:8" x14ac:dyDescent="0.25">
      <c r="A7" t="s">
        <v>182</v>
      </c>
      <c r="B7" s="85">
        <v>46300</v>
      </c>
      <c r="C7" s="85">
        <v>46100</v>
      </c>
      <c r="D7" s="85">
        <v>45700</v>
      </c>
      <c r="E7" s="174">
        <f t="shared" si="0"/>
        <v>200</v>
      </c>
      <c r="F7" s="171">
        <f t="shared" si="1"/>
        <v>4.3383947939262474E-3</v>
      </c>
      <c r="G7" s="174">
        <f t="shared" si="2"/>
        <v>600</v>
      </c>
      <c r="H7" s="171">
        <f t="shared" si="3"/>
        <v>1.3129102844638949E-2</v>
      </c>
    </row>
    <row r="8" spans="1:8" x14ac:dyDescent="0.25">
      <c r="A8" t="s">
        <v>196</v>
      </c>
      <c r="B8" s="85">
        <v>125200</v>
      </c>
      <c r="C8" s="85">
        <v>125500</v>
      </c>
      <c r="D8" s="85">
        <v>120200</v>
      </c>
      <c r="E8" s="174">
        <f t="shared" si="0"/>
        <v>-300</v>
      </c>
      <c r="F8" s="171">
        <f t="shared" si="1"/>
        <v>-2.3904382470119521E-3</v>
      </c>
      <c r="G8" s="174">
        <f t="shared" si="2"/>
        <v>5000</v>
      </c>
      <c r="H8" s="171">
        <f t="shared" si="3"/>
        <v>4.1597337770382693E-2</v>
      </c>
    </row>
    <row r="9" spans="1:8" x14ac:dyDescent="0.25">
      <c r="A9" t="s">
        <v>197</v>
      </c>
      <c r="B9" s="85">
        <v>96800</v>
      </c>
      <c r="C9" s="85">
        <v>96900</v>
      </c>
      <c r="D9" s="85">
        <v>93600</v>
      </c>
      <c r="E9" s="174">
        <f t="shared" si="0"/>
        <v>-100</v>
      </c>
      <c r="F9" s="171">
        <f t="shared" si="1"/>
        <v>-1.0319917440660474E-3</v>
      </c>
      <c r="G9" s="174">
        <f t="shared" si="2"/>
        <v>3200</v>
      </c>
      <c r="H9" s="171">
        <f t="shared" si="3"/>
        <v>3.4188034188034191E-2</v>
      </c>
    </row>
    <row r="10" spans="1:8" x14ac:dyDescent="0.25">
      <c r="A10" t="s">
        <v>183</v>
      </c>
      <c r="B10" s="85">
        <v>7700</v>
      </c>
      <c r="C10" s="85">
        <v>7600</v>
      </c>
      <c r="D10" s="85">
        <v>7600</v>
      </c>
      <c r="E10" s="174">
        <f t="shared" si="0"/>
        <v>100</v>
      </c>
      <c r="F10" s="171">
        <f t="shared" si="1"/>
        <v>1.3157894736842105E-2</v>
      </c>
      <c r="G10" s="174">
        <f t="shared" si="2"/>
        <v>100</v>
      </c>
      <c r="H10" s="171">
        <f t="shared" si="3"/>
        <v>1.3157894736842105E-2</v>
      </c>
    </row>
    <row r="11" spans="1:8" x14ac:dyDescent="0.25">
      <c r="A11" t="s">
        <v>189</v>
      </c>
      <c r="B11" s="85">
        <v>38600</v>
      </c>
      <c r="C11" s="85">
        <v>38500</v>
      </c>
      <c r="D11" s="85">
        <v>38100</v>
      </c>
      <c r="E11" s="174">
        <f t="shared" si="0"/>
        <v>100</v>
      </c>
      <c r="F11" s="171">
        <f t="shared" si="1"/>
        <v>2.5974025974025974E-3</v>
      </c>
      <c r="G11" s="174">
        <f t="shared" si="2"/>
        <v>500</v>
      </c>
      <c r="H11" s="171">
        <f t="shared" si="3"/>
        <v>1.3123359580052493E-2</v>
      </c>
    </row>
    <row r="12" spans="1:8" x14ac:dyDescent="0.25">
      <c r="A12" t="s">
        <v>190</v>
      </c>
      <c r="B12" s="85">
        <v>26800</v>
      </c>
      <c r="C12" s="85">
        <v>26600</v>
      </c>
      <c r="D12" s="85">
        <v>26300</v>
      </c>
      <c r="E12" s="174">
        <f t="shared" si="0"/>
        <v>200</v>
      </c>
      <c r="F12" s="171">
        <f t="shared" si="1"/>
        <v>7.5187969924812026E-3</v>
      </c>
      <c r="G12" s="174">
        <f t="shared" si="2"/>
        <v>500</v>
      </c>
      <c r="H12" s="171">
        <f t="shared" si="3"/>
        <v>1.9011406844106463E-2</v>
      </c>
    </row>
    <row r="13" spans="1:8" x14ac:dyDescent="0.25">
      <c r="A13" t="s">
        <v>193</v>
      </c>
      <c r="B13" s="85">
        <v>11800</v>
      </c>
      <c r="C13" s="85">
        <v>11900</v>
      </c>
      <c r="D13" s="85">
        <v>11800</v>
      </c>
      <c r="E13" s="174">
        <f t="shared" si="0"/>
        <v>-100</v>
      </c>
      <c r="F13" s="171">
        <f t="shared" si="1"/>
        <v>-8.4033613445378148E-3</v>
      </c>
      <c r="G13" s="174">
        <f t="shared" si="2"/>
        <v>0</v>
      </c>
      <c r="H13" s="171">
        <f t="shared" si="3"/>
        <v>0</v>
      </c>
    </row>
    <row r="14" spans="1:8" x14ac:dyDescent="0.25">
      <c r="A14" t="s">
        <v>208</v>
      </c>
      <c r="B14" s="85">
        <v>37200</v>
      </c>
      <c r="C14" s="85">
        <v>37200</v>
      </c>
      <c r="D14" s="85">
        <v>36300</v>
      </c>
      <c r="E14" s="174">
        <f t="shared" si="0"/>
        <v>0</v>
      </c>
      <c r="F14" s="171">
        <f t="shared" si="1"/>
        <v>0</v>
      </c>
      <c r="G14" s="174">
        <f t="shared" si="2"/>
        <v>900</v>
      </c>
      <c r="H14" s="171">
        <f t="shared" si="3"/>
        <v>2.4793388429752067E-2</v>
      </c>
    </row>
    <row r="15" spans="1:8" x14ac:dyDescent="0.25">
      <c r="A15" t="s">
        <v>199</v>
      </c>
      <c r="B15" s="85">
        <v>8100</v>
      </c>
      <c r="C15" s="85">
        <v>8100</v>
      </c>
      <c r="D15" s="85">
        <v>8300</v>
      </c>
      <c r="E15" s="174">
        <f t="shared" si="0"/>
        <v>0</v>
      </c>
      <c r="F15" s="171">
        <f t="shared" si="1"/>
        <v>0</v>
      </c>
      <c r="G15" s="174">
        <f t="shared" si="2"/>
        <v>-200</v>
      </c>
      <c r="H15" s="171">
        <f t="shared" si="3"/>
        <v>-2.4096385542168676E-2</v>
      </c>
    </row>
    <row r="16" spans="1:8" x14ac:dyDescent="0.25">
      <c r="A16" t="s">
        <v>202</v>
      </c>
      <c r="B16" s="85">
        <v>17300</v>
      </c>
      <c r="C16" s="85">
        <v>17300</v>
      </c>
      <c r="D16" s="85">
        <v>16800</v>
      </c>
      <c r="E16" s="174">
        <f t="shared" si="0"/>
        <v>0</v>
      </c>
      <c r="F16" s="171">
        <f t="shared" si="1"/>
        <v>0</v>
      </c>
      <c r="G16" s="174">
        <f t="shared" si="2"/>
        <v>500</v>
      </c>
      <c r="H16" s="171">
        <f t="shared" si="3"/>
        <v>2.976190476190476E-2</v>
      </c>
    </row>
    <row r="17" spans="1:8" x14ac:dyDescent="0.25">
      <c r="A17" t="s">
        <v>208</v>
      </c>
      <c r="B17" s="85">
        <v>11800</v>
      </c>
      <c r="C17" s="85">
        <v>11800</v>
      </c>
      <c r="D17" s="85">
        <v>11200</v>
      </c>
      <c r="E17" s="174">
        <f t="shared" si="0"/>
        <v>0</v>
      </c>
      <c r="F17" s="171">
        <f t="shared" si="1"/>
        <v>0</v>
      </c>
      <c r="G17" s="174">
        <f t="shared" si="2"/>
        <v>600</v>
      </c>
      <c r="H17" s="171">
        <f t="shared" si="3"/>
        <v>5.3571428571428568E-2</v>
      </c>
    </row>
    <row r="18" spans="1:8" x14ac:dyDescent="0.25">
      <c r="A18" t="s">
        <v>211</v>
      </c>
      <c r="B18" s="85">
        <v>900</v>
      </c>
      <c r="C18" s="85">
        <v>900</v>
      </c>
      <c r="D18" s="85">
        <v>800</v>
      </c>
      <c r="E18" s="174">
        <f t="shared" si="0"/>
        <v>0</v>
      </c>
      <c r="F18" s="171">
        <f t="shared" si="1"/>
        <v>0</v>
      </c>
      <c r="G18" s="174">
        <f t="shared" si="2"/>
        <v>100</v>
      </c>
      <c r="H18" s="171">
        <f t="shared" si="3"/>
        <v>0.125</v>
      </c>
    </row>
    <row r="19" spans="1:8" x14ac:dyDescent="0.25">
      <c r="A19" t="s">
        <v>212</v>
      </c>
      <c r="B19" s="85">
        <v>5300</v>
      </c>
      <c r="C19" s="85">
        <v>5300</v>
      </c>
      <c r="D19" s="85">
        <v>5100</v>
      </c>
      <c r="E19" s="174">
        <f t="shared" si="0"/>
        <v>0</v>
      </c>
      <c r="F19" s="171">
        <f t="shared" si="1"/>
        <v>0</v>
      </c>
      <c r="G19" s="174">
        <f t="shared" si="2"/>
        <v>200</v>
      </c>
      <c r="H19" s="171">
        <f t="shared" si="3"/>
        <v>3.9215686274509803E-2</v>
      </c>
    </row>
    <row r="20" spans="1:8" x14ac:dyDescent="0.25">
      <c r="A20" t="s">
        <v>216</v>
      </c>
      <c r="B20" s="85">
        <v>17100</v>
      </c>
      <c r="C20" s="85">
        <v>17100</v>
      </c>
      <c r="D20" s="85">
        <v>17100</v>
      </c>
      <c r="E20" s="174">
        <f t="shared" si="0"/>
        <v>0</v>
      </c>
      <c r="F20" s="171">
        <f t="shared" si="1"/>
        <v>0</v>
      </c>
      <c r="G20" s="174">
        <f t="shared" si="2"/>
        <v>0</v>
      </c>
      <c r="H20" s="171">
        <f t="shared" si="3"/>
        <v>0</v>
      </c>
    </row>
    <row r="21" spans="1:8" x14ac:dyDescent="0.25">
      <c r="A21" t="s">
        <v>224</v>
      </c>
      <c r="B21" s="85">
        <v>15500</v>
      </c>
      <c r="C21" s="85">
        <v>15600</v>
      </c>
      <c r="D21" s="85">
        <v>14800</v>
      </c>
      <c r="E21" s="174">
        <f t="shared" si="0"/>
        <v>-100</v>
      </c>
      <c r="F21" s="171">
        <f t="shared" si="1"/>
        <v>-6.41025641025641E-3</v>
      </c>
      <c r="G21" s="174">
        <f t="shared" si="2"/>
        <v>700</v>
      </c>
      <c r="H21" s="171">
        <f t="shared" si="3"/>
        <v>4.72972972972973E-2</v>
      </c>
    </row>
    <row r="22" spans="1:8" x14ac:dyDescent="0.25">
      <c r="A22" t="s">
        <v>230</v>
      </c>
      <c r="B22" s="85">
        <v>15100</v>
      </c>
      <c r="C22" s="85">
        <v>15200</v>
      </c>
      <c r="D22" s="85">
        <v>14000</v>
      </c>
      <c r="E22" s="174">
        <f t="shared" si="0"/>
        <v>-100</v>
      </c>
      <c r="F22" s="171">
        <f t="shared" si="1"/>
        <v>-6.5789473684210523E-3</v>
      </c>
      <c r="G22" s="174">
        <f t="shared" si="2"/>
        <v>1100</v>
      </c>
      <c r="H22" s="171">
        <f t="shared" si="3"/>
        <v>7.857142857142857E-2</v>
      </c>
    </row>
    <row r="23" spans="1:8" x14ac:dyDescent="0.25">
      <c r="A23" t="s">
        <v>236</v>
      </c>
      <c r="B23" s="85">
        <v>5700</v>
      </c>
      <c r="C23" s="85">
        <v>5600</v>
      </c>
      <c r="D23" s="85">
        <v>5500</v>
      </c>
      <c r="E23" s="174">
        <f t="shared" si="0"/>
        <v>100</v>
      </c>
      <c r="F23" s="171">
        <f t="shared" si="1"/>
        <v>1.7857142857142856E-2</v>
      </c>
      <c r="G23" s="174">
        <f t="shared" si="2"/>
        <v>200</v>
      </c>
      <c r="H23" s="171">
        <f t="shared" si="3"/>
        <v>3.6363636363636362E-2</v>
      </c>
    </row>
    <row r="24" spans="1:8" x14ac:dyDescent="0.25">
      <c r="A24" t="s">
        <v>239</v>
      </c>
      <c r="B24" s="85">
        <v>28400</v>
      </c>
      <c r="C24" s="85">
        <v>28600</v>
      </c>
      <c r="D24" s="85">
        <v>26600</v>
      </c>
      <c r="E24" s="174">
        <f t="shared" si="0"/>
        <v>-200</v>
      </c>
      <c r="F24" s="171">
        <f t="shared" si="1"/>
        <v>-6.993006993006993E-3</v>
      </c>
      <c r="G24" s="174">
        <f t="shared" si="2"/>
        <v>1800</v>
      </c>
      <c r="H24" s="171">
        <f t="shared" si="3"/>
        <v>6.7669172932330823E-2</v>
      </c>
    </row>
    <row r="25" spans="1:8" x14ac:dyDescent="0.25">
      <c r="A25" t="s">
        <v>240</v>
      </c>
      <c r="B25" s="85">
        <v>700</v>
      </c>
      <c r="C25" s="85">
        <v>700</v>
      </c>
      <c r="D25" s="85">
        <v>600</v>
      </c>
      <c r="E25" s="174">
        <f t="shared" si="0"/>
        <v>0</v>
      </c>
      <c r="F25" s="171">
        <f t="shared" si="1"/>
        <v>0</v>
      </c>
      <c r="G25" s="174">
        <f t="shared" si="2"/>
        <v>100</v>
      </c>
      <c r="H25" s="171">
        <f t="shared" si="3"/>
        <v>0.16666666666666666</v>
      </c>
    </row>
    <row r="26" spans="1:8" x14ac:dyDescent="0.25">
      <c r="A26" t="s">
        <v>241</v>
      </c>
      <c r="B26" s="85">
        <v>3600</v>
      </c>
      <c r="C26" s="85">
        <v>3900</v>
      </c>
      <c r="D26" s="85">
        <v>3600</v>
      </c>
      <c r="E26" s="174">
        <f t="shared" si="0"/>
        <v>-300</v>
      </c>
      <c r="F26" s="171">
        <f t="shared" si="1"/>
        <v>-7.6923076923076927E-2</v>
      </c>
      <c r="G26" s="174">
        <f t="shared" si="2"/>
        <v>0</v>
      </c>
      <c r="H26" s="171">
        <f t="shared" si="3"/>
        <v>0</v>
      </c>
    </row>
    <row r="27" spans="1:8" x14ac:dyDescent="0.25">
      <c r="A27" t="s">
        <v>244</v>
      </c>
      <c r="B27" s="85">
        <v>24100</v>
      </c>
      <c r="C27" s="85">
        <v>24000</v>
      </c>
      <c r="D27" s="85">
        <v>22400</v>
      </c>
      <c r="E27" s="174">
        <f t="shared" si="0"/>
        <v>100</v>
      </c>
      <c r="F27" s="171">
        <f t="shared" si="1"/>
        <v>4.1666666666666666E-3</v>
      </c>
      <c r="G27" s="174">
        <f t="shared" si="2"/>
        <v>1700</v>
      </c>
      <c r="H27" s="171">
        <f t="shared" si="3"/>
        <v>7.5892857142857137E-2</v>
      </c>
    </row>
    <row r="29" spans="1:8" x14ac:dyDescent="0.25">
      <c r="A29" t="s">
        <v>139</v>
      </c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7030A0"/>
  </sheetPr>
  <dimension ref="A1:J42"/>
  <sheetViews>
    <sheetView workbookViewId="0"/>
  </sheetViews>
  <sheetFormatPr defaultRowHeight="15" x14ac:dyDescent="0.25"/>
  <cols>
    <col min="1" max="1" width="36.85546875" style="149" bestFit="1" customWidth="1"/>
    <col min="2" max="4" width="10.5703125" style="149" bestFit="1" customWidth="1"/>
    <col min="5" max="5" width="9.140625" style="193" customWidth="1"/>
    <col min="6" max="6" width="9.140625" style="192" customWidth="1"/>
    <col min="7" max="7" width="9.140625" style="193" customWidth="1"/>
    <col min="8" max="8" width="9.140625" style="192" customWidth="1"/>
  </cols>
  <sheetData>
    <row r="1" spans="1:8" x14ac:dyDescent="0.25">
      <c r="A1" t="s">
        <v>279</v>
      </c>
      <c r="E1" s="220" t="s">
        <v>124</v>
      </c>
      <c r="F1" s="235"/>
      <c r="G1" s="236"/>
      <c r="H1" s="235"/>
    </row>
    <row r="2" spans="1:8" x14ac:dyDescent="0.25">
      <c r="A2" s="162" t="s">
        <v>179</v>
      </c>
      <c r="B2" t="s">
        <v>126</v>
      </c>
      <c r="C2" t="s">
        <v>127</v>
      </c>
      <c r="D2" t="s">
        <v>128</v>
      </c>
      <c r="E2" s="193" t="s">
        <v>129</v>
      </c>
      <c r="F2" s="192" t="s">
        <v>130</v>
      </c>
      <c r="G2" s="193" t="s">
        <v>128</v>
      </c>
      <c r="H2" s="192" t="s">
        <v>130</v>
      </c>
    </row>
    <row r="3" spans="1:8" x14ac:dyDescent="0.25">
      <c r="A3" s="162" t="s">
        <v>287</v>
      </c>
      <c r="B3" t="s">
        <v>132</v>
      </c>
      <c r="C3" t="s">
        <v>132</v>
      </c>
      <c r="D3" t="s">
        <v>133</v>
      </c>
      <c r="E3" s="193" t="s">
        <v>132</v>
      </c>
      <c r="F3" s="192" t="s">
        <v>134</v>
      </c>
      <c r="G3" s="193" t="s">
        <v>133</v>
      </c>
      <c r="H3" s="192" t="s">
        <v>134</v>
      </c>
    </row>
    <row r="5" spans="1:8" x14ac:dyDescent="0.25">
      <c r="A5" t="s">
        <v>142</v>
      </c>
      <c r="B5" s="85">
        <v>96100</v>
      </c>
      <c r="C5" s="85">
        <v>95900</v>
      </c>
      <c r="D5" s="85">
        <v>93700</v>
      </c>
      <c r="E5" s="174">
        <f t="shared" ref="E5:E14" si="0">B5-C5</f>
        <v>200</v>
      </c>
      <c r="F5" s="171">
        <f t="shared" ref="F5:F14" si="1">(B5-C5)/C5</f>
        <v>2.0855057351407717E-3</v>
      </c>
      <c r="G5" s="174">
        <f t="shared" ref="G5:G14" si="2">B5-D5</f>
        <v>2400</v>
      </c>
      <c r="H5" s="171">
        <f t="shared" ref="H5:H14" si="3">(B5-D5)/D5</f>
        <v>2.5613660618996798E-2</v>
      </c>
    </row>
    <row r="6" spans="1:8" x14ac:dyDescent="0.25">
      <c r="A6" t="s">
        <v>268</v>
      </c>
      <c r="B6" s="85">
        <v>78400</v>
      </c>
      <c r="C6" s="85">
        <v>78300</v>
      </c>
      <c r="D6" s="85">
        <v>76700</v>
      </c>
      <c r="E6" s="174">
        <f t="shared" si="0"/>
        <v>100</v>
      </c>
      <c r="F6" s="171">
        <f t="shared" si="1"/>
        <v>1.277139208173691E-3</v>
      </c>
      <c r="G6" s="174">
        <f t="shared" si="2"/>
        <v>1700</v>
      </c>
      <c r="H6" s="171">
        <f t="shared" si="3"/>
        <v>2.2164276401564539E-2</v>
      </c>
    </row>
    <row r="7" spans="1:8" x14ac:dyDescent="0.25">
      <c r="A7" t="s">
        <v>269</v>
      </c>
      <c r="B7" s="85">
        <v>15700</v>
      </c>
      <c r="C7" s="85">
        <v>15400</v>
      </c>
      <c r="D7" s="85">
        <v>15100</v>
      </c>
      <c r="E7" s="174">
        <f t="shared" si="0"/>
        <v>300</v>
      </c>
      <c r="F7" s="171">
        <f t="shared" si="1"/>
        <v>1.948051948051948E-2</v>
      </c>
      <c r="G7" s="174">
        <f t="shared" si="2"/>
        <v>600</v>
      </c>
      <c r="H7" s="171">
        <f t="shared" si="3"/>
        <v>3.9735099337748346E-2</v>
      </c>
    </row>
    <row r="8" spans="1:8" x14ac:dyDescent="0.25">
      <c r="A8" t="s">
        <v>288</v>
      </c>
      <c r="B8" s="85">
        <v>80400</v>
      </c>
      <c r="C8" s="85">
        <v>80500</v>
      </c>
      <c r="D8" s="85">
        <v>78600</v>
      </c>
      <c r="E8" s="174">
        <f t="shared" si="0"/>
        <v>-100</v>
      </c>
      <c r="F8" s="171">
        <f t="shared" si="1"/>
        <v>-1.2422360248447205E-3</v>
      </c>
      <c r="G8" s="174">
        <f t="shared" si="2"/>
        <v>1800</v>
      </c>
      <c r="H8" s="171">
        <f t="shared" si="3"/>
        <v>2.2900763358778626E-2</v>
      </c>
    </row>
    <row r="9" spans="1:8" x14ac:dyDescent="0.25">
      <c r="A9" t="s">
        <v>272</v>
      </c>
      <c r="B9" s="85">
        <v>62700</v>
      </c>
      <c r="C9" s="85">
        <v>62900</v>
      </c>
      <c r="D9" s="85">
        <v>61600</v>
      </c>
      <c r="E9" s="174">
        <f t="shared" si="0"/>
        <v>-200</v>
      </c>
      <c r="F9" s="171">
        <f t="shared" si="1"/>
        <v>-3.1796502384737681E-3</v>
      </c>
      <c r="G9" s="174">
        <f t="shared" si="2"/>
        <v>1100</v>
      </c>
      <c r="H9" s="171">
        <f t="shared" si="3"/>
        <v>1.7857142857142856E-2</v>
      </c>
    </row>
    <row r="10" spans="1:8" x14ac:dyDescent="0.25">
      <c r="A10" t="s">
        <v>153</v>
      </c>
      <c r="B10" s="85">
        <v>20900</v>
      </c>
      <c r="C10" s="85">
        <v>21200</v>
      </c>
      <c r="D10" s="85">
        <v>20500</v>
      </c>
      <c r="E10" s="174">
        <f t="shared" si="0"/>
        <v>-300</v>
      </c>
      <c r="F10" s="171">
        <f t="shared" si="1"/>
        <v>-1.4150943396226415E-2</v>
      </c>
      <c r="G10" s="174">
        <f t="shared" si="2"/>
        <v>400</v>
      </c>
      <c r="H10" s="171">
        <f t="shared" si="3"/>
        <v>1.9512195121951219E-2</v>
      </c>
    </row>
    <row r="11" spans="1:8" x14ac:dyDescent="0.25">
      <c r="A11" t="s">
        <v>289</v>
      </c>
      <c r="B11" s="85">
        <v>17700</v>
      </c>
      <c r="C11" s="85">
        <v>17600</v>
      </c>
      <c r="D11" s="85">
        <v>17000</v>
      </c>
      <c r="E11" s="174">
        <f t="shared" si="0"/>
        <v>100</v>
      </c>
      <c r="F11" s="171">
        <f t="shared" si="1"/>
        <v>5.681818181818182E-3</v>
      </c>
      <c r="G11" s="174">
        <f t="shared" si="2"/>
        <v>700</v>
      </c>
      <c r="H11" s="171">
        <f t="shared" si="3"/>
        <v>4.1176470588235294E-2</v>
      </c>
    </row>
    <row r="12" spans="1:8" x14ac:dyDescent="0.25">
      <c r="A12" t="s">
        <v>173</v>
      </c>
      <c r="B12" s="85">
        <v>700</v>
      </c>
      <c r="C12" s="85">
        <v>600</v>
      </c>
      <c r="D12" s="85">
        <v>700</v>
      </c>
      <c r="E12" s="174">
        <f t="shared" si="0"/>
        <v>100</v>
      </c>
      <c r="F12" s="171">
        <f t="shared" si="1"/>
        <v>0.16666666666666666</v>
      </c>
      <c r="G12" s="174">
        <f t="shared" si="2"/>
        <v>0</v>
      </c>
      <c r="H12" s="171">
        <f t="shared" si="3"/>
        <v>0</v>
      </c>
    </row>
    <row r="13" spans="1:8" x14ac:dyDescent="0.25">
      <c r="A13" t="s">
        <v>174</v>
      </c>
      <c r="B13" s="85">
        <v>4600</v>
      </c>
      <c r="C13" s="85">
        <v>4700</v>
      </c>
      <c r="D13" s="85">
        <v>4300</v>
      </c>
      <c r="E13" s="174">
        <f t="shared" si="0"/>
        <v>-100</v>
      </c>
      <c r="F13" s="171">
        <f t="shared" si="1"/>
        <v>-2.1276595744680851E-2</v>
      </c>
      <c r="G13" s="174">
        <f t="shared" si="2"/>
        <v>300</v>
      </c>
      <c r="H13" s="171">
        <f t="shared" si="3"/>
        <v>6.9767441860465115E-2</v>
      </c>
    </row>
    <row r="14" spans="1:8" x14ac:dyDescent="0.25">
      <c r="A14" t="s">
        <v>175</v>
      </c>
      <c r="B14" s="85">
        <v>12400</v>
      </c>
      <c r="C14" s="85">
        <v>12300</v>
      </c>
      <c r="D14" s="85">
        <v>12000</v>
      </c>
      <c r="E14" s="174">
        <f t="shared" si="0"/>
        <v>100</v>
      </c>
      <c r="F14" s="171">
        <f t="shared" si="1"/>
        <v>8.130081300813009E-3</v>
      </c>
      <c r="G14" s="174">
        <f t="shared" si="2"/>
        <v>400</v>
      </c>
      <c r="H14" s="171">
        <f t="shared" si="3"/>
        <v>3.3333333333333333E-2</v>
      </c>
    </row>
    <row r="16" spans="1:8" x14ac:dyDescent="0.25">
      <c r="A16" t="s">
        <v>279</v>
      </c>
      <c r="E16" s="220" t="s">
        <v>124</v>
      </c>
      <c r="F16" s="235"/>
      <c r="G16" s="236"/>
      <c r="H16" s="235"/>
    </row>
    <row r="17" spans="1:10" x14ac:dyDescent="0.25">
      <c r="A17" s="162" t="s">
        <v>179</v>
      </c>
      <c r="B17" t="s">
        <v>126</v>
      </c>
      <c r="C17" t="s">
        <v>127</v>
      </c>
      <c r="D17" t="s">
        <v>128</v>
      </c>
      <c r="E17" s="193" t="s">
        <v>129</v>
      </c>
      <c r="F17" s="192" t="s">
        <v>130</v>
      </c>
      <c r="G17" s="193" t="s">
        <v>128</v>
      </c>
      <c r="H17" s="192" t="s">
        <v>130</v>
      </c>
    </row>
    <row r="18" spans="1:10" x14ac:dyDescent="0.25">
      <c r="A18" s="162" t="s">
        <v>290</v>
      </c>
      <c r="B18" t="s">
        <v>132</v>
      </c>
      <c r="C18" t="s">
        <v>132</v>
      </c>
      <c r="D18" t="s">
        <v>133</v>
      </c>
      <c r="E18" s="193" t="s">
        <v>132</v>
      </c>
      <c r="F18" s="192" t="s">
        <v>134</v>
      </c>
      <c r="G18" s="193" t="s">
        <v>133</v>
      </c>
      <c r="H18" s="192" t="s">
        <v>134</v>
      </c>
    </row>
    <row r="19" spans="1:10" x14ac:dyDescent="0.25">
      <c r="A19" s="162"/>
    </row>
    <row r="20" spans="1:10" x14ac:dyDescent="0.25">
      <c r="A20" t="s">
        <v>142</v>
      </c>
      <c r="B20" s="85">
        <v>88600</v>
      </c>
      <c r="C20" s="85">
        <v>87500</v>
      </c>
      <c r="D20" s="85">
        <v>86200</v>
      </c>
      <c r="E20" s="174">
        <f t="shared" ref="E20:E25" si="4">B20-C20</f>
        <v>1100</v>
      </c>
      <c r="F20" s="171">
        <f t="shared" ref="F20:F25" si="5">(B20-C20)/C20</f>
        <v>1.2571428571428572E-2</v>
      </c>
      <c r="G20" s="174">
        <f t="shared" ref="G20:G25" si="6">B20-D20</f>
        <v>2400</v>
      </c>
      <c r="H20" s="171">
        <f t="shared" ref="H20:H25" si="7">(B20-D20)/D20</f>
        <v>2.7842227378190254E-2</v>
      </c>
    </row>
    <row r="21" spans="1:10" x14ac:dyDescent="0.25">
      <c r="A21" t="s">
        <v>181</v>
      </c>
      <c r="B21" s="85">
        <v>77200</v>
      </c>
      <c r="C21" s="85">
        <v>75900</v>
      </c>
      <c r="D21" s="85">
        <v>75000</v>
      </c>
      <c r="E21" s="174">
        <f t="shared" si="4"/>
        <v>1300</v>
      </c>
      <c r="F21" s="171">
        <f t="shared" si="5"/>
        <v>1.7127799736495388E-2</v>
      </c>
      <c r="G21" s="174">
        <f t="shared" si="6"/>
        <v>2200</v>
      </c>
      <c r="H21" s="171">
        <f t="shared" si="7"/>
        <v>2.9333333333333333E-2</v>
      </c>
    </row>
    <row r="22" spans="1:10" x14ac:dyDescent="0.25">
      <c r="A22" t="s">
        <v>182</v>
      </c>
      <c r="B22" s="85">
        <v>7900</v>
      </c>
      <c r="C22" s="85">
        <v>7800</v>
      </c>
      <c r="D22" s="85">
        <v>7500</v>
      </c>
      <c r="E22" s="174">
        <f t="shared" si="4"/>
        <v>100</v>
      </c>
      <c r="F22" s="171">
        <f t="shared" si="5"/>
        <v>1.282051282051282E-2</v>
      </c>
      <c r="G22" s="174">
        <f t="shared" si="6"/>
        <v>400</v>
      </c>
      <c r="H22" s="171">
        <f t="shared" si="7"/>
        <v>5.3333333333333337E-2</v>
      </c>
    </row>
    <row r="23" spans="1:10" x14ac:dyDescent="0.25">
      <c r="A23" t="s">
        <v>196</v>
      </c>
      <c r="B23" s="85">
        <v>80700</v>
      </c>
      <c r="C23" s="85">
        <v>79700</v>
      </c>
      <c r="D23" s="85">
        <v>78700</v>
      </c>
      <c r="E23" s="174">
        <f t="shared" si="4"/>
        <v>1000</v>
      </c>
      <c r="F23" s="171">
        <f t="shared" si="5"/>
        <v>1.2547051442910916E-2</v>
      </c>
      <c r="G23" s="174">
        <f t="shared" si="6"/>
        <v>2000</v>
      </c>
      <c r="H23" s="171">
        <f t="shared" si="7"/>
        <v>2.5412960609911054E-2</v>
      </c>
    </row>
    <row r="24" spans="1:10" x14ac:dyDescent="0.25">
      <c r="A24" t="s">
        <v>197</v>
      </c>
      <c r="B24" s="85">
        <v>69300</v>
      </c>
      <c r="C24" s="85">
        <v>68100</v>
      </c>
      <c r="D24" s="85">
        <v>67500</v>
      </c>
      <c r="E24" s="174">
        <f t="shared" si="4"/>
        <v>1200</v>
      </c>
      <c r="F24" s="171">
        <f t="shared" si="5"/>
        <v>1.7621145374449341E-2</v>
      </c>
      <c r="G24" s="174">
        <f t="shared" si="6"/>
        <v>1800</v>
      </c>
      <c r="H24" s="171">
        <f t="shared" si="7"/>
        <v>2.6666666666666668E-2</v>
      </c>
      <c r="J24" s="192"/>
    </row>
    <row r="25" spans="1:10" x14ac:dyDescent="0.25">
      <c r="A25" t="s">
        <v>239</v>
      </c>
      <c r="B25" s="85">
        <v>11400</v>
      </c>
      <c r="C25" s="85">
        <v>11600</v>
      </c>
      <c r="D25" s="85">
        <v>11200</v>
      </c>
      <c r="E25" s="174">
        <f t="shared" si="4"/>
        <v>-200</v>
      </c>
      <c r="F25" s="171">
        <f t="shared" si="5"/>
        <v>-1.7241379310344827E-2</v>
      </c>
      <c r="G25" s="174">
        <f t="shared" si="6"/>
        <v>200</v>
      </c>
      <c r="H25" s="171">
        <f t="shared" si="7"/>
        <v>1.7857142857142856E-2</v>
      </c>
    </row>
    <row r="27" spans="1:10" x14ac:dyDescent="0.25">
      <c r="A27" t="s">
        <v>279</v>
      </c>
      <c r="E27" s="220" t="s">
        <v>124</v>
      </c>
      <c r="F27" s="235"/>
      <c r="G27" s="236"/>
      <c r="H27" s="235"/>
    </row>
    <row r="28" spans="1:10" x14ac:dyDescent="0.25">
      <c r="A28" s="162" t="s">
        <v>179</v>
      </c>
      <c r="B28" t="s">
        <v>126</v>
      </c>
      <c r="C28" t="s">
        <v>127</v>
      </c>
      <c r="D28" t="s">
        <v>128</v>
      </c>
      <c r="E28" s="193" t="s">
        <v>129</v>
      </c>
      <c r="F28" s="192" t="s">
        <v>130</v>
      </c>
      <c r="G28" s="193" t="s">
        <v>128</v>
      </c>
      <c r="H28" s="192" t="s">
        <v>130</v>
      </c>
    </row>
    <row r="29" spans="1:10" x14ac:dyDescent="0.25">
      <c r="A29" s="162" t="s">
        <v>291</v>
      </c>
      <c r="B29" t="s">
        <v>132</v>
      </c>
      <c r="C29" t="s">
        <v>132</v>
      </c>
      <c r="D29" t="s">
        <v>133</v>
      </c>
      <c r="E29" s="193" t="s">
        <v>132</v>
      </c>
      <c r="F29" s="192" t="s">
        <v>134</v>
      </c>
      <c r="G29" s="193" t="s">
        <v>133</v>
      </c>
      <c r="H29" s="192" t="s">
        <v>134</v>
      </c>
    </row>
    <row r="30" spans="1:10" x14ac:dyDescent="0.25">
      <c r="A30" s="162"/>
    </row>
    <row r="31" spans="1:10" x14ac:dyDescent="0.25">
      <c r="A31" t="s">
        <v>142</v>
      </c>
      <c r="B31" s="85">
        <v>39700</v>
      </c>
      <c r="C31" s="85">
        <v>39400</v>
      </c>
      <c r="D31" s="85">
        <v>39200</v>
      </c>
      <c r="E31" s="174">
        <f t="shared" ref="E31:E40" si="8">B31-C31</f>
        <v>300</v>
      </c>
      <c r="F31" s="171">
        <f t="shared" ref="F31:F40" si="9">(B31-C31)/C31</f>
        <v>7.6142131979695434E-3</v>
      </c>
      <c r="G31" s="174">
        <f t="shared" ref="G31:G40" si="10">B31-D31</f>
        <v>500</v>
      </c>
      <c r="H31" s="171">
        <f t="shared" ref="H31:H40" si="11">(B31-D31)/D31</f>
        <v>1.2755102040816327E-2</v>
      </c>
    </row>
    <row r="32" spans="1:10" x14ac:dyDescent="0.25">
      <c r="A32" t="s">
        <v>181</v>
      </c>
      <c r="B32" s="85">
        <v>33800</v>
      </c>
      <c r="C32" s="85">
        <v>33600</v>
      </c>
      <c r="D32" s="85">
        <v>33300</v>
      </c>
      <c r="E32" s="174">
        <f t="shared" si="8"/>
        <v>200</v>
      </c>
      <c r="F32" s="171">
        <f t="shared" si="9"/>
        <v>5.9523809523809521E-3</v>
      </c>
      <c r="G32" s="174">
        <f t="shared" si="10"/>
        <v>500</v>
      </c>
      <c r="H32" s="171">
        <f t="shared" si="11"/>
        <v>1.5015015015015015E-2</v>
      </c>
    </row>
    <row r="33" spans="1:8" x14ac:dyDescent="0.25">
      <c r="A33" t="s">
        <v>182</v>
      </c>
      <c r="B33" s="85">
        <v>10000</v>
      </c>
      <c r="C33" s="85">
        <v>9900</v>
      </c>
      <c r="D33" s="85">
        <v>9900</v>
      </c>
      <c r="E33" s="174">
        <f t="shared" si="8"/>
        <v>100</v>
      </c>
      <c r="F33" s="171">
        <f t="shared" si="9"/>
        <v>1.0101010101010102E-2</v>
      </c>
      <c r="G33" s="174">
        <f t="shared" si="10"/>
        <v>100</v>
      </c>
      <c r="H33" s="171">
        <f t="shared" si="11"/>
        <v>1.0101010101010102E-2</v>
      </c>
    </row>
    <row r="34" spans="1:8" x14ac:dyDescent="0.25">
      <c r="A34" t="s">
        <v>196</v>
      </c>
      <c r="B34" s="85">
        <v>29700</v>
      </c>
      <c r="C34" s="85">
        <v>29500</v>
      </c>
      <c r="D34" s="85">
        <v>29300</v>
      </c>
      <c r="E34" s="174">
        <f t="shared" si="8"/>
        <v>200</v>
      </c>
      <c r="F34" s="171">
        <f t="shared" si="9"/>
        <v>6.7796610169491523E-3</v>
      </c>
      <c r="G34" s="174">
        <f t="shared" si="10"/>
        <v>400</v>
      </c>
      <c r="H34" s="171">
        <f t="shared" si="11"/>
        <v>1.3651877133105802E-2</v>
      </c>
    </row>
    <row r="35" spans="1:8" x14ac:dyDescent="0.25">
      <c r="A35" t="s">
        <v>197</v>
      </c>
      <c r="B35" s="85">
        <v>23800</v>
      </c>
      <c r="C35" s="85">
        <v>23700</v>
      </c>
      <c r="D35" s="85">
        <v>23400</v>
      </c>
      <c r="E35" s="174">
        <f t="shared" si="8"/>
        <v>100</v>
      </c>
      <c r="F35" s="171">
        <f t="shared" si="9"/>
        <v>4.2194092827004216E-3</v>
      </c>
      <c r="G35" s="174">
        <f t="shared" si="10"/>
        <v>400</v>
      </c>
      <c r="H35" s="171">
        <f t="shared" si="11"/>
        <v>1.7094017094017096E-2</v>
      </c>
    </row>
    <row r="36" spans="1:8" x14ac:dyDescent="0.25">
      <c r="A36" t="s">
        <v>189</v>
      </c>
      <c r="B36" s="85">
        <v>7300</v>
      </c>
      <c r="C36" s="85">
        <v>7200</v>
      </c>
      <c r="D36" s="85">
        <v>7200</v>
      </c>
      <c r="E36" s="174">
        <f t="shared" si="8"/>
        <v>100</v>
      </c>
      <c r="F36" s="171">
        <f t="shared" si="9"/>
        <v>1.3888888888888888E-2</v>
      </c>
      <c r="G36" s="174">
        <f t="shared" si="10"/>
        <v>100</v>
      </c>
      <c r="H36" s="171">
        <f t="shared" si="11"/>
        <v>1.3888888888888888E-2</v>
      </c>
    </row>
    <row r="37" spans="1:8" x14ac:dyDescent="0.25">
      <c r="A37" t="s">
        <v>239</v>
      </c>
      <c r="B37" s="85">
        <v>5900</v>
      </c>
      <c r="C37" s="85">
        <v>5800</v>
      </c>
      <c r="D37" s="85">
        <v>5900</v>
      </c>
      <c r="E37" s="174">
        <f t="shared" si="8"/>
        <v>100</v>
      </c>
      <c r="F37" s="171">
        <f t="shared" si="9"/>
        <v>1.7241379310344827E-2</v>
      </c>
      <c r="G37" s="174">
        <f t="shared" si="10"/>
        <v>0</v>
      </c>
      <c r="H37" s="171">
        <f t="shared" si="11"/>
        <v>0</v>
      </c>
    </row>
    <row r="38" spans="1:8" x14ac:dyDescent="0.25">
      <c r="A38" t="s">
        <v>240</v>
      </c>
      <c r="B38" s="85">
        <v>1300</v>
      </c>
      <c r="C38" s="85">
        <v>1200</v>
      </c>
      <c r="D38" s="85">
        <v>1300</v>
      </c>
      <c r="E38" s="174">
        <f t="shared" si="8"/>
        <v>100</v>
      </c>
      <c r="F38" s="171">
        <f t="shared" si="9"/>
        <v>8.3333333333333329E-2</v>
      </c>
      <c r="G38" s="174">
        <f t="shared" si="10"/>
        <v>0</v>
      </c>
      <c r="H38" s="171">
        <f t="shared" si="11"/>
        <v>0</v>
      </c>
    </row>
    <row r="39" spans="1:8" x14ac:dyDescent="0.25">
      <c r="A39" t="s">
        <v>241</v>
      </c>
      <c r="B39" s="85">
        <v>1200</v>
      </c>
      <c r="C39" s="85">
        <v>1300</v>
      </c>
      <c r="D39" s="85">
        <v>1200</v>
      </c>
      <c r="E39" s="174">
        <f t="shared" si="8"/>
        <v>-100</v>
      </c>
      <c r="F39" s="171">
        <f t="shared" si="9"/>
        <v>-7.6923076923076927E-2</v>
      </c>
      <c r="G39" s="174">
        <f t="shared" si="10"/>
        <v>0</v>
      </c>
      <c r="H39" s="171">
        <f t="shared" si="11"/>
        <v>0</v>
      </c>
    </row>
    <row r="40" spans="1:8" x14ac:dyDescent="0.25">
      <c r="A40" t="s">
        <v>244</v>
      </c>
      <c r="B40" s="85">
        <v>3400</v>
      </c>
      <c r="C40" s="85">
        <v>3300</v>
      </c>
      <c r="D40" s="85">
        <v>3400</v>
      </c>
      <c r="E40" s="174">
        <f t="shared" si="8"/>
        <v>100</v>
      </c>
      <c r="F40" s="171">
        <f t="shared" si="9"/>
        <v>3.0303030303030304E-2</v>
      </c>
      <c r="G40" s="174">
        <f t="shared" si="10"/>
        <v>0</v>
      </c>
      <c r="H40" s="171">
        <f t="shared" si="11"/>
        <v>0</v>
      </c>
    </row>
    <row r="42" spans="1:8" x14ac:dyDescent="0.25">
      <c r="A42" t="s">
        <v>139</v>
      </c>
    </row>
  </sheetData>
  <mergeCells count="3">
    <mergeCell ref="E16:H16"/>
    <mergeCell ref="E27:H27"/>
    <mergeCell ref="E1:H1"/>
  </mergeCells>
  <pageMargins left="0.7" right="0.7" top="0.75" bottom="0.75" header="0.3" footer="0.3"/>
  <pageSetup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50"/>
  <sheetViews>
    <sheetView workbookViewId="0">
      <selection sqref="A1:H1"/>
    </sheetView>
  </sheetViews>
  <sheetFormatPr defaultRowHeight="15" x14ac:dyDescent="0.25"/>
  <cols>
    <col min="1" max="1" width="5.140625" style="162" bestFit="1" customWidth="1"/>
    <col min="4" max="4" width="9" style="149" bestFit="1" customWidth="1"/>
  </cols>
  <sheetData>
    <row r="1" spans="1:8" x14ac:dyDescent="0.25">
      <c r="A1" s="220" t="s">
        <v>292</v>
      </c>
      <c r="B1" s="198"/>
      <c r="C1" s="198"/>
      <c r="D1" s="198"/>
      <c r="E1" s="198"/>
      <c r="F1" s="198"/>
      <c r="G1" s="198"/>
      <c r="H1" s="198"/>
    </row>
    <row r="3" spans="1:8" ht="65.25" customHeight="1" thickBot="1" x14ac:dyDescent="0.3">
      <c r="A3" s="40" t="s">
        <v>106</v>
      </c>
      <c r="B3" s="41" t="s">
        <v>293</v>
      </c>
      <c r="C3" s="41" t="s">
        <v>294</v>
      </c>
      <c r="D3" s="41" t="s">
        <v>295</v>
      </c>
      <c r="E3" s="41" t="s">
        <v>296</v>
      </c>
      <c r="F3" s="41" t="s">
        <v>123</v>
      </c>
      <c r="G3" s="41" t="s">
        <v>108</v>
      </c>
      <c r="H3" s="41" t="s">
        <v>297</v>
      </c>
    </row>
    <row r="4" spans="1:8" ht="15.75" customHeight="1" thickTop="1" x14ac:dyDescent="0.25">
      <c r="A4" s="42">
        <v>1976</v>
      </c>
      <c r="B4" s="43">
        <v>2007417</v>
      </c>
      <c r="C4" s="142">
        <v>64.7</v>
      </c>
      <c r="D4" s="142">
        <v>60.2</v>
      </c>
      <c r="E4" s="43">
        <v>1299241</v>
      </c>
      <c r="F4" s="43">
        <v>1207662</v>
      </c>
      <c r="G4" s="43">
        <v>91579</v>
      </c>
      <c r="H4" s="142">
        <v>7</v>
      </c>
    </row>
    <row r="5" spans="1:8" x14ac:dyDescent="0.25">
      <c r="A5" s="42">
        <v>1977</v>
      </c>
      <c r="B5" s="43">
        <v>2061250</v>
      </c>
      <c r="C5" s="142">
        <v>64.400000000000006</v>
      </c>
      <c r="D5" s="142">
        <v>60</v>
      </c>
      <c r="E5" s="43">
        <v>1327423</v>
      </c>
      <c r="F5" s="43">
        <v>1237495</v>
      </c>
      <c r="G5" s="43">
        <v>89928</v>
      </c>
      <c r="H5" s="142">
        <v>6.8</v>
      </c>
    </row>
    <row r="6" spans="1:8" x14ac:dyDescent="0.25">
      <c r="A6" s="42">
        <v>1978</v>
      </c>
      <c r="B6" s="43">
        <v>2117667</v>
      </c>
      <c r="C6" s="142">
        <v>64.099999999999994</v>
      </c>
      <c r="D6" s="142">
        <v>60.5</v>
      </c>
      <c r="E6" s="43">
        <v>1356921</v>
      </c>
      <c r="F6" s="43">
        <v>1281597</v>
      </c>
      <c r="G6" s="43">
        <v>75324</v>
      </c>
      <c r="H6" s="142">
        <v>5.6</v>
      </c>
    </row>
    <row r="7" spans="1:8" x14ac:dyDescent="0.25">
      <c r="A7" s="42">
        <v>1979</v>
      </c>
      <c r="B7" s="43">
        <v>2169417</v>
      </c>
      <c r="C7" s="142">
        <v>63.4</v>
      </c>
      <c r="D7" s="142">
        <v>60.2</v>
      </c>
      <c r="E7" s="43">
        <v>1375201</v>
      </c>
      <c r="F7" s="43">
        <v>1306773</v>
      </c>
      <c r="G7" s="43">
        <v>68428</v>
      </c>
      <c r="H7" s="142">
        <v>5</v>
      </c>
    </row>
    <row r="8" spans="1:8" x14ac:dyDescent="0.25">
      <c r="A8" s="42">
        <v>1980</v>
      </c>
      <c r="B8" s="43">
        <v>2221250</v>
      </c>
      <c r="C8" s="142">
        <v>62.8</v>
      </c>
      <c r="D8" s="142">
        <v>58.6</v>
      </c>
      <c r="E8" s="43">
        <v>1395675</v>
      </c>
      <c r="F8" s="43">
        <v>1301796</v>
      </c>
      <c r="G8" s="43">
        <v>93879</v>
      </c>
      <c r="H8" s="142">
        <v>6.7</v>
      </c>
    </row>
    <row r="9" spans="1:8" x14ac:dyDescent="0.25">
      <c r="A9" s="42">
        <v>1981</v>
      </c>
      <c r="B9" s="43">
        <v>2266583</v>
      </c>
      <c r="C9" s="142">
        <v>63.2</v>
      </c>
      <c r="D9" s="142">
        <v>58</v>
      </c>
      <c r="E9" s="43">
        <v>1432219</v>
      </c>
      <c r="F9" s="43">
        <v>1314907</v>
      </c>
      <c r="G9" s="43">
        <v>117312</v>
      </c>
      <c r="H9" s="142">
        <v>8.1999999999999993</v>
      </c>
    </row>
    <row r="10" spans="1:8" x14ac:dyDescent="0.25">
      <c r="A10" s="42">
        <v>1982</v>
      </c>
      <c r="B10" s="43">
        <v>2307333</v>
      </c>
      <c r="C10" s="142">
        <v>64.2</v>
      </c>
      <c r="D10" s="142">
        <v>57.3</v>
      </c>
      <c r="E10" s="43">
        <v>1482373</v>
      </c>
      <c r="F10" s="43">
        <v>1322883</v>
      </c>
      <c r="G10" s="43">
        <v>159490</v>
      </c>
      <c r="H10" s="142">
        <v>10.8</v>
      </c>
    </row>
    <row r="11" spans="1:8" x14ac:dyDescent="0.25">
      <c r="A11" s="42">
        <v>1983</v>
      </c>
      <c r="B11" s="43">
        <v>2341083</v>
      </c>
      <c r="C11" s="142">
        <v>63.2</v>
      </c>
      <c r="D11" s="142">
        <v>56.9</v>
      </c>
      <c r="E11" s="43">
        <v>1479137</v>
      </c>
      <c r="F11" s="43">
        <v>1333162</v>
      </c>
      <c r="G11" s="43">
        <v>145975</v>
      </c>
      <c r="H11" s="142">
        <v>9.9</v>
      </c>
    </row>
    <row r="12" spans="1:8" x14ac:dyDescent="0.25">
      <c r="A12" s="42">
        <v>1984</v>
      </c>
      <c r="B12" s="43">
        <v>2378500</v>
      </c>
      <c r="C12" s="142">
        <v>62.9</v>
      </c>
      <c r="D12" s="142">
        <v>58.5</v>
      </c>
      <c r="E12" s="43">
        <v>1495188</v>
      </c>
      <c r="F12" s="43">
        <v>1391286</v>
      </c>
      <c r="G12" s="43">
        <v>103902</v>
      </c>
      <c r="H12" s="142">
        <v>6.9</v>
      </c>
    </row>
    <row r="13" spans="1:8" x14ac:dyDescent="0.25">
      <c r="A13" s="42">
        <v>1985</v>
      </c>
      <c r="B13" s="43">
        <v>2426500</v>
      </c>
      <c r="C13" s="142">
        <v>63.8</v>
      </c>
      <c r="D13" s="142">
        <v>59.5</v>
      </c>
      <c r="E13" s="43">
        <v>1548924</v>
      </c>
      <c r="F13" s="43">
        <v>1443612</v>
      </c>
      <c r="G13" s="43">
        <v>105312</v>
      </c>
      <c r="H13" s="142">
        <v>6.8</v>
      </c>
    </row>
    <row r="14" spans="1:8" x14ac:dyDescent="0.25">
      <c r="A14" s="42">
        <v>1986</v>
      </c>
      <c r="B14" s="43">
        <v>2455333</v>
      </c>
      <c r="C14" s="142">
        <v>64.900000000000006</v>
      </c>
      <c r="D14" s="142">
        <v>60.7</v>
      </c>
      <c r="E14" s="43">
        <v>1592306</v>
      </c>
      <c r="F14" s="43">
        <v>1491069</v>
      </c>
      <c r="G14" s="43">
        <v>101237</v>
      </c>
      <c r="H14" s="142">
        <v>6.4</v>
      </c>
    </row>
    <row r="15" spans="1:8" x14ac:dyDescent="0.25">
      <c r="A15" s="42">
        <v>1987</v>
      </c>
      <c r="B15" s="43">
        <v>2495333</v>
      </c>
      <c r="C15" s="142">
        <v>65.400000000000006</v>
      </c>
      <c r="D15" s="142">
        <v>61.8</v>
      </c>
      <c r="E15" s="43">
        <v>1631897</v>
      </c>
      <c r="F15" s="43">
        <v>1542170</v>
      </c>
      <c r="G15" s="43">
        <v>89727</v>
      </c>
      <c r="H15" s="142">
        <v>5.5</v>
      </c>
    </row>
    <row r="16" spans="1:8" x14ac:dyDescent="0.25">
      <c r="A16" s="42">
        <v>1988</v>
      </c>
      <c r="B16" s="43">
        <v>2533000</v>
      </c>
      <c r="C16" s="142">
        <v>65.599999999999994</v>
      </c>
      <c r="D16" s="142">
        <v>62.5</v>
      </c>
      <c r="E16" s="43">
        <v>1660533</v>
      </c>
      <c r="F16" s="43">
        <v>1583928</v>
      </c>
      <c r="G16" s="43">
        <v>76605</v>
      </c>
      <c r="H16" s="142">
        <v>4.5999999999999996</v>
      </c>
    </row>
    <row r="17" spans="1:8" x14ac:dyDescent="0.25">
      <c r="A17" s="42">
        <v>1989</v>
      </c>
      <c r="B17" s="43">
        <v>2566000</v>
      </c>
      <c r="C17" s="142">
        <v>66</v>
      </c>
      <c r="D17" s="142">
        <v>62.9</v>
      </c>
      <c r="E17" s="43">
        <v>1693438</v>
      </c>
      <c r="F17" s="43">
        <v>1615009</v>
      </c>
      <c r="G17" s="43">
        <v>78429</v>
      </c>
      <c r="H17" s="142">
        <v>4.5999999999999996</v>
      </c>
    </row>
    <row r="18" spans="1:8" x14ac:dyDescent="0.25">
      <c r="A18" s="42">
        <v>1990</v>
      </c>
      <c r="B18" s="43">
        <v>2611843</v>
      </c>
      <c r="C18" s="142">
        <v>66.5</v>
      </c>
      <c r="D18" s="142">
        <v>63.3</v>
      </c>
      <c r="E18" s="43">
        <v>1737831</v>
      </c>
      <c r="F18" s="43">
        <v>1652949</v>
      </c>
      <c r="G18" s="43">
        <v>84882</v>
      </c>
      <c r="H18" s="142">
        <v>4.9000000000000004</v>
      </c>
    </row>
    <row r="19" spans="1:8" x14ac:dyDescent="0.25">
      <c r="A19" s="42">
        <v>1991</v>
      </c>
      <c r="B19" s="43">
        <v>2663759</v>
      </c>
      <c r="C19" s="142">
        <v>66.3</v>
      </c>
      <c r="D19" s="142">
        <v>62.3</v>
      </c>
      <c r="E19" s="43">
        <v>1767123</v>
      </c>
      <c r="F19" s="43">
        <v>1659196</v>
      </c>
      <c r="G19" s="43">
        <v>107927</v>
      </c>
      <c r="H19" s="142">
        <v>6.1</v>
      </c>
    </row>
    <row r="20" spans="1:8" x14ac:dyDescent="0.25">
      <c r="A20" s="42">
        <v>1992</v>
      </c>
      <c r="B20" s="43">
        <v>2699745</v>
      </c>
      <c r="C20" s="142">
        <v>66.7</v>
      </c>
      <c r="D20" s="142">
        <v>62.2</v>
      </c>
      <c r="E20" s="43">
        <v>1799677</v>
      </c>
      <c r="F20" s="43">
        <v>1678803</v>
      </c>
      <c r="G20" s="43">
        <v>120874</v>
      </c>
      <c r="H20" s="142">
        <v>6.7</v>
      </c>
    </row>
    <row r="21" spans="1:8" x14ac:dyDescent="0.25">
      <c r="A21" s="42">
        <v>1993</v>
      </c>
      <c r="B21" s="43">
        <v>2739480</v>
      </c>
      <c r="C21" s="142">
        <v>66.7</v>
      </c>
      <c r="D21" s="142">
        <v>61.8</v>
      </c>
      <c r="E21" s="43">
        <v>1826650</v>
      </c>
      <c r="F21" s="43">
        <v>1693483</v>
      </c>
      <c r="G21" s="43">
        <v>133167</v>
      </c>
      <c r="H21" s="142">
        <v>7.3</v>
      </c>
    </row>
    <row r="22" spans="1:8" x14ac:dyDescent="0.25">
      <c r="A22" s="42">
        <v>1994</v>
      </c>
      <c r="B22" s="43">
        <v>2775049</v>
      </c>
      <c r="C22" s="142">
        <v>66.400000000000006</v>
      </c>
      <c r="D22" s="142">
        <v>62.3</v>
      </c>
      <c r="E22" s="43">
        <v>1841428</v>
      </c>
      <c r="F22" s="43">
        <v>1727714</v>
      </c>
      <c r="G22" s="43">
        <v>113714</v>
      </c>
      <c r="H22" s="142">
        <v>6.2</v>
      </c>
    </row>
    <row r="23" spans="1:8" x14ac:dyDescent="0.25">
      <c r="A23" s="42">
        <v>1995</v>
      </c>
      <c r="B23" s="43">
        <v>2813952</v>
      </c>
      <c r="C23" s="142">
        <v>66.2</v>
      </c>
      <c r="D23" s="142">
        <v>62.8</v>
      </c>
      <c r="E23" s="43">
        <v>1864221</v>
      </c>
      <c r="F23" s="43">
        <v>1768540</v>
      </c>
      <c r="G23" s="43">
        <v>95681</v>
      </c>
      <c r="H23" s="142">
        <v>5.0999999999999996</v>
      </c>
    </row>
    <row r="24" spans="1:8" x14ac:dyDescent="0.25">
      <c r="A24" s="42">
        <v>1996</v>
      </c>
      <c r="B24" s="43">
        <v>2851104</v>
      </c>
      <c r="C24" s="142">
        <v>66.2</v>
      </c>
      <c r="D24" s="142">
        <v>62.4</v>
      </c>
      <c r="E24" s="43">
        <v>1886064</v>
      </c>
      <c r="F24" s="43">
        <v>1779221</v>
      </c>
      <c r="G24" s="43">
        <v>106843</v>
      </c>
      <c r="H24" s="142">
        <v>5.7</v>
      </c>
    </row>
    <row r="25" spans="1:8" x14ac:dyDescent="0.25">
      <c r="A25" s="42">
        <v>1997</v>
      </c>
      <c r="B25" s="43">
        <v>2897839</v>
      </c>
      <c r="C25" s="142">
        <v>66.3</v>
      </c>
      <c r="D25" s="142">
        <v>63.3</v>
      </c>
      <c r="E25" s="43">
        <v>1920244</v>
      </c>
      <c r="F25" s="43">
        <v>1834337</v>
      </c>
      <c r="G25" s="43">
        <v>85907</v>
      </c>
      <c r="H25" s="142">
        <v>4.5</v>
      </c>
    </row>
    <row r="26" spans="1:8" x14ac:dyDescent="0.25">
      <c r="A26" s="42">
        <v>1998</v>
      </c>
      <c r="B26" s="43">
        <v>2945825</v>
      </c>
      <c r="C26" s="142">
        <v>65.900000000000006</v>
      </c>
      <c r="D26" s="142">
        <v>63.5</v>
      </c>
      <c r="E26" s="43">
        <v>1940846</v>
      </c>
      <c r="F26" s="43">
        <v>1870270</v>
      </c>
      <c r="G26" s="43">
        <v>70576</v>
      </c>
      <c r="H26" s="142">
        <v>3.6</v>
      </c>
    </row>
    <row r="27" spans="1:8" x14ac:dyDescent="0.25">
      <c r="A27" s="42">
        <v>1999</v>
      </c>
      <c r="B27" s="43">
        <v>2989560</v>
      </c>
      <c r="C27" s="142">
        <v>65.5</v>
      </c>
      <c r="D27" s="142">
        <v>62.8</v>
      </c>
      <c r="E27" s="43">
        <v>1958598</v>
      </c>
      <c r="F27" s="43">
        <v>1877345</v>
      </c>
      <c r="G27" s="43">
        <v>81253</v>
      </c>
      <c r="H27" s="142">
        <v>4.0999999999999996</v>
      </c>
    </row>
    <row r="28" spans="1:8" x14ac:dyDescent="0.25">
      <c r="A28" s="42">
        <v>2000</v>
      </c>
      <c r="B28" s="43">
        <v>3027367</v>
      </c>
      <c r="C28" s="142">
        <v>64.900000000000006</v>
      </c>
      <c r="D28" s="142">
        <v>62.5</v>
      </c>
      <c r="E28" s="43">
        <v>1965481</v>
      </c>
      <c r="F28" s="43">
        <v>1892559</v>
      </c>
      <c r="G28" s="43">
        <v>72922</v>
      </c>
      <c r="H28" s="142">
        <v>3.7</v>
      </c>
    </row>
    <row r="29" spans="1:8" x14ac:dyDescent="0.25">
      <c r="A29" s="42">
        <v>2001</v>
      </c>
      <c r="B29" s="43">
        <v>3064191</v>
      </c>
      <c r="C29" s="142">
        <v>63.4</v>
      </c>
      <c r="D29" s="142">
        <v>60</v>
      </c>
      <c r="E29" s="43">
        <v>1941956</v>
      </c>
      <c r="F29" s="43">
        <v>1839246</v>
      </c>
      <c r="G29" s="43">
        <v>102710</v>
      </c>
      <c r="H29" s="142">
        <v>5.3</v>
      </c>
    </row>
    <row r="30" spans="1:8" x14ac:dyDescent="0.25">
      <c r="A30" s="42">
        <v>2002</v>
      </c>
      <c r="B30" s="43">
        <v>3098739</v>
      </c>
      <c r="C30" s="142">
        <v>63.1</v>
      </c>
      <c r="D30" s="142">
        <v>59</v>
      </c>
      <c r="E30" s="43">
        <v>1954548</v>
      </c>
      <c r="F30" s="43">
        <v>1828735</v>
      </c>
      <c r="G30" s="43">
        <v>125813</v>
      </c>
      <c r="H30" s="142">
        <v>6.4</v>
      </c>
    </row>
    <row r="31" spans="1:8" x14ac:dyDescent="0.25">
      <c r="A31" s="42">
        <v>2003</v>
      </c>
      <c r="B31" s="43">
        <v>3133915</v>
      </c>
      <c r="C31" s="142">
        <v>63.8</v>
      </c>
      <c r="D31" s="142">
        <v>59.2</v>
      </c>
      <c r="E31" s="43">
        <v>1999485</v>
      </c>
      <c r="F31" s="43">
        <v>1855599</v>
      </c>
      <c r="G31" s="43">
        <v>143886</v>
      </c>
      <c r="H31" s="142">
        <v>7.2</v>
      </c>
    </row>
    <row r="32" spans="1:8" x14ac:dyDescent="0.25">
      <c r="A32" s="42">
        <v>2004</v>
      </c>
      <c r="B32" s="43">
        <v>3178645</v>
      </c>
      <c r="C32" s="142">
        <v>64.3</v>
      </c>
      <c r="D32" s="142">
        <v>59.5</v>
      </c>
      <c r="E32" s="43">
        <v>2043864</v>
      </c>
      <c r="F32" s="43">
        <v>1891722</v>
      </c>
      <c r="G32" s="43">
        <v>152142</v>
      </c>
      <c r="H32" s="142">
        <v>7.4</v>
      </c>
    </row>
    <row r="33" spans="1:8" x14ac:dyDescent="0.25">
      <c r="A33" s="42">
        <v>2005</v>
      </c>
      <c r="B33" s="43">
        <v>3234049</v>
      </c>
      <c r="C33" s="142">
        <v>64</v>
      </c>
      <c r="D33" s="142">
        <v>59.4</v>
      </c>
      <c r="E33" s="43">
        <v>2071111</v>
      </c>
      <c r="F33" s="43">
        <v>1919644</v>
      </c>
      <c r="G33" s="43">
        <v>151467</v>
      </c>
      <c r="H33" s="142">
        <v>7.3</v>
      </c>
    </row>
    <row r="34" spans="1:8" x14ac:dyDescent="0.25">
      <c r="A34" s="42">
        <v>2006</v>
      </c>
      <c r="B34" s="43">
        <v>3305437</v>
      </c>
      <c r="C34" s="142">
        <v>65</v>
      </c>
      <c r="D34" s="142">
        <v>60.5</v>
      </c>
      <c r="E34" s="43">
        <v>2148698</v>
      </c>
      <c r="F34" s="43">
        <v>2001245</v>
      </c>
      <c r="G34" s="43">
        <v>147453</v>
      </c>
      <c r="H34" s="142">
        <v>6.9</v>
      </c>
    </row>
    <row r="35" spans="1:8" x14ac:dyDescent="0.25">
      <c r="A35" s="42">
        <v>2007</v>
      </c>
      <c r="B35" s="43">
        <v>3374548</v>
      </c>
      <c r="C35" s="142">
        <v>63.9</v>
      </c>
      <c r="D35" s="142">
        <v>60</v>
      </c>
      <c r="E35" s="43">
        <v>2155198</v>
      </c>
      <c r="F35" s="43">
        <v>2024493</v>
      </c>
      <c r="G35" s="43">
        <v>130705</v>
      </c>
      <c r="H35" s="142">
        <v>6.1</v>
      </c>
    </row>
    <row r="36" spans="1:8" x14ac:dyDescent="0.25">
      <c r="A36" s="42">
        <v>2008</v>
      </c>
      <c r="B36" s="43">
        <v>3439974</v>
      </c>
      <c r="C36" s="142">
        <v>62.8</v>
      </c>
      <c r="D36" s="142">
        <v>58.2</v>
      </c>
      <c r="E36" s="43">
        <v>2160084</v>
      </c>
      <c r="F36" s="43">
        <v>2002903</v>
      </c>
      <c r="G36" s="43">
        <v>157181</v>
      </c>
      <c r="H36" s="142">
        <v>7.3</v>
      </c>
    </row>
    <row r="37" spans="1:8" x14ac:dyDescent="0.25">
      <c r="A37" s="42">
        <v>2009</v>
      </c>
      <c r="B37" s="43">
        <v>3490448</v>
      </c>
      <c r="C37" s="142">
        <v>62.1</v>
      </c>
      <c r="D37" s="142">
        <v>55</v>
      </c>
      <c r="E37" s="43">
        <v>2166737</v>
      </c>
      <c r="F37" s="43">
        <v>1919307</v>
      </c>
      <c r="G37" s="43">
        <v>247430</v>
      </c>
      <c r="H37" s="142">
        <v>11.4</v>
      </c>
    </row>
    <row r="38" spans="1:8" x14ac:dyDescent="0.25">
      <c r="A38" s="42">
        <v>2010</v>
      </c>
      <c r="B38" s="43">
        <v>3564619</v>
      </c>
      <c r="C38" s="142">
        <v>61</v>
      </c>
      <c r="D38" s="142">
        <v>54.1</v>
      </c>
      <c r="E38" s="43">
        <v>2174535</v>
      </c>
      <c r="F38" s="43">
        <v>1928442</v>
      </c>
      <c r="G38" s="43">
        <v>246093</v>
      </c>
      <c r="H38" s="142">
        <v>11.3</v>
      </c>
    </row>
    <row r="39" spans="1:8" x14ac:dyDescent="0.25">
      <c r="A39" s="42">
        <v>2011</v>
      </c>
      <c r="B39" s="43">
        <v>3612048</v>
      </c>
      <c r="C39" s="142">
        <v>60.5</v>
      </c>
      <c r="D39" s="142">
        <v>54.2</v>
      </c>
      <c r="E39" s="43">
        <v>2185171</v>
      </c>
      <c r="F39" s="43">
        <v>1957493</v>
      </c>
      <c r="G39" s="43">
        <v>227678</v>
      </c>
      <c r="H39" s="142">
        <v>10.4</v>
      </c>
    </row>
    <row r="40" spans="1:8" x14ac:dyDescent="0.25">
      <c r="A40" s="42">
        <v>2012</v>
      </c>
      <c r="B40" s="43">
        <v>3655515</v>
      </c>
      <c r="C40" s="142">
        <v>59.9</v>
      </c>
      <c r="D40" s="142">
        <v>54.5</v>
      </c>
      <c r="E40" s="43">
        <v>2190203</v>
      </c>
      <c r="F40" s="43">
        <v>1992957</v>
      </c>
      <c r="G40" s="43">
        <v>197246</v>
      </c>
      <c r="H40" s="142">
        <v>9</v>
      </c>
    </row>
    <row r="41" spans="1:8" x14ac:dyDescent="0.25">
      <c r="A41" s="42">
        <v>2013</v>
      </c>
      <c r="B41" s="43">
        <v>3704281</v>
      </c>
      <c r="C41" s="142">
        <v>59.3</v>
      </c>
      <c r="D41" s="142">
        <v>54.9</v>
      </c>
      <c r="E41" s="43">
        <v>2197876</v>
      </c>
      <c r="F41" s="43">
        <v>2034404</v>
      </c>
      <c r="G41" s="43">
        <v>163472</v>
      </c>
      <c r="H41" s="142">
        <v>7.4</v>
      </c>
    </row>
    <row r="42" spans="1:8" x14ac:dyDescent="0.25">
      <c r="A42" s="42">
        <v>2014</v>
      </c>
      <c r="B42" s="78">
        <v>3759002</v>
      </c>
      <c r="C42" s="143">
        <v>59.1</v>
      </c>
      <c r="D42" s="143">
        <v>55.4</v>
      </c>
      <c r="E42" s="78">
        <v>2222426</v>
      </c>
      <c r="F42" s="78">
        <v>2082941</v>
      </c>
      <c r="G42" s="78">
        <v>139485</v>
      </c>
      <c r="H42" s="143">
        <v>6.3</v>
      </c>
    </row>
    <row r="43" spans="1:8" x14ac:dyDescent="0.25">
      <c r="A43" s="42">
        <v>2015</v>
      </c>
      <c r="B43" s="78">
        <v>3822409</v>
      </c>
      <c r="C43" s="143">
        <v>59.3</v>
      </c>
      <c r="D43" s="143">
        <v>55.8</v>
      </c>
      <c r="E43" s="78">
        <v>2267837</v>
      </c>
      <c r="F43" s="78">
        <v>2134087</v>
      </c>
      <c r="G43" s="78">
        <v>133750</v>
      </c>
      <c r="H43" s="143">
        <v>5.9</v>
      </c>
    </row>
    <row r="44" spans="1:8" x14ac:dyDescent="0.25">
      <c r="A44" s="42">
        <v>2016</v>
      </c>
      <c r="B44" s="78">
        <v>3888005</v>
      </c>
      <c r="C44" s="143">
        <v>58.8</v>
      </c>
      <c r="D44" s="143">
        <v>55.9</v>
      </c>
      <c r="E44" s="78">
        <v>2286054</v>
      </c>
      <c r="F44" s="78">
        <v>2174301</v>
      </c>
      <c r="G44" s="78">
        <v>111753</v>
      </c>
      <c r="H44" s="143">
        <v>4.9000000000000004</v>
      </c>
    </row>
    <row r="45" spans="1:8" x14ac:dyDescent="0.25">
      <c r="A45" s="42">
        <v>2017</v>
      </c>
      <c r="B45" s="194">
        <v>3897645</v>
      </c>
      <c r="C45" s="107">
        <v>58</v>
      </c>
      <c r="D45" s="107">
        <v>55.6</v>
      </c>
      <c r="E45" s="194">
        <v>2261766</v>
      </c>
      <c r="F45" s="194">
        <v>2166708</v>
      </c>
      <c r="G45" s="194">
        <v>95058</v>
      </c>
      <c r="H45" s="107">
        <v>4.2</v>
      </c>
    </row>
    <row r="46" spans="1:8" x14ac:dyDescent="0.25">
      <c r="A46" s="42">
        <v>2018</v>
      </c>
      <c r="B46" s="194">
        <v>3948448</v>
      </c>
      <c r="C46" s="107">
        <v>57.8</v>
      </c>
      <c r="D46" s="107">
        <v>55.9</v>
      </c>
      <c r="E46" s="194">
        <v>2282022</v>
      </c>
      <c r="F46" s="194">
        <v>2205356</v>
      </c>
      <c r="G46" s="194">
        <v>76666</v>
      </c>
      <c r="H46" s="107">
        <v>3.4</v>
      </c>
    </row>
    <row r="47" spans="1:8" x14ac:dyDescent="0.25">
      <c r="A47" s="42">
        <v>2019</v>
      </c>
      <c r="B47" s="194">
        <v>4002601</v>
      </c>
      <c r="C47" s="107">
        <v>58.1</v>
      </c>
      <c r="D47" s="107">
        <v>56.5</v>
      </c>
      <c r="E47" s="194">
        <v>2324500</v>
      </c>
      <c r="F47" s="194">
        <v>2259807</v>
      </c>
      <c r="G47" s="194">
        <v>64693</v>
      </c>
      <c r="H47" s="107">
        <v>2.8</v>
      </c>
    </row>
    <row r="48" spans="1:8" x14ac:dyDescent="0.25">
      <c r="A48" s="42">
        <v>2020</v>
      </c>
      <c r="B48" s="194">
        <v>4062556</v>
      </c>
      <c r="C48" s="107">
        <v>57.5</v>
      </c>
      <c r="D48" s="107">
        <v>54</v>
      </c>
      <c r="E48" s="194">
        <v>2335026</v>
      </c>
      <c r="F48" s="194">
        <v>2195171</v>
      </c>
      <c r="G48" s="194">
        <v>139855</v>
      </c>
      <c r="H48" s="107">
        <v>6</v>
      </c>
    </row>
    <row r="49" spans="1:8" x14ac:dyDescent="0.25">
      <c r="A49" s="42">
        <v>2021</v>
      </c>
      <c r="B49" s="194">
        <v>4124126</v>
      </c>
      <c r="C49" s="107">
        <v>57.1</v>
      </c>
      <c r="D49" s="107">
        <v>54.8</v>
      </c>
      <c r="E49" s="194">
        <v>2353968</v>
      </c>
      <c r="F49" s="194">
        <v>2261060</v>
      </c>
      <c r="G49" s="194">
        <v>92908</v>
      </c>
      <c r="H49" s="107">
        <v>3.9</v>
      </c>
    </row>
    <row r="50" spans="1:8" x14ac:dyDescent="0.25">
      <c r="A50" s="42">
        <v>2022</v>
      </c>
      <c r="B50" s="194">
        <v>4204317</v>
      </c>
      <c r="C50" s="107">
        <v>56.5</v>
      </c>
      <c r="D50" s="107">
        <v>54.7</v>
      </c>
      <c r="E50" s="194">
        <v>2374975</v>
      </c>
      <c r="F50" s="194">
        <v>2297927</v>
      </c>
      <c r="G50" s="194">
        <v>77048</v>
      </c>
      <c r="H50" s="107">
        <v>3.2</v>
      </c>
    </row>
  </sheetData>
  <mergeCells count="1">
    <mergeCell ref="A1:H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50"/>
  <sheetViews>
    <sheetView tabSelected="1" topLeftCell="A30" workbookViewId="0">
      <selection activeCell="E48" sqref="E48"/>
    </sheetView>
  </sheetViews>
  <sheetFormatPr defaultRowHeight="15" x14ac:dyDescent="0.25"/>
  <cols>
    <col min="1" max="1" width="5.140625" style="162" bestFit="1" customWidth="1"/>
    <col min="2" max="2" width="10.28515625" style="149" bestFit="1" customWidth="1"/>
    <col min="4" max="4" width="5.140625" style="162" bestFit="1" customWidth="1"/>
    <col min="5" max="5" width="10.5703125" style="149" bestFit="1" customWidth="1"/>
    <col min="7" max="7" width="5" style="149" bestFit="1" customWidth="1"/>
    <col min="8" max="8" width="23.7109375" style="149" bestFit="1" customWidth="1"/>
    <col min="9" max="9" width="21.42578125" style="149" bestFit="1" customWidth="1"/>
    <col min="10" max="10" width="22.85546875" style="149" bestFit="1" customWidth="1"/>
  </cols>
  <sheetData>
    <row r="1" spans="1:10" x14ac:dyDescent="0.25">
      <c r="A1" s="220" t="s">
        <v>298</v>
      </c>
      <c r="B1" s="198"/>
      <c r="C1" s="198"/>
      <c r="D1" s="237"/>
      <c r="E1" s="198"/>
      <c r="G1" s="220" t="s">
        <v>299</v>
      </c>
      <c r="H1" s="198"/>
      <c r="I1" s="198"/>
      <c r="J1" s="198"/>
    </row>
    <row r="3" spans="1:10" ht="27" customHeight="1" thickBot="1" x14ac:dyDescent="0.3">
      <c r="A3" s="39" t="s">
        <v>106</v>
      </c>
      <c r="B3" s="39" t="s">
        <v>6</v>
      </c>
      <c r="D3" s="39" t="s">
        <v>106</v>
      </c>
      <c r="E3" s="39" t="s">
        <v>6</v>
      </c>
      <c r="H3" t="s">
        <v>300</v>
      </c>
      <c r="I3" t="s">
        <v>301</v>
      </c>
      <c r="J3" t="s">
        <v>302</v>
      </c>
    </row>
    <row r="4" spans="1:10" ht="15.75" customHeight="1" thickTop="1" x14ac:dyDescent="0.25">
      <c r="A4" s="38">
        <v>1939</v>
      </c>
      <c r="B4" s="144">
        <v>310100</v>
      </c>
      <c r="D4" s="38">
        <v>1986</v>
      </c>
      <c r="E4" s="144">
        <v>1338000</v>
      </c>
      <c r="G4" s="19">
        <v>2007</v>
      </c>
      <c r="H4" s="145">
        <v>675.36</v>
      </c>
      <c r="I4" s="146">
        <v>36</v>
      </c>
      <c r="J4" s="145">
        <v>18.760000000000002</v>
      </c>
    </row>
    <row r="5" spans="1:10" x14ac:dyDescent="0.25">
      <c r="A5" s="38">
        <v>1940</v>
      </c>
      <c r="B5" s="144">
        <v>328600</v>
      </c>
      <c r="D5" s="38">
        <v>1987</v>
      </c>
      <c r="E5" s="144">
        <v>1392200</v>
      </c>
      <c r="G5" s="19">
        <v>2008</v>
      </c>
      <c r="H5" s="145">
        <v>669.28</v>
      </c>
      <c r="I5" s="146">
        <v>35.6</v>
      </c>
      <c r="J5" s="145">
        <v>18.8</v>
      </c>
    </row>
    <row r="6" spans="1:10" x14ac:dyDescent="0.25">
      <c r="A6" s="38">
        <v>1941</v>
      </c>
      <c r="B6" s="144">
        <v>387500</v>
      </c>
      <c r="D6" s="38">
        <v>1988</v>
      </c>
      <c r="E6" s="144">
        <v>1449000</v>
      </c>
      <c r="G6" s="19">
        <v>2009</v>
      </c>
      <c r="H6" s="145">
        <v>665.55</v>
      </c>
      <c r="I6" s="146">
        <v>34.700000000000003</v>
      </c>
      <c r="J6" s="145">
        <v>19.18</v>
      </c>
    </row>
    <row r="7" spans="1:10" x14ac:dyDescent="0.25">
      <c r="A7" s="38">
        <v>1942</v>
      </c>
      <c r="B7" s="144">
        <v>416500</v>
      </c>
      <c r="D7" s="38">
        <v>1989</v>
      </c>
      <c r="E7" s="144">
        <v>1499700</v>
      </c>
      <c r="G7" s="19">
        <v>2010</v>
      </c>
      <c r="H7" s="145">
        <v>692.17</v>
      </c>
      <c r="I7" s="146">
        <v>34.799999999999997</v>
      </c>
      <c r="J7" s="145">
        <v>19.89</v>
      </c>
    </row>
    <row r="8" spans="1:10" x14ac:dyDescent="0.25">
      <c r="A8" s="38">
        <v>1943</v>
      </c>
      <c r="B8" s="144">
        <v>428500</v>
      </c>
      <c r="D8" s="38">
        <v>1990</v>
      </c>
      <c r="E8" s="144">
        <v>1527600</v>
      </c>
      <c r="G8" s="19">
        <v>2011</v>
      </c>
      <c r="H8" s="145">
        <v>716.18</v>
      </c>
      <c r="I8" s="146">
        <v>34.799999999999997</v>
      </c>
      <c r="J8" s="145">
        <v>20.58</v>
      </c>
    </row>
    <row r="9" spans="1:10" x14ac:dyDescent="0.25">
      <c r="A9" s="38">
        <v>1944</v>
      </c>
      <c r="B9" s="144">
        <v>408600</v>
      </c>
      <c r="D9" s="38">
        <v>1991</v>
      </c>
      <c r="E9" s="144">
        <v>1497300</v>
      </c>
      <c r="G9" s="19">
        <v>2012</v>
      </c>
      <c r="H9" s="145">
        <v>705.16</v>
      </c>
      <c r="I9" s="146">
        <v>35.1</v>
      </c>
      <c r="J9" s="145">
        <v>20.09</v>
      </c>
    </row>
    <row r="10" spans="1:10" x14ac:dyDescent="0.25">
      <c r="A10" s="38">
        <v>1945</v>
      </c>
      <c r="B10" s="144">
        <v>396000</v>
      </c>
      <c r="D10" s="38">
        <v>1992</v>
      </c>
      <c r="E10" s="144">
        <v>1511800</v>
      </c>
      <c r="G10" s="19">
        <v>2013</v>
      </c>
      <c r="H10" s="145">
        <v>716.15</v>
      </c>
      <c r="I10" s="146">
        <v>34.9</v>
      </c>
      <c r="J10" s="145">
        <v>20.52</v>
      </c>
    </row>
    <row r="11" spans="1:10" x14ac:dyDescent="0.25">
      <c r="A11" s="38">
        <v>1946</v>
      </c>
      <c r="B11" s="144">
        <v>411600</v>
      </c>
      <c r="D11" s="38">
        <v>1993</v>
      </c>
      <c r="E11" s="144">
        <v>1553000</v>
      </c>
      <c r="G11" s="19">
        <v>2014</v>
      </c>
      <c r="H11" s="145">
        <v>726.23</v>
      </c>
      <c r="I11" s="146">
        <v>34.5</v>
      </c>
      <c r="J11" s="145">
        <v>21.05</v>
      </c>
    </row>
    <row r="12" spans="1:10" x14ac:dyDescent="0.25">
      <c r="A12" s="38">
        <v>1947</v>
      </c>
      <c r="B12" s="144">
        <v>436200</v>
      </c>
      <c r="D12" s="38">
        <v>1994</v>
      </c>
      <c r="E12" s="144">
        <v>1592000</v>
      </c>
      <c r="G12" s="19">
        <v>2015</v>
      </c>
      <c r="H12" s="145">
        <v>743.27</v>
      </c>
      <c r="I12" s="146">
        <v>34.700000000000003</v>
      </c>
      <c r="J12" s="145">
        <v>21.42</v>
      </c>
    </row>
    <row r="13" spans="1:10" x14ac:dyDescent="0.25">
      <c r="A13" s="38">
        <v>1948</v>
      </c>
      <c r="B13" s="144">
        <v>456400</v>
      </c>
      <c r="D13" s="38">
        <v>1995</v>
      </c>
      <c r="E13" s="144">
        <v>1636300</v>
      </c>
      <c r="G13" s="19">
        <v>2016</v>
      </c>
      <c r="H13" s="145">
        <v>762.8</v>
      </c>
      <c r="I13" s="146">
        <v>34.5</v>
      </c>
      <c r="J13" s="145">
        <v>22.11</v>
      </c>
    </row>
    <row r="14" spans="1:10" x14ac:dyDescent="0.25">
      <c r="A14" s="38">
        <v>1949</v>
      </c>
      <c r="B14" s="144">
        <v>443100</v>
      </c>
      <c r="D14" s="38">
        <v>1996</v>
      </c>
      <c r="E14" s="144">
        <v>1669400</v>
      </c>
      <c r="G14" s="19">
        <v>2017</v>
      </c>
      <c r="H14" s="145">
        <v>791.99</v>
      </c>
      <c r="I14" s="146">
        <v>34.6</v>
      </c>
      <c r="J14" s="145">
        <v>22.89</v>
      </c>
    </row>
    <row r="15" spans="1:10" x14ac:dyDescent="0.25">
      <c r="A15" s="38">
        <v>1950</v>
      </c>
      <c r="B15" s="144">
        <v>461400</v>
      </c>
      <c r="D15" s="38">
        <v>1997</v>
      </c>
      <c r="E15" s="144">
        <v>1718800</v>
      </c>
      <c r="G15" s="19">
        <v>2018</v>
      </c>
      <c r="H15" s="145">
        <v>829.36</v>
      </c>
      <c r="I15" s="146">
        <v>34.6</v>
      </c>
      <c r="J15" s="145">
        <v>23.97</v>
      </c>
    </row>
    <row r="16" spans="1:10" x14ac:dyDescent="0.25">
      <c r="A16" s="38">
        <v>1951</v>
      </c>
      <c r="B16" s="144">
        <v>505800</v>
      </c>
      <c r="D16" s="38">
        <v>1998</v>
      </c>
      <c r="E16" s="144">
        <v>1779800</v>
      </c>
      <c r="G16" s="19">
        <v>2019</v>
      </c>
      <c r="H16" s="145">
        <v>852.84</v>
      </c>
      <c r="I16" s="146">
        <v>34.5</v>
      </c>
      <c r="J16" s="145">
        <v>24.72</v>
      </c>
    </row>
    <row r="17" spans="1:10" x14ac:dyDescent="0.25">
      <c r="A17" s="38">
        <v>1952</v>
      </c>
      <c r="B17" s="144">
        <v>544300</v>
      </c>
      <c r="D17" s="38">
        <v>1999</v>
      </c>
      <c r="E17" s="144">
        <v>1826300</v>
      </c>
      <c r="G17" s="19">
        <v>2020</v>
      </c>
      <c r="H17" s="145">
        <v>888.31</v>
      </c>
      <c r="I17" s="146">
        <v>34.1</v>
      </c>
      <c r="J17" s="145">
        <v>26.05</v>
      </c>
    </row>
    <row r="18" spans="1:10" x14ac:dyDescent="0.25">
      <c r="A18" s="38">
        <v>1953</v>
      </c>
      <c r="B18" s="144">
        <v>543900</v>
      </c>
      <c r="D18" s="38">
        <v>2000</v>
      </c>
      <c r="E18" s="144">
        <v>1854000</v>
      </c>
      <c r="G18" s="19">
        <v>2021</v>
      </c>
      <c r="H18" s="145">
        <v>925.41</v>
      </c>
      <c r="I18" s="146">
        <v>34.299999999999997</v>
      </c>
      <c r="J18" s="145">
        <v>26.98</v>
      </c>
    </row>
    <row r="19" spans="1:10" x14ac:dyDescent="0.25">
      <c r="A19" s="38">
        <v>1954</v>
      </c>
      <c r="B19" s="144">
        <v>519700.00000000012</v>
      </c>
      <c r="D19" s="38">
        <v>2001</v>
      </c>
      <c r="E19" s="144">
        <v>1814800</v>
      </c>
      <c r="G19" s="19">
        <v>2022</v>
      </c>
      <c r="H19" s="147">
        <v>972.9</v>
      </c>
      <c r="I19" s="107">
        <v>34.5</v>
      </c>
      <c r="J19" s="147">
        <v>28.2</v>
      </c>
    </row>
    <row r="20" spans="1:10" x14ac:dyDescent="0.25">
      <c r="A20" s="38">
        <v>1955</v>
      </c>
      <c r="B20" s="144">
        <v>533000</v>
      </c>
      <c r="D20" s="38">
        <v>2002</v>
      </c>
      <c r="E20" s="144">
        <v>1795400</v>
      </c>
    </row>
    <row r="21" spans="1:10" x14ac:dyDescent="0.25">
      <c r="A21" s="38">
        <v>1956</v>
      </c>
      <c r="B21" s="144">
        <v>542900</v>
      </c>
      <c r="D21" s="38">
        <v>2003</v>
      </c>
      <c r="E21" s="144">
        <v>1799100</v>
      </c>
    </row>
    <row r="22" spans="1:10" x14ac:dyDescent="0.25">
      <c r="A22" s="38">
        <v>1957</v>
      </c>
      <c r="B22" s="144">
        <v>545000</v>
      </c>
      <c r="D22" s="38">
        <v>2004</v>
      </c>
      <c r="E22" s="144">
        <v>1826600</v>
      </c>
    </row>
    <row r="23" spans="1:10" x14ac:dyDescent="0.25">
      <c r="A23" s="38">
        <v>1958</v>
      </c>
      <c r="B23" s="144">
        <v>545900</v>
      </c>
      <c r="D23" s="38">
        <v>2005</v>
      </c>
      <c r="E23" s="144">
        <v>1862900</v>
      </c>
    </row>
    <row r="24" spans="1:10" x14ac:dyDescent="0.25">
      <c r="A24" s="38">
        <v>1959</v>
      </c>
      <c r="B24" s="144">
        <v>566900</v>
      </c>
      <c r="D24" s="38">
        <v>2006</v>
      </c>
      <c r="E24" s="144">
        <v>1905700</v>
      </c>
    </row>
    <row r="25" spans="1:10" x14ac:dyDescent="0.25">
      <c r="A25" s="38">
        <v>1960</v>
      </c>
      <c r="B25" s="144">
        <v>582500</v>
      </c>
      <c r="D25" s="38">
        <v>2007</v>
      </c>
      <c r="E25" s="144">
        <v>1945000</v>
      </c>
    </row>
    <row r="26" spans="1:10" x14ac:dyDescent="0.25">
      <c r="A26" s="38">
        <v>1961</v>
      </c>
      <c r="B26" s="144">
        <v>587000</v>
      </c>
      <c r="D26" s="38">
        <v>2008</v>
      </c>
      <c r="E26" s="144">
        <v>1926300</v>
      </c>
    </row>
    <row r="27" spans="1:10" x14ac:dyDescent="0.25">
      <c r="A27" s="38">
        <v>1962</v>
      </c>
      <c r="B27" s="144">
        <v>609800</v>
      </c>
      <c r="D27" s="38">
        <v>2009</v>
      </c>
      <c r="E27" s="144">
        <v>1814400</v>
      </c>
    </row>
    <row r="28" spans="1:10" x14ac:dyDescent="0.25">
      <c r="A28" s="38">
        <v>1963</v>
      </c>
      <c r="B28" s="144">
        <v>630600</v>
      </c>
      <c r="D28" s="38">
        <v>2010</v>
      </c>
      <c r="E28" s="144">
        <v>1811300</v>
      </c>
    </row>
    <row r="29" spans="1:10" x14ac:dyDescent="0.25">
      <c r="A29" s="38">
        <v>1964</v>
      </c>
      <c r="B29" s="144">
        <v>651500</v>
      </c>
      <c r="D29" s="38">
        <v>2011</v>
      </c>
      <c r="E29" s="144">
        <v>1832500</v>
      </c>
    </row>
    <row r="30" spans="1:10" x14ac:dyDescent="0.25">
      <c r="A30" s="38">
        <v>1965</v>
      </c>
      <c r="B30" s="144">
        <v>686000</v>
      </c>
      <c r="D30" s="38">
        <v>2012</v>
      </c>
      <c r="E30" s="144">
        <v>1864300</v>
      </c>
    </row>
    <row r="31" spans="1:10" x14ac:dyDescent="0.25">
      <c r="A31" s="38">
        <v>1966</v>
      </c>
      <c r="B31" s="144">
        <v>734900</v>
      </c>
      <c r="D31" s="38">
        <v>2013</v>
      </c>
      <c r="E31" s="144">
        <v>1901000</v>
      </c>
    </row>
    <row r="32" spans="1:10" x14ac:dyDescent="0.25">
      <c r="A32" s="38">
        <v>1967</v>
      </c>
      <c r="B32" s="144">
        <v>754500</v>
      </c>
      <c r="D32" s="38">
        <v>2014</v>
      </c>
      <c r="E32" s="144">
        <v>1951300</v>
      </c>
    </row>
    <row r="33" spans="1:5" x14ac:dyDescent="0.25">
      <c r="A33" s="38">
        <v>1968</v>
      </c>
      <c r="B33" s="144">
        <v>782900</v>
      </c>
      <c r="D33" s="38">
        <v>2015</v>
      </c>
      <c r="E33" s="85">
        <v>2006700</v>
      </c>
    </row>
    <row r="34" spans="1:5" x14ac:dyDescent="0.25">
      <c r="A34" s="38">
        <v>1969</v>
      </c>
      <c r="B34" s="144">
        <v>819800</v>
      </c>
      <c r="D34" s="38">
        <v>2016</v>
      </c>
      <c r="E34" s="85">
        <v>2055300</v>
      </c>
    </row>
    <row r="35" spans="1:5" x14ac:dyDescent="0.25">
      <c r="A35" s="38">
        <v>1970</v>
      </c>
      <c r="B35" s="144">
        <v>842000</v>
      </c>
      <c r="D35" s="38">
        <v>2017</v>
      </c>
      <c r="E35" s="144">
        <v>2096100</v>
      </c>
    </row>
    <row r="36" spans="1:5" x14ac:dyDescent="0.25">
      <c r="A36" s="38">
        <v>1971</v>
      </c>
      <c r="B36" s="144">
        <v>862600</v>
      </c>
      <c r="D36" s="38">
        <v>2018</v>
      </c>
      <c r="E36" s="144">
        <v>2154800</v>
      </c>
    </row>
    <row r="37" spans="1:5" x14ac:dyDescent="0.25">
      <c r="A37" s="38">
        <v>1972</v>
      </c>
      <c r="B37" s="144">
        <v>920300</v>
      </c>
      <c r="D37" s="38">
        <v>2019</v>
      </c>
      <c r="E37" s="144">
        <v>2189600</v>
      </c>
    </row>
    <row r="38" spans="1:5" x14ac:dyDescent="0.25">
      <c r="A38" s="38">
        <v>1973</v>
      </c>
      <c r="B38" s="144">
        <v>984000</v>
      </c>
      <c r="D38" s="38">
        <v>2020</v>
      </c>
      <c r="E38" s="144">
        <v>2082300</v>
      </c>
    </row>
    <row r="39" spans="1:5" x14ac:dyDescent="0.25">
      <c r="A39" s="38">
        <v>1974</v>
      </c>
      <c r="B39" s="144">
        <v>1015800</v>
      </c>
      <c r="D39" s="38">
        <v>2021</v>
      </c>
      <c r="E39" s="144">
        <v>2154600</v>
      </c>
    </row>
    <row r="40" spans="1:5" x14ac:dyDescent="0.25">
      <c r="A40" s="38">
        <v>1975</v>
      </c>
      <c r="B40" s="144">
        <v>982600</v>
      </c>
      <c r="D40" s="38">
        <v>2022</v>
      </c>
      <c r="E40" s="144">
        <v>2243500</v>
      </c>
    </row>
    <row r="41" spans="1:5" x14ac:dyDescent="0.25">
      <c r="A41" s="38">
        <v>1976</v>
      </c>
      <c r="B41" s="144">
        <v>1038100</v>
      </c>
      <c r="D41" s="38"/>
      <c r="E41" s="144"/>
    </row>
    <row r="42" spans="1:5" x14ac:dyDescent="0.25">
      <c r="A42" s="38">
        <v>1977</v>
      </c>
      <c r="B42" s="144">
        <v>1081700</v>
      </c>
      <c r="D42" s="38"/>
      <c r="E42" s="144"/>
    </row>
    <row r="43" spans="1:5" x14ac:dyDescent="0.25">
      <c r="A43" s="38">
        <v>1978</v>
      </c>
      <c r="B43" s="144">
        <v>1137500</v>
      </c>
      <c r="D43" s="38"/>
      <c r="E43" s="144"/>
    </row>
    <row r="44" spans="1:5" x14ac:dyDescent="0.25">
      <c r="A44" s="38">
        <v>1979</v>
      </c>
      <c r="B44" s="144">
        <v>1176000</v>
      </c>
      <c r="D44" s="38"/>
      <c r="E44" s="144"/>
    </row>
    <row r="45" spans="1:5" x14ac:dyDescent="0.25">
      <c r="A45" s="38">
        <v>1980</v>
      </c>
      <c r="B45" s="144">
        <v>1188800</v>
      </c>
      <c r="D45" s="38"/>
      <c r="E45" s="144"/>
    </row>
    <row r="46" spans="1:5" x14ac:dyDescent="0.25">
      <c r="A46" s="162">
        <v>1981</v>
      </c>
      <c r="B46" s="144">
        <v>1196500</v>
      </c>
      <c r="D46" s="38"/>
      <c r="E46" s="144"/>
    </row>
    <row r="47" spans="1:5" x14ac:dyDescent="0.25">
      <c r="A47" s="162">
        <v>1982</v>
      </c>
      <c r="B47" s="144">
        <v>1162300</v>
      </c>
      <c r="D47" s="38"/>
      <c r="E47" s="144"/>
    </row>
    <row r="48" spans="1:5" x14ac:dyDescent="0.25">
      <c r="A48" s="162">
        <v>1983</v>
      </c>
      <c r="B48" s="144">
        <v>1189000</v>
      </c>
      <c r="D48" s="38"/>
      <c r="E48" s="144"/>
    </row>
    <row r="49" spans="1:5" x14ac:dyDescent="0.25">
      <c r="A49" s="162">
        <v>1984</v>
      </c>
      <c r="B49" s="144">
        <v>1262500</v>
      </c>
      <c r="D49" s="38"/>
      <c r="E49" s="144"/>
    </row>
    <row r="50" spans="1:5" x14ac:dyDescent="0.25">
      <c r="A50" s="162">
        <v>1985</v>
      </c>
      <c r="B50" s="144">
        <v>1296200</v>
      </c>
      <c r="D50" s="38"/>
      <c r="E50" s="144"/>
    </row>
  </sheetData>
  <mergeCells count="2">
    <mergeCell ref="A1:E1"/>
    <mergeCell ref="G1:J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74"/>
  <sheetViews>
    <sheetView topLeftCell="A14" zoomScale="80" zoomScaleNormal="80" workbookViewId="0">
      <selection activeCell="K14" sqref="K14"/>
    </sheetView>
  </sheetViews>
  <sheetFormatPr defaultRowHeight="15" x14ac:dyDescent="0.25"/>
  <cols>
    <col min="1" max="1" width="68.7109375" style="149" bestFit="1" customWidth="1"/>
    <col min="2" max="2" width="7" style="149" customWidth="1"/>
    <col min="3" max="3" width="9" style="149" bestFit="1" customWidth="1"/>
    <col min="5" max="5" width="7" style="149" bestFit="1" customWidth="1"/>
    <col min="6" max="6" width="10.28515625" style="149" bestFit="1" customWidth="1"/>
    <col min="7" max="7" width="9" style="149" bestFit="1" customWidth="1"/>
    <col min="8" max="8" width="10.5703125" style="149" bestFit="1" customWidth="1"/>
    <col min="9" max="9" width="7.42578125" style="149" bestFit="1" customWidth="1"/>
    <col min="10" max="10" width="10.28515625" style="149" bestFit="1" customWidth="1"/>
    <col min="11" max="11" width="9.28515625" style="149" bestFit="1" customWidth="1"/>
    <col min="12" max="12" width="10.5703125" style="149" bestFit="1" customWidth="1"/>
    <col min="13" max="13" width="8" style="149" bestFit="1" customWidth="1"/>
    <col min="14" max="14" width="10.28515625" style="149" bestFit="1" customWidth="1"/>
  </cols>
  <sheetData>
    <row r="1" spans="1:14" ht="15.75" customHeight="1" x14ac:dyDescent="0.25">
      <c r="A1" s="197" t="s">
        <v>11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</row>
    <row r="2" spans="1:14" ht="15.75" customHeight="1" x14ac:dyDescent="0.25">
      <c r="A2" s="197" t="s">
        <v>12</v>
      </c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</row>
    <row r="3" spans="1:14" ht="15.75" customHeight="1" x14ac:dyDescent="0.25">
      <c r="A3" s="19"/>
      <c r="B3" s="20"/>
      <c r="C3" s="19"/>
      <c r="D3" s="19"/>
      <c r="E3" s="19"/>
      <c r="F3" s="86"/>
      <c r="G3" s="87"/>
      <c r="H3" s="87"/>
      <c r="I3" s="87"/>
      <c r="J3" s="86"/>
      <c r="K3" s="87"/>
      <c r="L3" s="87"/>
      <c r="M3" s="87"/>
      <c r="N3" s="86"/>
    </row>
    <row r="4" spans="1:14" ht="15.75" customHeight="1" x14ac:dyDescent="0.25">
      <c r="A4" s="21"/>
      <c r="B4" s="20"/>
      <c r="C4" s="21"/>
      <c r="D4" s="21"/>
      <c r="E4" s="21"/>
      <c r="F4" s="88"/>
      <c r="G4" s="89"/>
      <c r="H4" s="89"/>
      <c r="I4" s="89"/>
      <c r="J4" s="88"/>
      <c r="K4" s="89"/>
      <c r="L4" s="89"/>
      <c r="M4" s="89"/>
      <c r="N4" s="88"/>
    </row>
    <row r="5" spans="1:14" ht="16.5" customHeight="1" thickBot="1" x14ac:dyDescent="0.3">
      <c r="A5" s="22"/>
      <c r="B5" s="20"/>
      <c r="C5" s="209">
        <v>45078</v>
      </c>
      <c r="D5" s="198"/>
      <c r="E5" s="198"/>
      <c r="F5" s="198"/>
      <c r="G5" s="209">
        <v>45077</v>
      </c>
      <c r="H5" s="198"/>
      <c r="I5" s="198"/>
      <c r="J5" s="198"/>
      <c r="K5" s="209">
        <v>44718</v>
      </c>
      <c r="L5" s="198"/>
      <c r="M5" s="198"/>
      <c r="N5" s="198"/>
    </row>
    <row r="6" spans="1:14" ht="15.75" customHeight="1" x14ac:dyDescent="0.25">
      <c r="A6" s="151"/>
      <c r="B6" s="23"/>
      <c r="C6" s="151" t="s">
        <v>13</v>
      </c>
      <c r="D6" s="151" t="s">
        <v>14</v>
      </c>
      <c r="E6" s="205" t="s">
        <v>15</v>
      </c>
      <c r="F6" s="206"/>
      <c r="G6" s="90" t="s">
        <v>13</v>
      </c>
      <c r="H6" s="91" t="s">
        <v>14</v>
      </c>
      <c r="I6" s="205" t="s">
        <v>15</v>
      </c>
      <c r="J6" s="206"/>
      <c r="K6" s="91" t="s">
        <v>13</v>
      </c>
      <c r="L6" s="91" t="s">
        <v>14</v>
      </c>
      <c r="M6" s="207" t="s">
        <v>15</v>
      </c>
      <c r="N6" s="208"/>
    </row>
    <row r="7" spans="1:14" ht="16.5" customHeight="1" thickBot="1" x14ac:dyDescent="0.3">
      <c r="A7" s="24" t="s">
        <v>16</v>
      </c>
      <c r="B7" s="25"/>
      <c r="C7" s="26" t="s">
        <v>17</v>
      </c>
      <c r="D7" s="26" t="s">
        <v>18</v>
      </c>
      <c r="E7" s="26" t="s">
        <v>19</v>
      </c>
      <c r="F7" s="92" t="s">
        <v>20</v>
      </c>
      <c r="G7" s="93" t="s">
        <v>17</v>
      </c>
      <c r="H7" s="94" t="s">
        <v>18</v>
      </c>
      <c r="I7" s="94" t="s">
        <v>19</v>
      </c>
      <c r="J7" s="92" t="s">
        <v>20</v>
      </c>
      <c r="K7" s="94" t="s">
        <v>17</v>
      </c>
      <c r="L7" s="94" t="s">
        <v>18</v>
      </c>
      <c r="M7" s="94" t="s">
        <v>19</v>
      </c>
      <c r="N7" s="95" t="s">
        <v>20</v>
      </c>
    </row>
    <row r="8" spans="1:14" ht="15.75" customHeight="1" x14ac:dyDescent="0.25">
      <c r="B8" s="67"/>
      <c r="D8" s="152"/>
      <c r="E8" s="152"/>
      <c r="F8" s="96"/>
      <c r="G8" s="85"/>
      <c r="H8" s="85"/>
      <c r="I8" s="85"/>
      <c r="J8" s="97"/>
      <c r="K8" s="98"/>
      <c r="L8" s="85"/>
      <c r="M8" s="85"/>
      <c r="N8" s="99"/>
    </row>
    <row r="9" spans="1:14" ht="18.75" customHeight="1" x14ac:dyDescent="0.25">
      <c r="A9" s="28" t="s">
        <v>21</v>
      </c>
      <c r="B9" s="100" t="str">
        <f t="array" ref="B9">_xlfn.IFS(F9&gt;J9,$D$60,F9&lt;J9,$D$61,F9=J9,"-")</f>
        <v>↑</v>
      </c>
      <c r="C9" s="101">
        <v>9578</v>
      </c>
      <c r="D9" s="101">
        <v>9102</v>
      </c>
      <c r="E9" s="101">
        <v>476</v>
      </c>
      <c r="F9" s="102">
        <v>5</v>
      </c>
      <c r="G9" s="103">
        <v>9499</v>
      </c>
      <c r="H9" s="103">
        <v>9127</v>
      </c>
      <c r="I9" s="103">
        <v>372</v>
      </c>
      <c r="J9" s="104">
        <v>3.9</v>
      </c>
      <c r="K9" s="103">
        <v>9513</v>
      </c>
      <c r="L9" s="103">
        <v>9095</v>
      </c>
      <c r="M9" s="103">
        <v>418</v>
      </c>
      <c r="N9" s="104">
        <v>4.4000000000000004</v>
      </c>
    </row>
    <row r="10" spans="1:14" ht="18.75" customHeight="1" x14ac:dyDescent="0.25">
      <c r="A10" s="28" t="s">
        <v>22</v>
      </c>
      <c r="B10" s="100" t="str">
        <f t="array" ref="B10">_xlfn.IFS(F10&gt;J10,$D$60,F10&lt;J10,$D$61,F10=J10,"-")</f>
        <v>↑</v>
      </c>
      <c r="C10" s="101">
        <v>74628</v>
      </c>
      <c r="D10" s="101">
        <v>71954</v>
      </c>
      <c r="E10" s="101">
        <v>2674</v>
      </c>
      <c r="F10" s="102">
        <v>3.6</v>
      </c>
      <c r="G10" s="103">
        <v>73529</v>
      </c>
      <c r="H10" s="103">
        <v>71423</v>
      </c>
      <c r="I10" s="103">
        <v>2106</v>
      </c>
      <c r="J10" s="104">
        <v>2.9</v>
      </c>
      <c r="K10" s="103">
        <v>73685</v>
      </c>
      <c r="L10" s="103">
        <v>71133</v>
      </c>
      <c r="M10" s="103">
        <v>2552</v>
      </c>
      <c r="N10" s="104">
        <v>3.5</v>
      </c>
    </row>
    <row r="11" spans="1:14" ht="18.75" customHeight="1" x14ac:dyDescent="0.25">
      <c r="A11" s="28" t="s">
        <v>23</v>
      </c>
      <c r="B11" s="100" t="str">
        <f t="array" ref="B11">_xlfn.IFS(F11&gt;J11,$D$60,F11&lt;J11,$D$61,F11=J11,"-")</f>
        <v>↑</v>
      </c>
      <c r="C11" s="101">
        <v>2407</v>
      </c>
      <c r="D11" s="101">
        <v>2263</v>
      </c>
      <c r="E11" s="101">
        <v>144</v>
      </c>
      <c r="F11" s="102">
        <v>6</v>
      </c>
      <c r="G11" s="103">
        <v>2364</v>
      </c>
      <c r="H11" s="103">
        <v>2255</v>
      </c>
      <c r="I11" s="103">
        <v>109</v>
      </c>
      <c r="J11" s="104">
        <v>4.5999999999999996</v>
      </c>
      <c r="K11" s="103">
        <v>2279</v>
      </c>
      <c r="L11" s="103">
        <v>2144</v>
      </c>
      <c r="M11" s="103">
        <v>135</v>
      </c>
      <c r="N11" s="104">
        <v>5.9</v>
      </c>
    </row>
    <row r="12" spans="1:14" ht="18.75" customHeight="1" x14ac:dyDescent="0.25">
      <c r="A12" s="28" t="s">
        <v>24</v>
      </c>
      <c r="B12" s="100" t="str">
        <f t="array" ref="B12">_xlfn.IFS(F12&gt;J12,$D$60,F12&lt;J12,$D$61,F12=J12,"-")</f>
        <v>↑</v>
      </c>
      <c r="C12" s="101">
        <v>94786</v>
      </c>
      <c r="D12" s="101">
        <v>91660</v>
      </c>
      <c r="E12" s="101">
        <v>3126</v>
      </c>
      <c r="F12" s="102">
        <v>3.3</v>
      </c>
      <c r="G12" s="103">
        <v>93696</v>
      </c>
      <c r="H12" s="103">
        <v>91208</v>
      </c>
      <c r="I12" s="103">
        <v>2488</v>
      </c>
      <c r="J12" s="104">
        <v>2.7</v>
      </c>
      <c r="K12" s="103">
        <v>92162</v>
      </c>
      <c r="L12" s="103">
        <v>89123</v>
      </c>
      <c r="M12" s="103">
        <v>3039</v>
      </c>
      <c r="N12" s="104">
        <v>3.3</v>
      </c>
    </row>
    <row r="13" spans="1:14" ht="18.75" customHeight="1" x14ac:dyDescent="0.25">
      <c r="A13" s="28" t="s">
        <v>25</v>
      </c>
      <c r="B13" s="100" t="str">
        <f t="array" ref="B13">_xlfn.IFS(F13&gt;J13,$D$60,F13&lt;J13,$D$61,F13=J13,"-")</f>
        <v>↑</v>
      </c>
      <c r="C13" s="101">
        <v>4656</v>
      </c>
      <c r="D13" s="101">
        <v>4368</v>
      </c>
      <c r="E13" s="101">
        <v>288</v>
      </c>
      <c r="F13" s="102">
        <v>6.2</v>
      </c>
      <c r="G13" s="103">
        <v>4609</v>
      </c>
      <c r="H13" s="103">
        <v>4376</v>
      </c>
      <c r="I13" s="103">
        <v>233</v>
      </c>
      <c r="J13" s="104">
        <v>5.0999999999999996</v>
      </c>
      <c r="K13" s="103">
        <v>4640</v>
      </c>
      <c r="L13" s="103">
        <v>4370</v>
      </c>
      <c r="M13" s="103">
        <v>270</v>
      </c>
      <c r="N13" s="104">
        <v>5.8</v>
      </c>
    </row>
    <row r="14" spans="1:14" ht="18.75" customHeight="1" x14ac:dyDescent="0.25">
      <c r="A14" s="28" t="s">
        <v>26</v>
      </c>
      <c r="B14" s="100" t="str">
        <f t="array" ref="B14">_xlfn.IFS(F14&gt;J14,$D$60,F14&lt;J14,$D$61,F14=J14,"-")</f>
        <v>↑</v>
      </c>
      <c r="C14" s="101">
        <v>7903</v>
      </c>
      <c r="D14" s="101">
        <v>7530</v>
      </c>
      <c r="E14" s="101">
        <v>373</v>
      </c>
      <c r="F14" s="102">
        <v>4.7</v>
      </c>
      <c r="G14" s="103">
        <v>7777</v>
      </c>
      <c r="H14" s="103">
        <v>7471</v>
      </c>
      <c r="I14" s="103">
        <v>306</v>
      </c>
      <c r="J14" s="104">
        <v>3.9</v>
      </c>
      <c r="K14" s="103">
        <v>7633</v>
      </c>
      <c r="L14" s="103">
        <v>7267</v>
      </c>
      <c r="M14" s="103">
        <v>366</v>
      </c>
      <c r="N14" s="104">
        <v>4.8</v>
      </c>
    </row>
    <row r="15" spans="1:14" ht="18.75" customHeight="1" x14ac:dyDescent="0.25">
      <c r="A15" s="28" t="s">
        <v>27</v>
      </c>
      <c r="B15" s="100" t="str">
        <f t="array" ref="B15">_xlfn.IFS(F15&gt;J15,$D$60,F15&lt;J15,$D$61,F15=J15,"-")</f>
        <v>↑</v>
      </c>
      <c r="C15" s="101">
        <v>80311</v>
      </c>
      <c r="D15" s="101">
        <v>77607</v>
      </c>
      <c r="E15" s="101">
        <v>2704</v>
      </c>
      <c r="F15" s="102">
        <v>3.4</v>
      </c>
      <c r="G15" s="103">
        <v>78531</v>
      </c>
      <c r="H15" s="103">
        <v>76524</v>
      </c>
      <c r="I15" s="103">
        <v>2007</v>
      </c>
      <c r="J15" s="104">
        <v>2.6</v>
      </c>
      <c r="K15" s="103">
        <v>78125</v>
      </c>
      <c r="L15" s="103">
        <v>75456</v>
      </c>
      <c r="M15" s="103">
        <v>2669</v>
      </c>
      <c r="N15" s="104">
        <v>3.4</v>
      </c>
    </row>
    <row r="16" spans="1:14" ht="18.75" customHeight="1" x14ac:dyDescent="0.25">
      <c r="A16" s="28" t="s">
        <v>28</v>
      </c>
      <c r="B16" s="100" t="str">
        <f t="array" ref="B16">_xlfn.IFS(F16&gt;J16,$D$60,F16&lt;J16,$D$61,F16=J16,"-")</f>
        <v>↑</v>
      </c>
      <c r="C16" s="101">
        <v>117879</v>
      </c>
      <c r="D16" s="101">
        <v>114178</v>
      </c>
      <c r="E16" s="101">
        <v>3701</v>
      </c>
      <c r="F16" s="102">
        <v>3.1</v>
      </c>
      <c r="G16" s="103">
        <v>115818</v>
      </c>
      <c r="H16" s="103">
        <v>112866</v>
      </c>
      <c r="I16" s="103">
        <v>2952</v>
      </c>
      <c r="J16" s="104">
        <v>2.5</v>
      </c>
      <c r="K16" s="103">
        <v>110652</v>
      </c>
      <c r="L16" s="103">
        <v>107083</v>
      </c>
      <c r="M16" s="103">
        <v>3569</v>
      </c>
      <c r="N16" s="104">
        <v>3.2</v>
      </c>
    </row>
    <row r="17" spans="1:19" ht="18.75" customHeight="1" x14ac:dyDescent="0.25">
      <c r="A17" s="28" t="s">
        <v>29</v>
      </c>
      <c r="B17" s="100" t="str">
        <f t="array" ref="B17">_xlfn.IFS(F17&gt;J17,$D$60,F17&lt;J17,$D$61,F17=J17,"-")</f>
        <v>↑</v>
      </c>
      <c r="C17" s="101">
        <v>6559</v>
      </c>
      <c r="D17" s="101">
        <v>6300</v>
      </c>
      <c r="E17" s="101">
        <v>259</v>
      </c>
      <c r="F17" s="102">
        <v>3.9</v>
      </c>
      <c r="G17" s="103">
        <v>6512</v>
      </c>
      <c r="H17" s="103">
        <v>6311</v>
      </c>
      <c r="I17" s="103">
        <v>201</v>
      </c>
      <c r="J17" s="104">
        <v>3.1</v>
      </c>
      <c r="K17" s="103">
        <v>6451</v>
      </c>
      <c r="L17" s="103">
        <v>6216</v>
      </c>
      <c r="M17" s="103">
        <v>235</v>
      </c>
      <c r="N17" s="104">
        <v>3.6</v>
      </c>
      <c r="S17" s="74" t="s">
        <v>30</v>
      </c>
    </row>
    <row r="18" spans="1:19" ht="18.75" customHeight="1" x14ac:dyDescent="0.25">
      <c r="A18" s="28" t="s">
        <v>31</v>
      </c>
      <c r="B18" s="100" t="str">
        <f t="array" ref="B18">_xlfn.IFS(F18&gt;J18,$D$60,F18&lt;J18,$D$61,F18=J18,"-")</f>
        <v>↑</v>
      </c>
      <c r="C18" s="101">
        <v>230954</v>
      </c>
      <c r="D18" s="101">
        <v>224365</v>
      </c>
      <c r="E18" s="101">
        <v>6589</v>
      </c>
      <c r="F18" s="102">
        <v>2.9</v>
      </c>
      <c r="G18" s="103">
        <v>227244</v>
      </c>
      <c r="H18" s="103">
        <v>222101</v>
      </c>
      <c r="I18" s="103">
        <v>5143</v>
      </c>
      <c r="J18" s="104">
        <v>2.2999999999999998</v>
      </c>
      <c r="K18" s="103">
        <v>217472</v>
      </c>
      <c r="L18" s="103">
        <v>210987</v>
      </c>
      <c r="M18" s="103">
        <v>6485</v>
      </c>
      <c r="N18" s="104">
        <v>3</v>
      </c>
    </row>
    <row r="19" spans="1:19" ht="18.75" customHeight="1" x14ac:dyDescent="0.25">
      <c r="A19" s="28" t="s">
        <v>32</v>
      </c>
      <c r="B19" s="100" t="str">
        <f t="array" ref="B19">_xlfn.IFS(F19&gt;J19,$D$60,F19&lt;J19,$D$61,F19=J19,"-")</f>
        <v>↑</v>
      </c>
      <c r="C19" s="101">
        <v>23987</v>
      </c>
      <c r="D19" s="101">
        <v>22887</v>
      </c>
      <c r="E19" s="101">
        <v>1100</v>
      </c>
      <c r="F19" s="102">
        <v>4.5999999999999996</v>
      </c>
      <c r="G19" s="103">
        <v>23633</v>
      </c>
      <c r="H19" s="103">
        <v>22734</v>
      </c>
      <c r="I19" s="103">
        <v>899</v>
      </c>
      <c r="J19" s="104">
        <v>3.8</v>
      </c>
      <c r="K19" s="103">
        <v>24223</v>
      </c>
      <c r="L19" s="103">
        <v>23197</v>
      </c>
      <c r="M19" s="103">
        <v>1026</v>
      </c>
      <c r="N19" s="104">
        <v>4.2</v>
      </c>
    </row>
    <row r="20" spans="1:19" ht="18.75" customHeight="1" x14ac:dyDescent="0.25">
      <c r="A20" s="28" t="s">
        <v>33</v>
      </c>
      <c r="B20" s="100" t="str">
        <f t="array" ref="B20">_xlfn.IFS(F20&gt;J20,$D$60,F20&lt;J20,$D$61,F20=J20,"-")</f>
        <v>↑</v>
      </c>
      <c r="C20" s="101">
        <v>14086</v>
      </c>
      <c r="D20" s="101">
        <v>13422</v>
      </c>
      <c r="E20" s="101">
        <v>664</v>
      </c>
      <c r="F20" s="102">
        <v>4.7</v>
      </c>
      <c r="G20" s="103">
        <v>13720</v>
      </c>
      <c r="H20" s="103">
        <v>13220</v>
      </c>
      <c r="I20" s="103">
        <v>500</v>
      </c>
      <c r="J20" s="104">
        <v>3.6</v>
      </c>
      <c r="K20" s="103">
        <v>13406</v>
      </c>
      <c r="L20" s="103">
        <v>12830</v>
      </c>
      <c r="M20" s="103">
        <v>576</v>
      </c>
      <c r="N20" s="104">
        <v>4.3</v>
      </c>
    </row>
    <row r="21" spans="1:19" ht="18.75" customHeight="1" x14ac:dyDescent="0.25">
      <c r="A21" s="28" t="s">
        <v>34</v>
      </c>
      <c r="B21" s="100" t="str">
        <f t="array" ref="B21">_xlfn.IFS(F21&gt;J21,$D$60,F21&lt;J21,$D$61,F21=J21,"-")</f>
        <v>↑</v>
      </c>
      <c r="C21" s="101">
        <v>21918</v>
      </c>
      <c r="D21" s="101">
        <v>21043</v>
      </c>
      <c r="E21" s="101">
        <v>875</v>
      </c>
      <c r="F21" s="102">
        <v>4</v>
      </c>
      <c r="G21" s="103">
        <v>21626</v>
      </c>
      <c r="H21" s="103">
        <v>21019</v>
      </c>
      <c r="I21" s="103">
        <v>607</v>
      </c>
      <c r="J21" s="104">
        <v>2.8</v>
      </c>
      <c r="K21" s="103">
        <v>21418</v>
      </c>
      <c r="L21" s="103">
        <v>20620</v>
      </c>
      <c r="M21" s="103">
        <v>798</v>
      </c>
      <c r="N21" s="104">
        <v>3.7</v>
      </c>
    </row>
    <row r="22" spans="1:19" ht="18.75" customHeight="1" x14ac:dyDescent="0.25">
      <c r="A22" s="28" t="s">
        <v>35</v>
      </c>
      <c r="B22" s="100" t="str">
        <f t="array" ref="B22">_xlfn.IFS(F22&gt;J22,$D$60,F22&lt;J22,$D$61,F22=J22,"-")</f>
        <v>↑</v>
      </c>
      <c r="C22" s="101">
        <v>12303</v>
      </c>
      <c r="D22" s="101">
        <v>11712</v>
      </c>
      <c r="E22" s="101">
        <v>591</v>
      </c>
      <c r="F22" s="102">
        <v>4.8</v>
      </c>
      <c r="G22" s="103">
        <v>12155</v>
      </c>
      <c r="H22" s="103">
        <v>11707</v>
      </c>
      <c r="I22" s="103">
        <v>448</v>
      </c>
      <c r="J22" s="104">
        <v>3.7</v>
      </c>
      <c r="K22" s="103">
        <v>12209</v>
      </c>
      <c r="L22" s="103">
        <v>11698</v>
      </c>
      <c r="M22" s="103">
        <v>511</v>
      </c>
      <c r="N22" s="104">
        <v>4.2</v>
      </c>
    </row>
    <row r="23" spans="1:19" ht="18.75" customHeight="1" x14ac:dyDescent="0.25">
      <c r="A23" s="28" t="s">
        <v>36</v>
      </c>
      <c r="B23" s="100" t="str">
        <f t="array" ref="B23">_xlfn.IFS(F23&gt;J23,$D$60,F23&lt;J23,$D$61,F23=J23,"-")</f>
        <v>↑</v>
      </c>
      <c r="C23" s="101">
        <v>16475</v>
      </c>
      <c r="D23" s="101">
        <v>15854</v>
      </c>
      <c r="E23" s="101">
        <v>621</v>
      </c>
      <c r="F23" s="102">
        <v>3.8</v>
      </c>
      <c r="G23" s="103">
        <v>16221</v>
      </c>
      <c r="H23" s="103">
        <v>15731</v>
      </c>
      <c r="I23" s="103">
        <v>490</v>
      </c>
      <c r="J23" s="104">
        <v>3</v>
      </c>
      <c r="K23" s="103">
        <v>15950</v>
      </c>
      <c r="L23" s="103">
        <v>15356</v>
      </c>
      <c r="M23" s="103">
        <v>594</v>
      </c>
      <c r="N23" s="104">
        <v>3.7</v>
      </c>
    </row>
    <row r="24" spans="1:19" ht="18.75" customHeight="1" x14ac:dyDescent="0.25">
      <c r="A24" s="28" t="s">
        <v>37</v>
      </c>
      <c r="B24" s="100" t="str">
        <f t="array" ref="B24">_xlfn.IFS(F24&gt;J24,$D$60,F24&lt;J24,$D$61,F24=J24,"-")</f>
        <v>↑</v>
      </c>
      <c r="C24" s="101">
        <v>31017</v>
      </c>
      <c r="D24" s="101">
        <v>29798</v>
      </c>
      <c r="E24" s="101">
        <v>1219</v>
      </c>
      <c r="F24" s="102">
        <v>3.9</v>
      </c>
      <c r="G24" s="103">
        <v>30537</v>
      </c>
      <c r="H24" s="103">
        <v>29598</v>
      </c>
      <c r="I24" s="103">
        <v>939</v>
      </c>
      <c r="J24" s="104">
        <v>3.1</v>
      </c>
      <c r="K24" s="103">
        <v>30180</v>
      </c>
      <c r="L24" s="103">
        <v>29017</v>
      </c>
      <c r="M24" s="103">
        <v>1163</v>
      </c>
      <c r="N24" s="104">
        <v>3.9</v>
      </c>
    </row>
    <row r="25" spans="1:19" ht="18.75" customHeight="1" x14ac:dyDescent="0.25">
      <c r="A25" s="28" t="s">
        <v>38</v>
      </c>
      <c r="B25" s="100" t="str">
        <f t="array" ref="B25">_xlfn.IFS(F25&gt;J25,$D$60,F25&lt;J25,$D$61,F25=J25,"-")</f>
        <v>↑</v>
      </c>
      <c r="C25" s="101">
        <v>13365</v>
      </c>
      <c r="D25" s="101">
        <v>12693</v>
      </c>
      <c r="E25" s="101">
        <v>672</v>
      </c>
      <c r="F25" s="102">
        <v>5</v>
      </c>
      <c r="G25" s="103">
        <v>13098</v>
      </c>
      <c r="H25" s="103">
        <v>12542</v>
      </c>
      <c r="I25" s="103">
        <v>556</v>
      </c>
      <c r="J25" s="104">
        <v>4.2</v>
      </c>
      <c r="K25" s="103">
        <v>13071</v>
      </c>
      <c r="L25" s="103">
        <v>12470</v>
      </c>
      <c r="M25" s="103">
        <v>601</v>
      </c>
      <c r="N25" s="104">
        <v>4.5999999999999996</v>
      </c>
    </row>
    <row r="26" spans="1:19" ht="18.75" customHeight="1" x14ac:dyDescent="0.25">
      <c r="A26" s="28" t="s">
        <v>39</v>
      </c>
      <c r="B26" s="100" t="str">
        <f t="array" ref="B26">_xlfn.IFS(F26&gt;J26,$D$60,F26&lt;J26,$D$61,F26=J26,"-")</f>
        <v>↑</v>
      </c>
      <c r="C26" s="101">
        <v>85434</v>
      </c>
      <c r="D26" s="101">
        <v>82890</v>
      </c>
      <c r="E26" s="101">
        <v>2544</v>
      </c>
      <c r="F26" s="102">
        <v>3</v>
      </c>
      <c r="G26" s="103">
        <v>84004</v>
      </c>
      <c r="H26" s="103">
        <v>81958</v>
      </c>
      <c r="I26" s="103">
        <v>2046</v>
      </c>
      <c r="J26" s="104">
        <v>2.4</v>
      </c>
      <c r="K26" s="103">
        <v>80271</v>
      </c>
      <c r="L26" s="103">
        <v>77787</v>
      </c>
      <c r="M26" s="103">
        <v>2484</v>
      </c>
      <c r="N26" s="104">
        <v>3.1</v>
      </c>
    </row>
    <row r="27" spans="1:19" ht="18.75" customHeight="1" x14ac:dyDescent="0.25">
      <c r="A27" s="28" t="s">
        <v>40</v>
      </c>
      <c r="B27" s="100" t="str">
        <f t="array" ref="B27">_xlfn.IFS(F27&gt;J27,$D$60,F27&lt;J27,$D$61,F27=J27,"-")</f>
        <v>↑</v>
      </c>
      <c r="C27" s="101">
        <v>10456</v>
      </c>
      <c r="D27" s="101">
        <v>10070</v>
      </c>
      <c r="E27" s="101">
        <v>386</v>
      </c>
      <c r="F27" s="102">
        <v>3.7</v>
      </c>
      <c r="G27" s="103">
        <v>10327</v>
      </c>
      <c r="H27" s="103">
        <v>10010</v>
      </c>
      <c r="I27" s="103">
        <v>317</v>
      </c>
      <c r="J27" s="104">
        <v>3.1</v>
      </c>
      <c r="K27" s="103">
        <v>10348</v>
      </c>
      <c r="L27" s="103">
        <v>9997</v>
      </c>
      <c r="M27" s="103">
        <v>351</v>
      </c>
      <c r="N27" s="104">
        <v>3.4</v>
      </c>
    </row>
    <row r="28" spans="1:19" ht="18.75" customHeight="1" x14ac:dyDescent="0.25">
      <c r="A28" s="28" t="s">
        <v>41</v>
      </c>
      <c r="B28" s="100" t="str">
        <f t="array" ref="B28">_xlfn.IFS(F28&gt;J28,$D$60,F28&lt;J28,$D$61,F28=J28,"-")</f>
        <v>↑</v>
      </c>
      <c r="C28" s="101">
        <v>9403</v>
      </c>
      <c r="D28" s="101">
        <v>8956</v>
      </c>
      <c r="E28" s="101">
        <v>447</v>
      </c>
      <c r="F28" s="102">
        <v>4.8</v>
      </c>
      <c r="G28" s="103">
        <v>9306</v>
      </c>
      <c r="H28" s="103">
        <v>8964</v>
      </c>
      <c r="I28" s="103">
        <v>342</v>
      </c>
      <c r="J28" s="104">
        <v>3.7</v>
      </c>
      <c r="K28" s="103">
        <v>9270</v>
      </c>
      <c r="L28" s="103">
        <v>8818</v>
      </c>
      <c r="M28" s="103">
        <v>452</v>
      </c>
      <c r="N28" s="104">
        <v>4.9000000000000004</v>
      </c>
    </row>
    <row r="29" spans="1:19" ht="18.75" customHeight="1" x14ac:dyDescent="0.25">
      <c r="A29" s="28" t="s">
        <v>42</v>
      </c>
      <c r="B29" s="100" t="str">
        <f t="array" ref="B29">_xlfn.IFS(F29&gt;J29,$D$60,F29&lt;J29,$D$61,F29=J29,"-")</f>
        <v>↑</v>
      </c>
      <c r="C29" s="101">
        <v>68700</v>
      </c>
      <c r="D29" s="101">
        <v>66274</v>
      </c>
      <c r="E29" s="101">
        <v>2426</v>
      </c>
      <c r="F29" s="102">
        <v>3.5</v>
      </c>
      <c r="G29" s="103">
        <v>67771</v>
      </c>
      <c r="H29" s="103">
        <v>65874</v>
      </c>
      <c r="I29" s="103">
        <v>1897</v>
      </c>
      <c r="J29" s="104">
        <v>2.8</v>
      </c>
      <c r="K29" s="103">
        <v>66749</v>
      </c>
      <c r="L29" s="103">
        <v>64464</v>
      </c>
      <c r="M29" s="103">
        <v>2285</v>
      </c>
      <c r="N29" s="104">
        <v>3.4</v>
      </c>
    </row>
    <row r="30" spans="1:19" ht="18.75" customHeight="1" x14ac:dyDescent="0.25">
      <c r="A30" s="28" t="s">
        <v>43</v>
      </c>
      <c r="B30" s="100" t="str">
        <f t="array" ref="B30">_xlfn.IFS(F30&gt;J30,$D$60,F30&lt;J30,$D$61,F30=J30,"-")</f>
        <v>↑</v>
      </c>
      <c r="C30" s="101">
        <v>27374</v>
      </c>
      <c r="D30" s="101">
        <v>26389</v>
      </c>
      <c r="E30" s="101">
        <v>985</v>
      </c>
      <c r="F30" s="102">
        <v>3.6</v>
      </c>
      <c r="G30" s="103">
        <v>26740</v>
      </c>
      <c r="H30" s="103">
        <v>25956</v>
      </c>
      <c r="I30" s="103">
        <v>784</v>
      </c>
      <c r="J30" s="104">
        <v>2.9</v>
      </c>
      <c r="K30" s="103">
        <v>26869</v>
      </c>
      <c r="L30" s="103">
        <v>25829</v>
      </c>
      <c r="M30" s="103">
        <v>1040</v>
      </c>
      <c r="N30" s="104">
        <v>3.9</v>
      </c>
    </row>
    <row r="31" spans="1:19" ht="18.75" customHeight="1" x14ac:dyDescent="0.25">
      <c r="A31" s="28" t="s">
        <v>44</v>
      </c>
      <c r="B31" s="100" t="str">
        <f t="array" ref="B31">_xlfn.IFS(F31&gt;J31,$D$60,F31&lt;J31,$D$61,F31=J31,"-")</f>
        <v>↑</v>
      </c>
      <c r="C31" s="101">
        <v>269605</v>
      </c>
      <c r="D31" s="101">
        <v>261082</v>
      </c>
      <c r="E31" s="101">
        <v>8523</v>
      </c>
      <c r="F31" s="102">
        <v>3.2</v>
      </c>
      <c r="G31" s="103">
        <v>266595</v>
      </c>
      <c r="H31" s="103">
        <v>259771</v>
      </c>
      <c r="I31" s="103">
        <v>6824</v>
      </c>
      <c r="J31" s="104">
        <v>2.6</v>
      </c>
      <c r="K31" s="103">
        <v>261725</v>
      </c>
      <c r="L31" s="103">
        <v>253767</v>
      </c>
      <c r="M31" s="103">
        <v>7958</v>
      </c>
      <c r="N31" s="104">
        <v>3</v>
      </c>
    </row>
    <row r="32" spans="1:19" ht="18.75" customHeight="1" x14ac:dyDescent="0.25">
      <c r="A32" s="28" t="s">
        <v>45</v>
      </c>
      <c r="B32" s="100" t="str">
        <f t="array" ref="B32">_xlfn.IFS(F32&gt;J32,$D$60,F32&lt;J32,$D$61,F32=J32,"-")</f>
        <v>↑</v>
      </c>
      <c r="C32" s="101">
        <v>30154</v>
      </c>
      <c r="D32" s="101">
        <v>28654</v>
      </c>
      <c r="E32" s="101">
        <v>1500</v>
      </c>
      <c r="F32" s="102">
        <v>5</v>
      </c>
      <c r="G32" s="103">
        <v>29964</v>
      </c>
      <c r="H32" s="103">
        <v>28709</v>
      </c>
      <c r="I32" s="103">
        <v>1255</v>
      </c>
      <c r="J32" s="104">
        <v>4.2</v>
      </c>
      <c r="K32" s="103">
        <v>29822</v>
      </c>
      <c r="L32" s="103">
        <v>28643</v>
      </c>
      <c r="M32" s="103">
        <v>1179</v>
      </c>
      <c r="N32" s="104">
        <v>4</v>
      </c>
    </row>
    <row r="33" spans="1:14" ht="18.75" customHeight="1" x14ac:dyDescent="0.25">
      <c r="A33" s="28" t="s">
        <v>46</v>
      </c>
      <c r="B33" s="100" t="str">
        <f t="array" ref="B33">_xlfn.IFS(F33&gt;J33,$D$60,F33&lt;J33,$D$61,F33=J33,"-")</f>
        <v>↑</v>
      </c>
      <c r="C33" s="101">
        <v>8164</v>
      </c>
      <c r="D33" s="101">
        <v>7898</v>
      </c>
      <c r="E33" s="101">
        <v>266</v>
      </c>
      <c r="F33" s="102">
        <v>3.3</v>
      </c>
      <c r="G33" s="103">
        <v>8047</v>
      </c>
      <c r="H33" s="103">
        <v>7839</v>
      </c>
      <c r="I33" s="103">
        <v>208</v>
      </c>
      <c r="J33" s="104">
        <v>2.6</v>
      </c>
      <c r="K33" s="103">
        <v>8016</v>
      </c>
      <c r="L33" s="103">
        <v>7761</v>
      </c>
      <c r="M33" s="103">
        <v>255</v>
      </c>
      <c r="N33" s="104">
        <v>3.2</v>
      </c>
    </row>
    <row r="34" spans="1:14" ht="18.75" customHeight="1" x14ac:dyDescent="0.25">
      <c r="A34" s="28" t="s">
        <v>47</v>
      </c>
      <c r="B34" s="100" t="str">
        <f t="array" ref="B34">_xlfn.IFS(F34&gt;J34,$D$60,F34&lt;J34,$D$61,F34=J34,"-")</f>
        <v>↑</v>
      </c>
      <c r="C34" s="101">
        <v>162752</v>
      </c>
      <c r="D34" s="101">
        <v>156731</v>
      </c>
      <c r="E34" s="101">
        <v>6021</v>
      </c>
      <c r="F34" s="102">
        <v>3.7</v>
      </c>
      <c r="G34" s="103">
        <v>158732</v>
      </c>
      <c r="H34" s="103">
        <v>153908</v>
      </c>
      <c r="I34" s="103">
        <v>4824</v>
      </c>
      <c r="J34" s="104">
        <v>3</v>
      </c>
      <c r="K34" s="103">
        <v>156054</v>
      </c>
      <c r="L34" s="103">
        <v>150059</v>
      </c>
      <c r="M34" s="103">
        <v>5995</v>
      </c>
      <c r="N34" s="104">
        <v>3.8</v>
      </c>
    </row>
    <row r="35" spans="1:14" ht="18.75" customHeight="1" x14ac:dyDescent="0.25">
      <c r="A35" s="28" t="s">
        <v>48</v>
      </c>
      <c r="B35" s="100" t="str">
        <f t="array" ref="B35">_xlfn.IFS(F35&gt;J35,$D$60,F35&lt;J35,$D$61,F35=J35,"-")</f>
        <v>↑</v>
      </c>
      <c r="C35" s="101">
        <v>13775</v>
      </c>
      <c r="D35" s="101">
        <v>13341</v>
      </c>
      <c r="E35" s="101">
        <v>434</v>
      </c>
      <c r="F35" s="102">
        <v>3.2</v>
      </c>
      <c r="G35" s="103">
        <v>13535</v>
      </c>
      <c r="H35" s="103">
        <v>13216</v>
      </c>
      <c r="I35" s="103">
        <v>319</v>
      </c>
      <c r="J35" s="104">
        <v>2.4</v>
      </c>
      <c r="K35" s="103">
        <v>13504</v>
      </c>
      <c r="L35" s="103">
        <v>13046</v>
      </c>
      <c r="M35" s="103">
        <v>458</v>
      </c>
      <c r="N35" s="104">
        <v>3.4</v>
      </c>
    </row>
    <row r="36" spans="1:14" ht="18.75" customHeight="1" x14ac:dyDescent="0.25">
      <c r="A36" s="28" t="s">
        <v>49</v>
      </c>
      <c r="B36" s="100" t="str">
        <f t="array" ref="B36">_xlfn.IFS(F36&gt;J36,$D$60,F36&lt;J36,$D$61,F36=J36,"-")</f>
        <v>↑</v>
      </c>
      <c r="C36" s="101">
        <v>30006</v>
      </c>
      <c r="D36" s="101">
        <v>28946</v>
      </c>
      <c r="E36" s="101">
        <v>1060</v>
      </c>
      <c r="F36" s="102">
        <v>3.5</v>
      </c>
      <c r="G36" s="103">
        <v>29802</v>
      </c>
      <c r="H36" s="103">
        <v>28972</v>
      </c>
      <c r="I36" s="103">
        <v>830</v>
      </c>
      <c r="J36" s="104">
        <v>2.8</v>
      </c>
      <c r="K36" s="103">
        <v>29562</v>
      </c>
      <c r="L36" s="103">
        <v>28499</v>
      </c>
      <c r="M36" s="103">
        <v>1063</v>
      </c>
      <c r="N36" s="104">
        <v>3.6</v>
      </c>
    </row>
    <row r="37" spans="1:14" ht="18.75" customHeight="1" x14ac:dyDescent="0.25">
      <c r="A37" s="28" t="s">
        <v>50</v>
      </c>
      <c r="B37" s="100" t="str">
        <f t="array" ref="B37">_xlfn.IFS(F37&gt;J37,$D$60,F37&lt;J37,$D$61,F37=J37,"-")</f>
        <v>↑</v>
      </c>
      <c r="C37" s="101">
        <v>45869</v>
      </c>
      <c r="D37" s="101">
        <v>44127</v>
      </c>
      <c r="E37" s="101">
        <v>1742</v>
      </c>
      <c r="F37" s="102">
        <v>3.8</v>
      </c>
      <c r="G37" s="103">
        <v>44834</v>
      </c>
      <c r="H37" s="103">
        <v>43489</v>
      </c>
      <c r="I37" s="103">
        <v>1345</v>
      </c>
      <c r="J37" s="104">
        <v>3</v>
      </c>
      <c r="K37" s="103">
        <v>43844</v>
      </c>
      <c r="L37" s="103">
        <v>42190</v>
      </c>
      <c r="M37" s="103">
        <v>1654</v>
      </c>
      <c r="N37" s="104">
        <v>3.8</v>
      </c>
    </row>
    <row r="38" spans="1:14" ht="18.75" customHeight="1" x14ac:dyDescent="0.25">
      <c r="A38" s="28" t="s">
        <v>51</v>
      </c>
      <c r="B38" s="100" t="str">
        <f t="array" ref="B38">_xlfn.IFS(F38&gt;J38,$D$60,F38&lt;J38,$D$61,F38=J38,"-")</f>
        <v>↑</v>
      </c>
      <c r="C38" s="101">
        <v>31195</v>
      </c>
      <c r="D38" s="101">
        <v>30020</v>
      </c>
      <c r="E38" s="101">
        <v>1175</v>
      </c>
      <c r="F38" s="102">
        <v>3.8</v>
      </c>
      <c r="G38" s="103">
        <v>30831</v>
      </c>
      <c r="H38" s="103">
        <v>29891</v>
      </c>
      <c r="I38" s="103">
        <v>940</v>
      </c>
      <c r="J38" s="104">
        <v>3</v>
      </c>
      <c r="K38" s="103">
        <v>30348</v>
      </c>
      <c r="L38" s="103">
        <v>29234</v>
      </c>
      <c r="M38" s="103">
        <v>1114</v>
      </c>
      <c r="N38" s="104">
        <v>3.7</v>
      </c>
    </row>
    <row r="39" spans="1:14" ht="18.75" customHeight="1" x14ac:dyDescent="0.25">
      <c r="A39" s="28" t="s">
        <v>52</v>
      </c>
      <c r="B39" s="100" t="str">
        <f t="array" ref="B39">_xlfn.IFS(F39&gt;J39,$D$60,F39&lt;J39,$D$61,F39=J39,"-")</f>
        <v>↑</v>
      </c>
      <c r="C39" s="101">
        <v>6512</v>
      </c>
      <c r="D39" s="101">
        <v>6222</v>
      </c>
      <c r="E39" s="101">
        <v>290</v>
      </c>
      <c r="F39" s="102">
        <v>4.5</v>
      </c>
      <c r="G39" s="103">
        <v>6429</v>
      </c>
      <c r="H39" s="103">
        <v>6182</v>
      </c>
      <c r="I39" s="103">
        <v>247</v>
      </c>
      <c r="J39" s="104">
        <v>3.8</v>
      </c>
      <c r="K39" s="103">
        <v>6456</v>
      </c>
      <c r="L39" s="103">
        <v>6144</v>
      </c>
      <c r="M39" s="103">
        <v>312</v>
      </c>
      <c r="N39" s="104">
        <v>4.8</v>
      </c>
    </row>
    <row r="40" spans="1:14" ht="18.75" customHeight="1" x14ac:dyDescent="0.25">
      <c r="A40" s="28" t="s">
        <v>53</v>
      </c>
      <c r="B40" s="100" t="str">
        <f t="array" ref="B40">_xlfn.IFS(F40&gt;J40,$D$60,F40&lt;J40,$D$61,F40=J40,"-")</f>
        <v>↑</v>
      </c>
      <c r="C40" s="101">
        <v>154555</v>
      </c>
      <c r="D40" s="101">
        <v>149955</v>
      </c>
      <c r="E40" s="101">
        <v>4600</v>
      </c>
      <c r="F40" s="102">
        <v>3</v>
      </c>
      <c r="G40" s="103">
        <v>153731</v>
      </c>
      <c r="H40" s="103">
        <v>150091</v>
      </c>
      <c r="I40" s="103">
        <v>3640</v>
      </c>
      <c r="J40" s="104">
        <v>2.4</v>
      </c>
      <c r="K40" s="103">
        <v>151986</v>
      </c>
      <c r="L40" s="103">
        <v>147510</v>
      </c>
      <c r="M40" s="103">
        <v>4476</v>
      </c>
      <c r="N40" s="104">
        <v>2.9</v>
      </c>
    </row>
    <row r="41" spans="1:14" ht="18.75" customHeight="1" x14ac:dyDescent="0.25">
      <c r="A41" s="28" t="s">
        <v>54</v>
      </c>
      <c r="B41" s="100" t="str">
        <f t="array" ref="B41">_xlfn.IFS(F41&gt;J41,$D$60,F41&lt;J41,$D$61,F41=J41,"-")</f>
        <v>↑</v>
      </c>
      <c r="C41" s="103">
        <v>13023</v>
      </c>
      <c r="D41" s="103">
        <v>12357</v>
      </c>
      <c r="E41" s="103">
        <v>666</v>
      </c>
      <c r="F41" s="104">
        <v>5.0999999999999996</v>
      </c>
      <c r="G41" s="103">
        <v>12828</v>
      </c>
      <c r="H41" s="103">
        <v>12290</v>
      </c>
      <c r="I41" s="103">
        <v>538</v>
      </c>
      <c r="J41" s="104">
        <v>4.2</v>
      </c>
      <c r="K41" s="103">
        <v>12789</v>
      </c>
      <c r="L41" s="103">
        <v>12149</v>
      </c>
      <c r="M41" s="103">
        <v>640</v>
      </c>
      <c r="N41" s="104">
        <v>5</v>
      </c>
    </row>
    <row r="42" spans="1:14" ht="18.75" customHeight="1" x14ac:dyDescent="0.25">
      <c r="A42" s="28" t="s">
        <v>55</v>
      </c>
      <c r="B42" s="100" t="str">
        <f t="array" ref="B42">_xlfn.IFS(F42&gt;J42,$D$60,F42&lt;J42,$D$61,F42=J42,"-")</f>
        <v>↑</v>
      </c>
      <c r="C42" s="103">
        <v>7468</v>
      </c>
      <c r="D42" s="103">
        <v>6838</v>
      </c>
      <c r="E42" s="103">
        <v>630</v>
      </c>
      <c r="F42" s="104">
        <v>8.4</v>
      </c>
      <c r="G42" s="103">
        <v>7315</v>
      </c>
      <c r="H42" s="103">
        <v>6817</v>
      </c>
      <c r="I42" s="103">
        <v>498</v>
      </c>
      <c r="J42" s="104">
        <v>6.8</v>
      </c>
      <c r="K42" s="103">
        <v>8256</v>
      </c>
      <c r="L42" s="103">
        <v>7741</v>
      </c>
      <c r="M42" s="103">
        <v>515</v>
      </c>
      <c r="N42" s="104">
        <v>6.2</v>
      </c>
    </row>
    <row r="43" spans="1:14" ht="18.75" customHeight="1" x14ac:dyDescent="0.25">
      <c r="A43" s="28" t="s">
        <v>56</v>
      </c>
      <c r="B43" s="100" t="str">
        <f t="array" ref="B43">_xlfn.IFS(F43&gt;J43,$D$60,F43&lt;J43,$D$61,F43=J43,"-")</f>
        <v>↑</v>
      </c>
      <c r="C43" s="103">
        <v>3506</v>
      </c>
      <c r="D43" s="103">
        <v>3359</v>
      </c>
      <c r="E43" s="103">
        <v>147</v>
      </c>
      <c r="F43" s="104">
        <v>4.2</v>
      </c>
      <c r="G43" s="103">
        <v>3461</v>
      </c>
      <c r="H43" s="103">
        <v>3345</v>
      </c>
      <c r="I43" s="103">
        <v>116</v>
      </c>
      <c r="J43" s="104">
        <v>3.4</v>
      </c>
      <c r="K43" s="103">
        <v>3518</v>
      </c>
      <c r="L43" s="103">
        <v>3380</v>
      </c>
      <c r="M43" s="103">
        <v>138</v>
      </c>
      <c r="N43" s="104">
        <v>3.9</v>
      </c>
    </row>
    <row r="44" spans="1:14" ht="18.75" customHeight="1" x14ac:dyDescent="0.25">
      <c r="A44" s="28" t="s">
        <v>57</v>
      </c>
      <c r="B44" s="100" t="str">
        <f t="array" ref="B44">_xlfn.IFS(F44&gt;J44,$D$60,F44&lt;J44,$D$61,F44=J44,"-")</f>
        <v>↑</v>
      </c>
      <c r="C44" s="101">
        <v>19530</v>
      </c>
      <c r="D44" s="101">
        <v>18866</v>
      </c>
      <c r="E44" s="101">
        <v>664</v>
      </c>
      <c r="F44" s="102">
        <v>3.4</v>
      </c>
      <c r="G44" s="103">
        <v>19338</v>
      </c>
      <c r="H44" s="103">
        <v>18841</v>
      </c>
      <c r="I44" s="103">
        <v>497</v>
      </c>
      <c r="J44" s="104">
        <v>2.6</v>
      </c>
      <c r="K44" s="103">
        <v>19274</v>
      </c>
      <c r="L44" s="103">
        <v>18685</v>
      </c>
      <c r="M44" s="103">
        <v>589</v>
      </c>
      <c r="N44" s="104">
        <v>3.1</v>
      </c>
    </row>
    <row r="45" spans="1:14" ht="18.75" customHeight="1" x14ac:dyDescent="0.25">
      <c r="A45" s="28" t="s">
        <v>58</v>
      </c>
      <c r="B45" s="100" t="str">
        <f t="array" ref="B45">_xlfn.IFS(F45&gt;J45,$D$60,F45&lt;J45,$D$61,F45=J45,"-")</f>
        <v>↑</v>
      </c>
      <c r="C45" s="101">
        <v>35986</v>
      </c>
      <c r="D45" s="101">
        <v>34761</v>
      </c>
      <c r="E45" s="101">
        <v>1225</v>
      </c>
      <c r="F45" s="102">
        <v>3.4</v>
      </c>
      <c r="G45" s="103">
        <v>35442</v>
      </c>
      <c r="H45" s="103">
        <v>34548</v>
      </c>
      <c r="I45" s="103">
        <v>894</v>
      </c>
      <c r="J45" s="104">
        <v>2.5</v>
      </c>
      <c r="K45" s="103">
        <v>34544</v>
      </c>
      <c r="L45" s="103">
        <v>33374</v>
      </c>
      <c r="M45" s="103">
        <v>1170</v>
      </c>
      <c r="N45" s="104">
        <v>3.4</v>
      </c>
    </row>
    <row r="46" spans="1:14" ht="18.75" customHeight="1" x14ac:dyDescent="0.25">
      <c r="A46" s="28" t="s">
        <v>59</v>
      </c>
      <c r="B46" s="100" t="str">
        <f t="array" ref="B46">_xlfn.IFS(F46&gt;J46,$D$60,F46&lt;J46,$D$61,F46=J46,"-")</f>
        <v>↑</v>
      </c>
      <c r="C46" s="101">
        <v>33551</v>
      </c>
      <c r="D46" s="101">
        <v>31778</v>
      </c>
      <c r="E46" s="101">
        <v>1773</v>
      </c>
      <c r="F46" s="102">
        <v>5.3</v>
      </c>
      <c r="G46" s="103">
        <v>33187</v>
      </c>
      <c r="H46" s="103">
        <v>31840</v>
      </c>
      <c r="I46" s="103">
        <v>1347</v>
      </c>
      <c r="J46" s="104">
        <v>4.0999999999999996</v>
      </c>
      <c r="K46" s="103">
        <v>32948</v>
      </c>
      <c r="L46" s="103">
        <v>31209</v>
      </c>
      <c r="M46" s="103">
        <v>1739</v>
      </c>
      <c r="N46" s="104">
        <v>5.3</v>
      </c>
    </row>
    <row r="47" spans="1:14" ht="18.75" customHeight="1" x14ac:dyDescent="0.25">
      <c r="A47" s="28" t="s">
        <v>60</v>
      </c>
      <c r="B47" s="100" t="str">
        <f t="array" ref="B47">_xlfn.IFS(F47&gt;J47,$D$60,F47&lt;J47,$D$61,F47=J47,"-")</f>
        <v>↑</v>
      </c>
      <c r="C47" s="101">
        <v>60122</v>
      </c>
      <c r="D47" s="101">
        <v>58022</v>
      </c>
      <c r="E47" s="101">
        <v>2100</v>
      </c>
      <c r="F47" s="102">
        <v>3.5</v>
      </c>
      <c r="G47" s="103">
        <v>59509</v>
      </c>
      <c r="H47" s="103">
        <v>57759</v>
      </c>
      <c r="I47" s="103">
        <v>1750</v>
      </c>
      <c r="J47" s="104">
        <v>2.9</v>
      </c>
      <c r="K47" s="103">
        <v>58450</v>
      </c>
      <c r="L47" s="103">
        <v>56428</v>
      </c>
      <c r="M47" s="103">
        <v>2022</v>
      </c>
      <c r="N47" s="104">
        <v>3.5</v>
      </c>
    </row>
    <row r="48" spans="1:14" ht="18.75" customHeight="1" x14ac:dyDescent="0.25">
      <c r="A48" s="28" t="s">
        <v>61</v>
      </c>
      <c r="B48" s="100" t="str">
        <f t="array" ref="B48">_xlfn.IFS(F48&gt;J48,$D$60,F48&lt;J48,$D$61,F48=J48,"-")</f>
        <v>↑</v>
      </c>
      <c r="C48" s="101">
        <v>201702</v>
      </c>
      <c r="D48" s="101">
        <v>194473</v>
      </c>
      <c r="E48" s="101">
        <v>7229</v>
      </c>
      <c r="F48" s="102">
        <v>3.6</v>
      </c>
      <c r="G48" s="103">
        <v>200371</v>
      </c>
      <c r="H48" s="103">
        <v>194504</v>
      </c>
      <c r="I48" s="103">
        <v>5867</v>
      </c>
      <c r="J48" s="104">
        <v>2.9</v>
      </c>
      <c r="K48" s="103">
        <v>197990</v>
      </c>
      <c r="L48" s="103">
        <v>190914</v>
      </c>
      <c r="M48" s="103">
        <v>7076</v>
      </c>
      <c r="N48" s="104">
        <v>3.6</v>
      </c>
    </row>
    <row r="49" spans="1:14" ht="18.75" customHeight="1" x14ac:dyDescent="0.25">
      <c r="A49" s="28" t="s">
        <v>62</v>
      </c>
      <c r="B49" s="100" t="str">
        <f t="array" ref="B49">_xlfn.IFS(F49&gt;J49,$D$60,F49&lt;J49,$D$61,F49=J49,"-")</f>
        <v>↑</v>
      </c>
      <c r="C49" s="101">
        <v>8615</v>
      </c>
      <c r="D49" s="101">
        <v>8307</v>
      </c>
      <c r="E49" s="101">
        <v>308</v>
      </c>
      <c r="F49" s="102">
        <v>3.6</v>
      </c>
      <c r="G49" s="103">
        <v>8556</v>
      </c>
      <c r="H49" s="103">
        <v>8328</v>
      </c>
      <c r="I49" s="103">
        <v>228</v>
      </c>
      <c r="J49" s="104">
        <v>2.7</v>
      </c>
      <c r="K49" s="103">
        <v>8536</v>
      </c>
      <c r="L49" s="103">
        <v>8269</v>
      </c>
      <c r="M49" s="103">
        <v>267</v>
      </c>
      <c r="N49" s="104">
        <v>3.1</v>
      </c>
    </row>
    <row r="50" spans="1:14" ht="18.75" customHeight="1" x14ac:dyDescent="0.25">
      <c r="A50" s="28" t="s">
        <v>63</v>
      </c>
      <c r="B50" s="100" t="str">
        <f t="array" ref="B50">_xlfn.IFS(F50&gt;J50,$D$60,F50&lt;J50,$D$61,F50=J50,"-")</f>
        <v>↑</v>
      </c>
      <c r="C50" s="101">
        <v>160483</v>
      </c>
      <c r="D50" s="101">
        <v>154847</v>
      </c>
      <c r="E50" s="101">
        <v>5636</v>
      </c>
      <c r="F50" s="102">
        <v>3.5</v>
      </c>
      <c r="G50" s="103">
        <v>158251</v>
      </c>
      <c r="H50" s="103">
        <v>153926</v>
      </c>
      <c r="I50" s="103">
        <v>4325</v>
      </c>
      <c r="J50" s="104">
        <v>2.7</v>
      </c>
      <c r="K50" s="103">
        <v>154970</v>
      </c>
      <c r="L50" s="103">
        <v>149545</v>
      </c>
      <c r="M50" s="103">
        <v>5425</v>
      </c>
      <c r="N50" s="104">
        <v>3.5</v>
      </c>
    </row>
    <row r="51" spans="1:14" ht="18.75" customHeight="1" x14ac:dyDescent="0.25">
      <c r="A51" s="28" t="s">
        <v>64</v>
      </c>
      <c r="B51" s="100" t="str">
        <f t="array" ref="B51">_xlfn.IFS(F51&gt;J51,$D$60,F51&lt;J51,$D$61,F51=J51,"-")</f>
        <v>↑</v>
      </c>
      <c r="C51" s="101">
        <v>43174</v>
      </c>
      <c r="D51" s="101">
        <v>41372</v>
      </c>
      <c r="E51" s="101">
        <v>1802</v>
      </c>
      <c r="F51" s="102">
        <v>4.2</v>
      </c>
      <c r="G51" s="103">
        <v>42465</v>
      </c>
      <c r="H51" s="103">
        <v>40966</v>
      </c>
      <c r="I51" s="103">
        <v>1499</v>
      </c>
      <c r="J51" s="104">
        <v>3.5</v>
      </c>
      <c r="K51" s="103">
        <v>42392</v>
      </c>
      <c r="L51" s="103">
        <v>40690</v>
      </c>
      <c r="M51" s="103">
        <v>1702</v>
      </c>
      <c r="N51" s="104">
        <v>4</v>
      </c>
    </row>
    <row r="52" spans="1:14" ht="18.75" customHeight="1" x14ac:dyDescent="0.25">
      <c r="A52" s="28" t="s">
        <v>65</v>
      </c>
      <c r="B52" s="100" t="str">
        <f t="array" ref="B52">_xlfn.IFS(F52&gt;J52,$D$60,F52&lt;J52,$D$61,F52=J52,"-")</f>
        <v>↑</v>
      </c>
      <c r="C52" s="101">
        <v>11628</v>
      </c>
      <c r="D52" s="101">
        <v>11061</v>
      </c>
      <c r="E52" s="101">
        <v>567</v>
      </c>
      <c r="F52" s="102">
        <v>4.9000000000000004</v>
      </c>
      <c r="G52" s="103">
        <v>11432</v>
      </c>
      <c r="H52" s="103">
        <v>11000</v>
      </c>
      <c r="I52" s="103">
        <v>432</v>
      </c>
      <c r="J52" s="104">
        <v>3.8</v>
      </c>
      <c r="K52" s="103">
        <v>11229</v>
      </c>
      <c r="L52" s="103">
        <v>10690</v>
      </c>
      <c r="M52" s="103">
        <v>539</v>
      </c>
      <c r="N52" s="104">
        <v>4.8</v>
      </c>
    </row>
    <row r="53" spans="1:14" ht="18.75" customHeight="1" x14ac:dyDescent="0.25">
      <c r="A53" s="28" t="s">
        <v>66</v>
      </c>
      <c r="B53" s="100" t="str">
        <f t="array" ref="B53">_xlfn.IFS(F53&gt;J53,$D$60,F53&lt;J53,$D$61,F53=J53,"-")</f>
        <v>↑</v>
      </c>
      <c r="C53" s="101">
        <v>10918</v>
      </c>
      <c r="D53" s="101">
        <v>10341</v>
      </c>
      <c r="E53" s="101">
        <v>577</v>
      </c>
      <c r="F53" s="102">
        <v>5.3</v>
      </c>
      <c r="G53" s="103">
        <v>10731</v>
      </c>
      <c r="H53" s="103">
        <v>10272</v>
      </c>
      <c r="I53" s="103">
        <v>459</v>
      </c>
      <c r="J53" s="104">
        <v>4.3</v>
      </c>
      <c r="K53" s="103">
        <v>11076</v>
      </c>
      <c r="L53" s="103">
        <v>10507</v>
      </c>
      <c r="M53" s="103">
        <v>569</v>
      </c>
      <c r="N53" s="104">
        <v>5.0999999999999996</v>
      </c>
    </row>
    <row r="54" spans="1:14" ht="19.5" customHeight="1" thickBot="1" x14ac:dyDescent="0.3">
      <c r="A54" s="27" t="s">
        <v>67</v>
      </c>
      <c r="B54" s="100" t="str">
        <f t="array" ref="B54">_xlfn.IFS(F54&gt;J54,$D$60,F54&lt;J54,$D$61,F54=J54,"-")</f>
        <v>↑</v>
      </c>
      <c r="C54" s="101">
        <v>155830</v>
      </c>
      <c r="D54" s="101">
        <v>150719</v>
      </c>
      <c r="E54" s="101">
        <v>5111</v>
      </c>
      <c r="F54" s="102">
        <v>3.3</v>
      </c>
      <c r="G54" s="103">
        <v>152611</v>
      </c>
      <c r="H54" s="103">
        <v>148542</v>
      </c>
      <c r="I54" s="103">
        <v>4069</v>
      </c>
      <c r="J54" s="104">
        <v>2.7</v>
      </c>
      <c r="K54" s="103">
        <v>148955</v>
      </c>
      <c r="L54" s="103">
        <v>143988</v>
      </c>
      <c r="M54" s="103">
        <v>4967</v>
      </c>
      <c r="N54" s="104">
        <v>3.3</v>
      </c>
    </row>
    <row r="55" spans="1:14" ht="15.75" customHeight="1" x14ac:dyDescent="0.25">
      <c r="A55" s="28"/>
      <c r="B55" s="68"/>
      <c r="C55" s="105"/>
      <c r="D55" s="106"/>
      <c r="E55" s="106"/>
      <c r="F55" s="107"/>
      <c r="G55" s="85"/>
      <c r="H55" s="85"/>
      <c r="I55" s="85"/>
      <c r="J55" s="108"/>
      <c r="K55" s="105"/>
      <c r="L55" s="106"/>
      <c r="M55" s="105"/>
      <c r="N55" s="109"/>
    </row>
    <row r="56" spans="1:14" x14ac:dyDescent="0.25">
      <c r="A56" s="28"/>
      <c r="B56" s="110"/>
      <c r="C56" s="110"/>
      <c r="D56" s="110"/>
      <c r="E56" s="111"/>
      <c r="G56" s="110"/>
      <c r="H56" s="110"/>
      <c r="I56" s="112"/>
      <c r="J56" s="113"/>
      <c r="K56" s="113"/>
      <c r="L56" s="113"/>
      <c r="M56" s="114"/>
      <c r="N56" s="107"/>
    </row>
    <row r="57" spans="1:14" x14ac:dyDescent="0.25">
      <c r="A57" s="28"/>
      <c r="B57" s="110"/>
      <c r="C57" s="110"/>
      <c r="D57" s="110"/>
      <c r="E57" s="111"/>
      <c r="F57" s="115"/>
      <c r="G57" s="110"/>
      <c r="H57" s="110"/>
      <c r="I57" s="112"/>
      <c r="J57" s="113"/>
      <c r="K57" s="113"/>
      <c r="L57" s="113"/>
      <c r="M57" s="114"/>
      <c r="N57" s="107"/>
    </row>
    <row r="58" spans="1:14" x14ac:dyDescent="0.25">
      <c r="A58" s="28"/>
      <c r="B58" s="110"/>
      <c r="C58" s="110"/>
      <c r="D58" s="110"/>
      <c r="E58" s="111"/>
      <c r="F58" s="115"/>
      <c r="G58" s="110"/>
      <c r="H58" s="110"/>
      <c r="I58" s="112"/>
      <c r="J58" s="113"/>
      <c r="K58" s="113"/>
      <c r="L58" s="113"/>
      <c r="M58" s="114"/>
      <c r="N58" s="107"/>
    </row>
    <row r="59" spans="1:14" x14ac:dyDescent="0.25">
      <c r="C59" s="106"/>
      <c r="D59" s="106"/>
      <c r="E59" s="106"/>
      <c r="F59" s="107"/>
      <c r="K59" s="106"/>
      <c r="L59" s="106"/>
      <c r="M59" s="106"/>
      <c r="N59" s="107"/>
    </row>
    <row r="60" spans="1:14" x14ac:dyDescent="0.25">
      <c r="C60" s="106"/>
      <c r="D60" s="74" t="s">
        <v>30</v>
      </c>
      <c r="E60" s="106"/>
      <c r="F60" s="107"/>
      <c r="K60" s="106"/>
      <c r="L60" s="106"/>
      <c r="M60" s="106"/>
      <c r="N60" s="107"/>
    </row>
    <row r="61" spans="1:14" x14ac:dyDescent="0.25">
      <c r="C61" s="106"/>
      <c r="D61" s="75" t="s">
        <v>68</v>
      </c>
      <c r="E61" s="106"/>
      <c r="F61" s="107"/>
      <c r="K61" s="106"/>
      <c r="L61" s="106"/>
      <c r="M61" s="106"/>
      <c r="N61" s="107"/>
    </row>
    <row r="62" spans="1:14" x14ac:dyDescent="0.25">
      <c r="C62" s="106"/>
      <c r="D62" s="106"/>
      <c r="E62" s="106"/>
      <c r="F62" s="107"/>
      <c r="K62" s="106"/>
      <c r="L62" s="106"/>
      <c r="M62" s="106"/>
      <c r="N62" s="107"/>
    </row>
    <row r="63" spans="1:14" x14ac:dyDescent="0.25">
      <c r="C63" s="106"/>
      <c r="D63" s="106"/>
      <c r="E63" s="106"/>
      <c r="F63" s="107"/>
      <c r="K63" s="106"/>
      <c r="L63" s="106"/>
      <c r="M63" s="106"/>
      <c r="N63" s="107"/>
    </row>
    <row r="64" spans="1:14" x14ac:dyDescent="0.25">
      <c r="C64" s="106"/>
      <c r="D64" s="106"/>
      <c r="E64" s="106"/>
      <c r="F64" s="107"/>
      <c r="K64" s="106"/>
      <c r="L64" s="106"/>
      <c r="M64" s="106"/>
      <c r="N64" s="107"/>
    </row>
    <row r="65" spans="3:14" x14ac:dyDescent="0.25">
      <c r="C65" s="106"/>
      <c r="D65" s="106"/>
      <c r="E65" s="106"/>
      <c r="F65" s="107"/>
      <c r="K65" s="106"/>
      <c r="L65" s="106"/>
      <c r="M65" s="106"/>
      <c r="N65" s="107"/>
    </row>
    <row r="66" spans="3:14" x14ac:dyDescent="0.25">
      <c r="C66" s="106"/>
      <c r="D66" s="106"/>
      <c r="E66" s="106"/>
      <c r="F66" s="107"/>
      <c r="K66" s="106"/>
      <c r="L66" s="106"/>
      <c r="M66" s="106"/>
      <c r="N66" s="107"/>
    </row>
    <row r="67" spans="3:14" x14ac:dyDescent="0.25">
      <c r="C67" s="106"/>
      <c r="D67" s="106"/>
      <c r="E67" s="106"/>
      <c r="F67" s="107"/>
      <c r="K67" s="106"/>
      <c r="L67" s="106"/>
      <c r="M67" s="106"/>
      <c r="N67" s="107"/>
    </row>
    <row r="68" spans="3:14" x14ac:dyDescent="0.25">
      <c r="C68" s="106"/>
      <c r="D68" s="106"/>
      <c r="E68" s="106"/>
      <c r="F68" s="107"/>
      <c r="K68" s="106"/>
      <c r="L68" s="106"/>
      <c r="M68" s="106"/>
      <c r="N68" s="107"/>
    </row>
    <row r="69" spans="3:14" x14ac:dyDescent="0.25">
      <c r="C69" s="106"/>
      <c r="D69" s="106"/>
      <c r="E69" s="106"/>
      <c r="F69" s="107"/>
      <c r="K69" s="106"/>
      <c r="L69" s="106"/>
      <c r="M69" s="106"/>
      <c r="N69" s="107"/>
    </row>
    <row r="70" spans="3:14" x14ac:dyDescent="0.25">
      <c r="C70" s="106"/>
      <c r="D70" s="106"/>
      <c r="E70" s="106"/>
      <c r="F70" s="107"/>
      <c r="K70" s="106"/>
      <c r="L70" s="106"/>
      <c r="M70" s="106"/>
      <c r="N70" s="107"/>
    </row>
    <row r="71" spans="3:14" x14ac:dyDescent="0.25">
      <c r="C71" s="106"/>
      <c r="D71" s="106"/>
      <c r="E71" s="106"/>
      <c r="F71" s="107"/>
      <c r="K71" s="106"/>
      <c r="L71" s="106"/>
      <c r="M71" s="106"/>
      <c r="N71" s="107"/>
    </row>
    <row r="72" spans="3:14" x14ac:dyDescent="0.25">
      <c r="C72" s="106"/>
      <c r="D72" s="106"/>
      <c r="E72" s="106"/>
      <c r="F72" s="107"/>
      <c r="K72" s="106"/>
      <c r="L72" s="106"/>
      <c r="M72" s="106"/>
      <c r="N72" s="107"/>
    </row>
    <row r="73" spans="3:14" x14ac:dyDescent="0.25">
      <c r="C73" s="106"/>
      <c r="D73" s="106"/>
      <c r="E73" s="106"/>
      <c r="F73" s="107"/>
      <c r="K73" s="106"/>
      <c r="L73" s="106"/>
      <c r="M73" s="106"/>
      <c r="N73" s="107"/>
    </row>
    <row r="74" spans="3:14" x14ac:dyDescent="0.25">
      <c r="C74" s="106"/>
      <c r="D74" s="106"/>
      <c r="E74" s="106"/>
      <c r="F74" s="107"/>
      <c r="K74" s="106"/>
      <c r="L74" s="106"/>
      <c r="M74" s="106"/>
      <c r="N74" s="107"/>
    </row>
  </sheetData>
  <mergeCells count="8">
    <mergeCell ref="A1:N1"/>
    <mergeCell ref="E6:F6"/>
    <mergeCell ref="I6:J6"/>
    <mergeCell ref="M6:N6"/>
    <mergeCell ref="A2:N2"/>
    <mergeCell ref="C5:F5"/>
    <mergeCell ref="G5:J5"/>
    <mergeCell ref="K5:N5"/>
  </mergeCells>
  <conditionalFormatting sqref="B9:B54">
    <cfRule type="cellIs" dxfId="2" priority="1" operator="equal">
      <formula>$D$60</formula>
    </cfRule>
    <cfRule type="cellIs" dxfId="1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49"/>
  <sheetViews>
    <sheetView zoomScale="80" zoomScaleNormal="80" workbookViewId="0">
      <selection activeCell="D34" sqref="D34"/>
    </sheetView>
  </sheetViews>
  <sheetFormatPr defaultRowHeight="28.5" customHeight="1" x14ac:dyDescent="0.25"/>
  <cols>
    <col min="1" max="1" width="31.5703125" style="149" customWidth="1"/>
    <col min="3" max="4" width="12.140625" style="149" bestFit="1" customWidth="1"/>
    <col min="7" max="8" width="12.140625" style="149" bestFit="1" customWidth="1"/>
    <col min="11" max="12" width="12.42578125" style="149" bestFit="1" customWidth="1"/>
    <col min="13" max="13" width="10.140625" style="149" bestFit="1" customWidth="1"/>
    <col min="14" max="14" width="10.28515625" style="149" bestFit="1" customWidth="1"/>
  </cols>
  <sheetData>
    <row r="1" spans="1:15" ht="28.5" customHeight="1" x14ac:dyDescent="0.25">
      <c r="A1" s="197" t="s">
        <v>69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</row>
    <row r="2" spans="1:15" ht="28.5" customHeight="1" x14ac:dyDescent="0.25">
      <c r="A2" s="197" t="s">
        <v>12</v>
      </c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</row>
    <row r="3" spans="1:15" ht="28.5" customHeight="1" x14ac:dyDescent="0.25">
      <c r="A3" s="150"/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</row>
    <row r="4" spans="1:15" ht="28.5" customHeight="1" thickBot="1" x14ac:dyDescent="0.3">
      <c r="A4" s="156"/>
      <c r="B4" s="20"/>
      <c r="C4" s="209">
        <v>45078</v>
      </c>
      <c r="D4" s="198"/>
      <c r="E4" s="198"/>
      <c r="F4" s="198"/>
      <c r="G4" s="209">
        <v>45077</v>
      </c>
      <c r="H4" s="198"/>
      <c r="I4" s="198"/>
      <c r="J4" s="198"/>
      <c r="K4" s="209">
        <v>44718</v>
      </c>
      <c r="L4" s="198"/>
      <c r="M4" s="198"/>
      <c r="N4" s="198"/>
    </row>
    <row r="5" spans="1:15" ht="28.5" customHeight="1" thickBot="1" x14ac:dyDescent="0.3">
      <c r="A5" s="212" t="s">
        <v>70</v>
      </c>
      <c r="B5" s="210"/>
      <c r="C5" s="151" t="s">
        <v>13</v>
      </c>
      <c r="D5" s="151" t="s">
        <v>14</v>
      </c>
      <c r="E5" s="205" t="s">
        <v>15</v>
      </c>
      <c r="F5" s="206"/>
      <c r="G5" s="90" t="s">
        <v>13</v>
      </c>
      <c r="H5" s="91" t="s">
        <v>14</v>
      </c>
      <c r="I5" s="214" t="s">
        <v>15</v>
      </c>
      <c r="J5" s="215"/>
      <c r="K5" s="90" t="s">
        <v>13</v>
      </c>
      <c r="L5" s="91" t="s">
        <v>14</v>
      </c>
      <c r="M5" s="214" t="s">
        <v>15</v>
      </c>
      <c r="N5" s="215"/>
    </row>
    <row r="6" spans="1:15" ht="28.5" customHeight="1" thickBot="1" x14ac:dyDescent="0.3">
      <c r="A6" s="213"/>
      <c r="B6" s="211"/>
      <c r="C6" s="55" t="s">
        <v>17</v>
      </c>
      <c r="D6" s="26" t="s">
        <v>18</v>
      </c>
      <c r="E6" s="56" t="s">
        <v>19</v>
      </c>
      <c r="F6" s="116" t="s">
        <v>20</v>
      </c>
      <c r="G6" s="93" t="s">
        <v>17</v>
      </c>
      <c r="H6" s="117" t="s">
        <v>18</v>
      </c>
      <c r="I6" s="94" t="s">
        <v>19</v>
      </c>
      <c r="J6" s="116" t="s">
        <v>20</v>
      </c>
      <c r="K6" s="93" t="s">
        <v>17</v>
      </c>
      <c r="L6" s="118" t="s">
        <v>18</v>
      </c>
      <c r="M6" s="119" t="s">
        <v>19</v>
      </c>
      <c r="N6" s="120" t="s">
        <v>20</v>
      </c>
      <c r="O6" s="153"/>
    </row>
    <row r="7" spans="1:15" ht="28.5" customHeight="1" x14ac:dyDescent="0.25">
      <c r="A7" s="156"/>
      <c r="B7" s="29"/>
      <c r="C7" s="152"/>
      <c r="D7" s="152"/>
      <c r="E7" s="152"/>
      <c r="F7" s="96"/>
      <c r="G7" s="98"/>
      <c r="H7" s="98"/>
      <c r="I7" s="98"/>
      <c r="J7" s="97"/>
      <c r="K7" s="98"/>
      <c r="L7" s="98"/>
      <c r="M7" s="98"/>
      <c r="N7" s="97"/>
    </row>
    <row r="8" spans="1:15" ht="28.5" customHeight="1" x14ac:dyDescent="0.25">
      <c r="A8" s="30" t="s">
        <v>71</v>
      </c>
      <c r="B8" s="121" t="str">
        <f t="array" ref="B8">_xlfn.IFS(J8&gt;F8,$B$49,J8&lt;F8,$B$48,J8=F8,"-")</f>
        <v>↑</v>
      </c>
      <c r="C8" s="103">
        <v>434267</v>
      </c>
      <c r="D8" s="103">
        <v>421433</v>
      </c>
      <c r="E8" s="103">
        <v>12834</v>
      </c>
      <c r="F8" s="104">
        <v>3</v>
      </c>
      <c r="G8" s="103">
        <v>427066</v>
      </c>
      <c r="H8" s="103">
        <v>416925</v>
      </c>
      <c r="I8" s="103">
        <v>10141</v>
      </c>
      <c r="J8" s="104">
        <v>2.4</v>
      </c>
      <c r="K8" s="103">
        <v>408395</v>
      </c>
      <c r="L8" s="103">
        <v>395857</v>
      </c>
      <c r="M8" s="103">
        <v>12538</v>
      </c>
      <c r="N8" s="104">
        <v>3.1</v>
      </c>
    </row>
    <row r="9" spans="1:15" ht="28.5" customHeight="1" x14ac:dyDescent="0.25">
      <c r="A9" s="31" t="s">
        <v>72</v>
      </c>
      <c r="B9" s="121" t="str">
        <f t="array" ref="B9">_xlfn.IFS(J9&gt;F9,$B$49,J9&lt;F9,$B$48,J9=F9,"-")</f>
        <v>↑</v>
      </c>
      <c r="C9" s="103">
        <v>410840</v>
      </c>
      <c r="D9" s="103">
        <v>396937</v>
      </c>
      <c r="E9" s="103">
        <v>13903</v>
      </c>
      <c r="F9" s="104">
        <v>3.4</v>
      </c>
      <c r="G9" s="103">
        <v>408278</v>
      </c>
      <c r="H9" s="103">
        <v>397170</v>
      </c>
      <c r="I9" s="103">
        <v>11108</v>
      </c>
      <c r="J9" s="104">
        <v>2.7</v>
      </c>
      <c r="K9" s="103">
        <v>403795</v>
      </c>
      <c r="L9" s="103">
        <v>390226</v>
      </c>
      <c r="M9" s="103">
        <v>13569</v>
      </c>
      <c r="N9" s="104">
        <v>3.4</v>
      </c>
    </row>
    <row r="10" spans="1:15" ht="28.5" customHeight="1" x14ac:dyDescent="0.25">
      <c r="A10" s="31" t="s">
        <v>73</v>
      </c>
      <c r="B10" s="121" t="str">
        <f t="array" ref="B10">_xlfn.IFS(J10&gt;F10,$B$49,J10&lt;F10,$B$48,J10=F10,"-")</f>
        <v>↑</v>
      </c>
      <c r="C10" s="103">
        <v>99717</v>
      </c>
      <c r="D10" s="103">
        <v>96072</v>
      </c>
      <c r="E10" s="103">
        <v>3645</v>
      </c>
      <c r="F10" s="104">
        <v>3.7</v>
      </c>
      <c r="G10" s="103">
        <v>98308</v>
      </c>
      <c r="H10" s="103">
        <v>95472</v>
      </c>
      <c r="I10" s="103">
        <v>2836</v>
      </c>
      <c r="J10" s="104">
        <v>2.9</v>
      </c>
      <c r="K10" s="103">
        <v>96929</v>
      </c>
      <c r="L10" s="103">
        <v>93481</v>
      </c>
      <c r="M10" s="103">
        <v>3448</v>
      </c>
      <c r="N10" s="104">
        <v>3.6</v>
      </c>
    </row>
    <row r="11" spans="1:15" ht="28.5" customHeight="1" x14ac:dyDescent="0.25">
      <c r="A11" s="63" t="s">
        <v>74</v>
      </c>
      <c r="B11" s="121" t="str">
        <f t="array" ref="B11">_xlfn.IFS(J11&gt;F11,$B$49,J11&lt;F11,$B$48,J11=F11,"-")</f>
        <v>↑</v>
      </c>
      <c r="C11" s="103">
        <v>455708</v>
      </c>
      <c r="D11" s="103">
        <v>440784</v>
      </c>
      <c r="E11" s="103">
        <v>14924</v>
      </c>
      <c r="F11" s="104">
        <v>3.3</v>
      </c>
      <c r="G11" s="103">
        <v>450631</v>
      </c>
      <c r="H11" s="103">
        <v>438629</v>
      </c>
      <c r="I11" s="103">
        <v>12002</v>
      </c>
      <c r="J11" s="104">
        <v>2.7</v>
      </c>
      <c r="K11" s="103">
        <v>442685</v>
      </c>
      <c r="L11" s="103">
        <v>428552</v>
      </c>
      <c r="M11" s="103">
        <v>14133</v>
      </c>
      <c r="N11" s="104">
        <v>3.2</v>
      </c>
    </row>
    <row r="12" spans="1:15" ht="28.5" customHeight="1" x14ac:dyDescent="0.25">
      <c r="A12" s="65" t="s">
        <v>75</v>
      </c>
      <c r="B12" s="121" t="str">
        <f t="array" ref="B12">_xlfn.IFS(J12&gt;F12,$B$49,J12&lt;F12,$B$48,J12=F12,"-")</f>
        <v>↑</v>
      </c>
      <c r="C12" s="103">
        <v>94086</v>
      </c>
      <c r="D12" s="103">
        <v>90948</v>
      </c>
      <c r="E12" s="103">
        <v>3138</v>
      </c>
      <c r="F12" s="104">
        <v>3.3</v>
      </c>
      <c r="G12" s="103">
        <v>92066</v>
      </c>
      <c r="H12" s="103">
        <v>89740</v>
      </c>
      <c r="I12" s="103">
        <v>2326</v>
      </c>
      <c r="J12" s="104">
        <v>2.5</v>
      </c>
      <c r="K12" s="103">
        <v>91629</v>
      </c>
      <c r="L12" s="103">
        <v>88502</v>
      </c>
      <c r="M12" s="103">
        <v>3127</v>
      </c>
      <c r="N12" s="104">
        <v>3.4</v>
      </c>
    </row>
    <row r="13" spans="1:15" ht="28.5" customHeight="1" x14ac:dyDescent="0.25">
      <c r="A13" s="65" t="s">
        <v>76</v>
      </c>
      <c r="B13" s="121" t="str">
        <f t="array" ref="B13">_xlfn.IFS(J13&gt;F13,$B$49,J13&lt;F13,$B$48,J13=F13,"-")</f>
        <v>↑</v>
      </c>
      <c r="C13" s="103">
        <v>223367</v>
      </c>
      <c r="D13" s="103">
        <v>214785</v>
      </c>
      <c r="E13" s="103">
        <v>8582</v>
      </c>
      <c r="F13" s="104">
        <v>3.8</v>
      </c>
      <c r="G13" s="103">
        <v>218377</v>
      </c>
      <c r="H13" s="103">
        <v>211147</v>
      </c>
      <c r="I13" s="103">
        <v>7230</v>
      </c>
      <c r="J13" s="104">
        <v>3.3</v>
      </c>
      <c r="K13" s="103">
        <v>215242</v>
      </c>
      <c r="L13" s="103">
        <v>206288</v>
      </c>
      <c r="M13" s="103">
        <v>8954</v>
      </c>
      <c r="N13" s="104">
        <v>4.2</v>
      </c>
    </row>
    <row r="14" spans="1:15" ht="28.5" customHeight="1" x14ac:dyDescent="0.25">
      <c r="A14" s="64" t="s">
        <v>77</v>
      </c>
      <c r="B14" s="121" t="str">
        <f t="array" ref="B14">_xlfn.IFS(J14&gt;F14,$B$49,J14&lt;F14,$B$48,J14=F14,"-")</f>
        <v>↑</v>
      </c>
      <c r="C14" s="103">
        <v>172111</v>
      </c>
      <c r="D14" s="103">
        <v>165908</v>
      </c>
      <c r="E14" s="103">
        <v>6203</v>
      </c>
      <c r="F14" s="104">
        <v>3.6</v>
      </c>
      <c r="G14" s="103">
        <v>169683</v>
      </c>
      <c r="H14" s="103">
        <v>164926</v>
      </c>
      <c r="I14" s="103">
        <v>4757</v>
      </c>
      <c r="J14" s="104">
        <v>2.8</v>
      </c>
      <c r="K14" s="103">
        <v>166199</v>
      </c>
      <c r="L14" s="103">
        <v>160235</v>
      </c>
      <c r="M14" s="103">
        <v>5964</v>
      </c>
      <c r="N14" s="104">
        <v>3.6</v>
      </c>
    </row>
    <row r="15" spans="1:15" ht="28.5" customHeight="1" x14ac:dyDescent="0.25">
      <c r="A15" s="64" t="s">
        <v>78</v>
      </c>
      <c r="B15" s="121" t="str">
        <f t="array" ref="B15">_xlfn.IFS(J15&gt;F15,$B$49,J15&lt;F15,$B$48,J15=F15,"-")</f>
        <v>↑</v>
      </c>
      <c r="C15" s="103">
        <v>43174</v>
      </c>
      <c r="D15" s="103">
        <v>41372</v>
      </c>
      <c r="E15" s="103">
        <v>1802</v>
      </c>
      <c r="F15" s="104">
        <v>4.2</v>
      </c>
      <c r="G15" s="103">
        <v>42465</v>
      </c>
      <c r="H15" s="103">
        <v>40966</v>
      </c>
      <c r="I15" s="103">
        <v>1499</v>
      </c>
      <c r="J15" s="104">
        <v>3.5</v>
      </c>
      <c r="K15" s="103">
        <v>42392</v>
      </c>
      <c r="L15" s="103">
        <v>40690</v>
      </c>
      <c r="M15" s="103">
        <v>1702</v>
      </c>
      <c r="N15" s="104">
        <v>4</v>
      </c>
    </row>
    <row r="16" spans="1:15" ht="28.5" customHeight="1" x14ac:dyDescent="0.25">
      <c r="A16" s="64" t="s">
        <v>79</v>
      </c>
      <c r="B16" s="121" t="str">
        <f t="array" ref="B16">_xlfn.IFS(J16&gt;F16,$B$49,J16&lt;F16,$B$48,J16=F16,"-")</f>
        <v>↑</v>
      </c>
      <c r="C16" s="103">
        <v>85084</v>
      </c>
      <c r="D16" s="103">
        <v>82024</v>
      </c>
      <c r="E16" s="103">
        <v>3060</v>
      </c>
      <c r="F16" s="104">
        <v>3.6</v>
      </c>
      <c r="G16" s="101">
        <v>83856</v>
      </c>
      <c r="H16" s="101">
        <v>81433</v>
      </c>
      <c r="I16" s="101">
        <v>2423</v>
      </c>
      <c r="J16" s="102">
        <v>2.9</v>
      </c>
      <c r="K16" s="103">
        <v>84033</v>
      </c>
      <c r="L16" s="103">
        <v>81130</v>
      </c>
      <c r="M16" s="103">
        <v>2903</v>
      </c>
      <c r="N16" s="104">
        <v>3.5</v>
      </c>
    </row>
    <row r="17" spans="1:32" ht="28.5" customHeight="1" x14ac:dyDescent="0.25">
      <c r="A17" s="64" t="s">
        <v>80</v>
      </c>
      <c r="B17" s="121" t="str">
        <f t="array" ref="B17">_xlfn.IFS(J17&gt;F17,$B$49,J17&lt;F17,$B$48,J17=F17,"-")</f>
        <v>↑</v>
      </c>
      <c r="C17" s="103">
        <v>215785</v>
      </c>
      <c r="D17" s="103">
        <v>208268</v>
      </c>
      <c r="E17" s="103">
        <v>7517</v>
      </c>
      <c r="F17" s="104">
        <v>3.5</v>
      </c>
      <c r="G17" s="101">
        <v>211165</v>
      </c>
      <c r="H17" s="101">
        <v>205251</v>
      </c>
      <c r="I17" s="101">
        <v>5914</v>
      </c>
      <c r="J17" s="102">
        <v>2.8</v>
      </c>
      <c r="K17" s="103">
        <v>206205</v>
      </c>
      <c r="L17" s="103">
        <v>199008</v>
      </c>
      <c r="M17" s="103">
        <v>7197</v>
      </c>
      <c r="N17" s="104">
        <v>3.5</v>
      </c>
      <c r="Q17" t="s">
        <v>81</v>
      </c>
    </row>
    <row r="18" spans="1:32" ht="28.5" customHeight="1" x14ac:dyDescent="0.25">
      <c r="A18" s="32"/>
      <c r="B18" s="122"/>
      <c r="C18" s="123"/>
      <c r="D18" s="123"/>
      <c r="E18" s="123"/>
      <c r="F18" s="61"/>
      <c r="G18" s="123"/>
      <c r="H18" s="123"/>
      <c r="I18" s="123"/>
      <c r="J18" s="61"/>
      <c r="K18" s="123"/>
      <c r="L18" s="123"/>
      <c r="M18" s="123"/>
      <c r="N18" s="61"/>
    </row>
    <row r="19" spans="1:32" ht="28.5" customHeight="1" x14ac:dyDescent="0.25">
      <c r="A19" s="33"/>
      <c r="B19" s="122"/>
      <c r="C19" s="124"/>
      <c r="D19" s="124"/>
      <c r="E19" s="124"/>
      <c r="F19" s="34"/>
      <c r="G19" s="125"/>
      <c r="H19" s="125"/>
      <c r="I19" s="125"/>
      <c r="J19" s="126"/>
      <c r="K19" s="125"/>
      <c r="L19" s="125"/>
      <c r="M19" s="125"/>
      <c r="N19" s="35"/>
    </row>
    <row r="20" spans="1:32" ht="28.5" customHeight="1" x14ac:dyDescent="0.25">
      <c r="A20" s="197" t="s">
        <v>82</v>
      </c>
      <c r="B20" s="198"/>
      <c r="C20" s="198"/>
      <c r="D20" s="198"/>
      <c r="E20" s="198"/>
      <c r="F20" s="198"/>
      <c r="G20" s="198"/>
      <c r="H20" s="198"/>
      <c r="I20" s="198"/>
      <c r="J20" s="198"/>
      <c r="K20" s="198"/>
      <c r="L20" s="198"/>
      <c r="M20" s="198"/>
      <c r="N20" s="198"/>
    </row>
    <row r="21" spans="1:32" ht="28.5" customHeight="1" x14ac:dyDescent="0.25">
      <c r="A21" s="197" t="s">
        <v>12</v>
      </c>
      <c r="B21" s="198"/>
      <c r="C21" s="198"/>
      <c r="D21" s="198"/>
      <c r="E21" s="198"/>
      <c r="F21" s="198"/>
      <c r="G21" s="198"/>
      <c r="H21" s="198"/>
      <c r="I21" s="198"/>
      <c r="J21" s="198"/>
      <c r="K21" s="198"/>
      <c r="L21" s="198"/>
      <c r="M21" s="198"/>
      <c r="N21" s="198"/>
    </row>
    <row r="22" spans="1:32" ht="28.5" customHeight="1" thickBot="1" x14ac:dyDescent="0.3">
      <c r="A22" s="156"/>
      <c r="B22" s="20"/>
      <c r="C22" s="209">
        <v>45078</v>
      </c>
      <c r="D22" s="198"/>
      <c r="E22" s="198"/>
      <c r="F22" s="198"/>
      <c r="G22" s="209">
        <v>45077</v>
      </c>
      <c r="H22" s="198"/>
      <c r="I22" s="198"/>
      <c r="J22" s="198"/>
      <c r="K22" s="209">
        <v>44718</v>
      </c>
      <c r="L22" s="198"/>
      <c r="M22" s="198"/>
      <c r="N22" s="198"/>
    </row>
    <row r="23" spans="1:32" ht="28.5" customHeight="1" thickBot="1" x14ac:dyDescent="0.3">
      <c r="A23" s="212" t="s">
        <v>83</v>
      </c>
      <c r="B23" s="210"/>
      <c r="C23" s="151" t="s">
        <v>13</v>
      </c>
      <c r="D23" s="151" t="s">
        <v>14</v>
      </c>
      <c r="E23" s="205" t="s">
        <v>15</v>
      </c>
      <c r="F23" s="206"/>
      <c r="G23" s="90" t="s">
        <v>13</v>
      </c>
      <c r="H23" s="91" t="s">
        <v>14</v>
      </c>
      <c r="I23" s="205" t="s">
        <v>15</v>
      </c>
      <c r="J23" s="206"/>
      <c r="K23" s="90" t="s">
        <v>13</v>
      </c>
      <c r="L23" s="91" t="s">
        <v>14</v>
      </c>
      <c r="M23" s="205" t="s">
        <v>15</v>
      </c>
      <c r="N23" s="206"/>
    </row>
    <row r="24" spans="1:32" ht="28.5" customHeight="1" thickBot="1" x14ac:dyDescent="0.3">
      <c r="A24" s="213"/>
      <c r="B24" s="211"/>
      <c r="C24" s="151" t="s">
        <v>17</v>
      </c>
      <c r="D24" s="151" t="s">
        <v>18</v>
      </c>
      <c r="E24" s="151" t="s">
        <v>19</v>
      </c>
      <c r="F24" s="127" t="s">
        <v>20</v>
      </c>
      <c r="G24" s="90" t="s">
        <v>17</v>
      </c>
      <c r="H24" s="91" t="s">
        <v>18</v>
      </c>
      <c r="I24" s="91" t="s">
        <v>19</v>
      </c>
      <c r="J24" s="127" t="s">
        <v>20</v>
      </c>
      <c r="K24" s="90" t="s">
        <v>17</v>
      </c>
      <c r="L24" s="91" t="s">
        <v>18</v>
      </c>
      <c r="M24" s="91" t="s">
        <v>19</v>
      </c>
      <c r="N24" s="116" t="s">
        <v>20</v>
      </c>
    </row>
    <row r="25" spans="1:32" ht="28.5" customHeight="1" x14ac:dyDescent="0.25">
      <c r="A25" s="156"/>
      <c r="B25" s="29"/>
      <c r="C25" s="152"/>
      <c r="D25" s="152"/>
      <c r="E25" s="152"/>
      <c r="F25" s="96"/>
      <c r="G25" s="98"/>
      <c r="H25" s="98"/>
      <c r="I25" s="98"/>
      <c r="J25" s="97"/>
      <c r="K25" s="98"/>
      <c r="L25" s="98"/>
      <c r="M25" s="98"/>
      <c r="N25" s="128"/>
    </row>
    <row r="26" spans="1:32" ht="28.5" customHeight="1" x14ac:dyDescent="0.25">
      <c r="A26" s="66" t="s">
        <v>84</v>
      </c>
      <c r="B26" s="121" t="str">
        <f t="array" ref="B26">_xlfn.IFS(J26&gt;F26,$B$49,J26&lt;F26,$B$48,J26=F26,"-")</f>
        <v>↑</v>
      </c>
      <c r="C26" s="103">
        <v>13100</v>
      </c>
      <c r="D26" s="103">
        <v>12586</v>
      </c>
      <c r="E26" s="103">
        <v>514</v>
      </c>
      <c r="F26" s="104">
        <v>3.9</v>
      </c>
      <c r="G26" s="103">
        <v>12908</v>
      </c>
      <c r="H26" s="103">
        <v>12493</v>
      </c>
      <c r="I26" s="103">
        <v>415</v>
      </c>
      <c r="J26" s="104">
        <v>3.2</v>
      </c>
      <c r="K26" s="103">
        <v>12944</v>
      </c>
      <c r="L26" s="103">
        <v>12442</v>
      </c>
      <c r="M26" s="103">
        <v>502</v>
      </c>
      <c r="N26" s="104">
        <v>3.9</v>
      </c>
    </row>
    <row r="27" spans="1:32" ht="28.5" customHeight="1" x14ac:dyDescent="0.25">
      <c r="A27" s="66" t="s">
        <v>85</v>
      </c>
      <c r="B27" s="121" t="str">
        <f t="array" ref="B27">_xlfn.IFS(J27&gt;F27,$B$49,J27&lt;F27,$B$48,J27=F27,"-")</f>
        <v>↑</v>
      </c>
      <c r="C27" s="103">
        <v>11990</v>
      </c>
      <c r="D27" s="103">
        <v>11516</v>
      </c>
      <c r="E27" s="103">
        <v>474</v>
      </c>
      <c r="F27" s="104">
        <v>4</v>
      </c>
      <c r="G27" s="103">
        <v>11854</v>
      </c>
      <c r="H27" s="103">
        <v>11459</v>
      </c>
      <c r="I27" s="103">
        <v>395</v>
      </c>
      <c r="J27" s="104">
        <v>3.3</v>
      </c>
      <c r="K27" s="103">
        <v>11633</v>
      </c>
      <c r="L27" s="103">
        <v>11197</v>
      </c>
      <c r="M27" s="103">
        <v>436</v>
      </c>
      <c r="N27" s="104">
        <v>3.7</v>
      </c>
    </row>
    <row r="28" spans="1:32" ht="28.5" customHeight="1" x14ac:dyDescent="0.25">
      <c r="A28" s="66" t="s">
        <v>86</v>
      </c>
      <c r="B28" s="121" t="str">
        <f t="array" ref="B28">_xlfn.IFS(J28&gt;F28,$B$49,J28&lt;F28,$B$48,J28=F28,"-")</f>
        <v>↑</v>
      </c>
      <c r="C28" s="103">
        <v>13637</v>
      </c>
      <c r="D28" s="103">
        <v>13241</v>
      </c>
      <c r="E28" s="103">
        <v>396</v>
      </c>
      <c r="F28" s="104">
        <v>2.9</v>
      </c>
      <c r="G28" s="103">
        <v>13355</v>
      </c>
      <c r="H28" s="103">
        <v>13057</v>
      </c>
      <c r="I28" s="103">
        <v>298</v>
      </c>
      <c r="J28" s="104">
        <v>2.2000000000000002</v>
      </c>
      <c r="K28" s="103">
        <v>13238</v>
      </c>
      <c r="L28" s="103">
        <v>12874</v>
      </c>
      <c r="M28" s="103">
        <v>364</v>
      </c>
      <c r="N28" s="104">
        <v>2.7</v>
      </c>
    </row>
    <row r="29" spans="1:32" ht="28.5" customHeight="1" x14ac:dyDescent="0.25">
      <c r="A29" s="66" t="s">
        <v>87</v>
      </c>
      <c r="B29" s="121" t="str">
        <f t="array" ref="B29">_xlfn.IFS(J29&gt;F29,$B$49,J29&lt;F29,$B$48,J29=F29,"-")</f>
        <v>↑</v>
      </c>
      <c r="C29" s="103">
        <v>81647</v>
      </c>
      <c r="D29" s="103">
        <v>79166</v>
      </c>
      <c r="E29" s="103">
        <v>2481</v>
      </c>
      <c r="F29" s="104">
        <v>3</v>
      </c>
      <c r="G29" s="103">
        <v>80331</v>
      </c>
      <c r="H29" s="103">
        <v>78359</v>
      </c>
      <c r="I29" s="103">
        <v>1972</v>
      </c>
      <c r="J29" s="104">
        <v>2.5</v>
      </c>
      <c r="K29" s="103">
        <v>76646</v>
      </c>
      <c r="L29" s="103">
        <v>74432</v>
      </c>
      <c r="M29" s="103">
        <v>2214</v>
      </c>
      <c r="N29" s="104">
        <v>2.9</v>
      </c>
    </row>
    <row r="30" spans="1:32" ht="28.5" customHeight="1" x14ac:dyDescent="0.25">
      <c r="A30" s="66" t="s">
        <v>72</v>
      </c>
      <c r="B30" s="121" t="str">
        <f t="array" ref="B30">_xlfn.IFS(J30&gt;F30,$B$49,J30&lt;F30,$B$48,J30=F30,"-")</f>
        <v>↑</v>
      </c>
      <c r="C30" s="103">
        <v>58560</v>
      </c>
      <c r="D30" s="103">
        <v>56113</v>
      </c>
      <c r="E30" s="103">
        <v>2447</v>
      </c>
      <c r="F30" s="104">
        <v>4.2</v>
      </c>
      <c r="G30" s="103">
        <v>58234</v>
      </c>
      <c r="H30" s="103">
        <v>56122</v>
      </c>
      <c r="I30" s="103">
        <v>2112</v>
      </c>
      <c r="J30" s="104">
        <v>3.6</v>
      </c>
      <c r="K30" s="103">
        <v>57467</v>
      </c>
      <c r="L30" s="103">
        <v>55086</v>
      </c>
      <c r="M30" s="103">
        <v>2381</v>
      </c>
      <c r="N30" s="129">
        <v>4.0999999999999996</v>
      </c>
      <c r="O30" s="103"/>
      <c r="P30" s="103"/>
      <c r="Q30" s="103"/>
      <c r="R30" s="103"/>
      <c r="S30" s="103"/>
      <c r="T30" s="103"/>
      <c r="U30" s="103"/>
      <c r="V30" s="103"/>
      <c r="W30" s="103"/>
      <c r="X30" s="103"/>
      <c r="Y30" s="103"/>
      <c r="Z30" s="103"/>
      <c r="AA30" s="103"/>
      <c r="AB30" s="103"/>
      <c r="AC30" s="103"/>
      <c r="AD30" s="103"/>
      <c r="AE30" s="103"/>
      <c r="AF30" s="103"/>
    </row>
    <row r="31" spans="1:32" ht="28.5" customHeight="1" x14ac:dyDescent="0.25">
      <c r="A31" s="66" t="s">
        <v>88</v>
      </c>
      <c r="B31" s="121" t="str">
        <f t="array" ref="B31">_xlfn.IFS(J31&gt;F31,$B$49,J31&lt;F31,$B$48,J31=F31,"-")</f>
        <v>↑</v>
      </c>
      <c r="C31" s="103">
        <v>11125</v>
      </c>
      <c r="D31" s="103">
        <v>10586</v>
      </c>
      <c r="E31" s="103">
        <v>539</v>
      </c>
      <c r="F31" s="104">
        <v>4.8</v>
      </c>
      <c r="G31" s="103">
        <v>10890</v>
      </c>
      <c r="H31" s="103">
        <v>10395</v>
      </c>
      <c r="I31" s="103">
        <v>495</v>
      </c>
      <c r="J31" s="104">
        <v>4.5</v>
      </c>
      <c r="K31" s="103">
        <v>10648</v>
      </c>
      <c r="L31" s="103">
        <v>10135</v>
      </c>
      <c r="M31" s="103">
        <v>513</v>
      </c>
      <c r="N31" s="129">
        <v>4.8</v>
      </c>
      <c r="O31" s="103"/>
      <c r="P31" s="103"/>
      <c r="Q31" s="103"/>
      <c r="R31" s="103"/>
      <c r="S31" s="103"/>
      <c r="T31" s="103"/>
      <c r="U31" s="103"/>
      <c r="V31" s="103"/>
      <c r="W31" s="103"/>
      <c r="X31" s="103"/>
      <c r="Y31" s="103"/>
      <c r="Z31" s="103"/>
      <c r="AA31" s="103"/>
      <c r="AB31" s="103"/>
      <c r="AC31" s="103"/>
      <c r="AD31" s="103"/>
      <c r="AE31" s="103"/>
      <c r="AF31" s="103"/>
    </row>
    <row r="32" spans="1:32" ht="28.5" customHeight="1" x14ac:dyDescent="0.25">
      <c r="A32" s="66" t="s">
        <v>73</v>
      </c>
      <c r="B32" s="121" t="str">
        <f t="array" ref="B32">_xlfn.IFS(J32&gt;F32,$B$49,J32&lt;F32,$B$48,J32=F32,"-")</f>
        <v>↑</v>
      </c>
      <c r="C32" s="103">
        <v>20254</v>
      </c>
      <c r="D32" s="103">
        <v>19488</v>
      </c>
      <c r="E32" s="103">
        <v>766</v>
      </c>
      <c r="F32" s="129">
        <v>3.8</v>
      </c>
      <c r="G32" s="103">
        <v>19958</v>
      </c>
      <c r="H32" s="103">
        <v>19371</v>
      </c>
      <c r="I32" s="103">
        <v>587</v>
      </c>
      <c r="J32" s="129">
        <v>2.9</v>
      </c>
      <c r="K32" s="103">
        <v>19625</v>
      </c>
      <c r="L32" s="103">
        <v>18956</v>
      </c>
      <c r="M32" s="103">
        <v>669</v>
      </c>
      <c r="N32" s="129">
        <v>3.4</v>
      </c>
      <c r="O32" s="103"/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</row>
    <row r="33" spans="1:32" s="79" customFormat="1" ht="28.5" customHeight="1" x14ac:dyDescent="0.25">
      <c r="A33" s="66" t="s">
        <v>89</v>
      </c>
      <c r="B33" s="121" t="str">
        <f t="array" ref="B33">_xlfn.IFS(J33&gt;F33,$B$49,J33&lt;F33,$B$48,J33=F33,"-")</f>
        <v>↑</v>
      </c>
      <c r="C33" s="103">
        <v>13981</v>
      </c>
      <c r="D33" s="103">
        <v>13588</v>
      </c>
      <c r="E33" s="103">
        <v>393</v>
      </c>
      <c r="F33" s="129">
        <v>2.8</v>
      </c>
      <c r="G33" s="103">
        <v>13731</v>
      </c>
      <c r="H33" s="103">
        <v>13392</v>
      </c>
      <c r="I33" s="103">
        <v>339</v>
      </c>
      <c r="J33" s="129">
        <v>2.5</v>
      </c>
      <c r="K33" s="103">
        <v>13389</v>
      </c>
      <c r="L33" s="103">
        <v>12981</v>
      </c>
      <c r="M33" s="103">
        <v>408</v>
      </c>
      <c r="N33" s="129">
        <v>3</v>
      </c>
      <c r="O33" s="103"/>
      <c r="P33" s="103"/>
      <c r="Q33" s="103"/>
      <c r="R33" s="103"/>
      <c r="S33" s="103"/>
      <c r="T33" s="103"/>
      <c r="U33" s="103"/>
      <c r="V33" s="103"/>
      <c r="W33" s="103"/>
      <c r="X33" s="103"/>
      <c r="Y33" s="103"/>
      <c r="Z33" s="103"/>
      <c r="AA33" s="103"/>
      <c r="AB33" s="103"/>
      <c r="AC33" s="103"/>
      <c r="AD33" s="103"/>
      <c r="AE33" s="103"/>
      <c r="AF33" s="103"/>
    </row>
    <row r="34" spans="1:32" ht="28.5" customHeight="1" x14ac:dyDescent="0.25">
      <c r="A34" s="66" t="s">
        <v>90</v>
      </c>
      <c r="B34" s="121" t="str">
        <f t="array" ref="B34">_xlfn.IFS(J34&gt;F34,$B$49,J34&lt;F34,$B$48,J34=F34,"-")</f>
        <v>↑</v>
      </c>
      <c r="C34" s="103">
        <v>22350</v>
      </c>
      <c r="D34" s="103">
        <v>21633</v>
      </c>
      <c r="E34" s="103">
        <v>717</v>
      </c>
      <c r="F34" s="129">
        <v>3.2</v>
      </c>
      <c r="G34" s="103">
        <v>22017</v>
      </c>
      <c r="H34" s="103">
        <v>21385</v>
      </c>
      <c r="I34" s="103">
        <v>632</v>
      </c>
      <c r="J34" s="129">
        <v>2.9</v>
      </c>
      <c r="K34" s="103">
        <v>20976</v>
      </c>
      <c r="L34" s="103">
        <v>20289</v>
      </c>
      <c r="M34" s="103">
        <v>687</v>
      </c>
      <c r="N34" s="129">
        <v>3.3</v>
      </c>
      <c r="O34" s="103"/>
      <c r="P34" s="103"/>
      <c r="Q34" s="103"/>
      <c r="R34" s="103"/>
      <c r="S34" s="103"/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</row>
    <row r="35" spans="1:32" ht="28.5" customHeight="1" x14ac:dyDescent="0.25">
      <c r="A35" s="66" t="s">
        <v>91</v>
      </c>
      <c r="B35" s="121" t="str">
        <f t="array" ref="B35">_xlfn.IFS(J35&gt;F35,$B$49,J35&lt;F35,$B$48,J35=F35,"-")</f>
        <v>↑</v>
      </c>
      <c r="C35" s="103">
        <v>38601</v>
      </c>
      <c r="D35" s="103">
        <v>37383</v>
      </c>
      <c r="E35" s="103">
        <v>1218</v>
      </c>
      <c r="F35" s="104">
        <v>3.2</v>
      </c>
      <c r="G35" s="103">
        <v>38218</v>
      </c>
      <c r="H35" s="103">
        <v>37196</v>
      </c>
      <c r="I35" s="103">
        <v>1022</v>
      </c>
      <c r="J35" s="104">
        <v>2.7</v>
      </c>
      <c r="K35" s="103">
        <v>37480</v>
      </c>
      <c r="L35" s="103">
        <v>36336</v>
      </c>
      <c r="M35" s="103">
        <v>1144</v>
      </c>
      <c r="N35" s="129">
        <v>3.1</v>
      </c>
      <c r="O35" s="103"/>
      <c r="P35" s="103"/>
      <c r="Q35" s="103"/>
      <c r="R35" s="103"/>
      <c r="S35" s="103"/>
      <c r="T35" s="103"/>
      <c r="U35" s="103"/>
      <c r="V35" s="103"/>
      <c r="W35" s="103"/>
      <c r="X35" s="103"/>
      <c r="Y35" s="103"/>
      <c r="Z35" s="103"/>
      <c r="AA35" s="103"/>
      <c r="AB35" s="103"/>
      <c r="AC35" s="103"/>
      <c r="AD35" s="103"/>
      <c r="AE35" s="103"/>
      <c r="AF35" s="103"/>
    </row>
    <row r="36" spans="1:32" ht="28.5" customHeight="1" x14ac:dyDescent="0.25">
      <c r="A36" s="66" t="s">
        <v>92</v>
      </c>
      <c r="B36" s="121" t="str">
        <f t="array" ref="B36">_xlfn.IFS(J36&gt;F36,$B$49,J36&lt;F36,$B$48,J36=F36,"-")</f>
        <v>↑</v>
      </c>
      <c r="C36" s="103">
        <v>18998</v>
      </c>
      <c r="D36" s="103">
        <v>18417</v>
      </c>
      <c r="E36" s="103">
        <v>581</v>
      </c>
      <c r="F36" s="104">
        <v>3.1</v>
      </c>
      <c r="G36" s="103">
        <v>18771</v>
      </c>
      <c r="H36" s="103">
        <v>18321</v>
      </c>
      <c r="I36" s="103">
        <v>450</v>
      </c>
      <c r="J36" s="104">
        <v>2.4</v>
      </c>
      <c r="K36" s="103">
        <v>18382</v>
      </c>
      <c r="L36" s="103">
        <v>17874</v>
      </c>
      <c r="M36" s="103">
        <v>508</v>
      </c>
      <c r="N36" s="129">
        <v>2.8</v>
      </c>
      <c r="O36" s="103"/>
      <c r="P36" s="103"/>
      <c r="Q36" s="103"/>
      <c r="R36" s="103"/>
      <c r="S36" s="103"/>
      <c r="T36" s="103"/>
      <c r="U36" s="103"/>
      <c r="V36" s="103"/>
      <c r="W36" s="103"/>
      <c r="X36" s="103"/>
      <c r="Y36" s="103"/>
      <c r="Z36" s="103"/>
      <c r="AA36" s="103"/>
      <c r="AB36" s="103"/>
      <c r="AC36" s="103"/>
      <c r="AD36" s="103"/>
      <c r="AE36" s="103"/>
      <c r="AF36" s="103"/>
    </row>
    <row r="37" spans="1:32" ht="28.5" customHeight="1" x14ac:dyDescent="0.25">
      <c r="A37" s="66" t="s">
        <v>93</v>
      </c>
      <c r="B37" s="121" t="str">
        <f t="array" ref="B37">_xlfn.IFS(J37&gt;F37,$B$49,J37&lt;F37,$B$48,J37=F37,"-")</f>
        <v>↑</v>
      </c>
      <c r="C37" s="103">
        <v>15552</v>
      </c>
      <c r="D37" s="103">
        <v>15181</v>
      </c>
      <c r="E37" s="103">
        <v>371</v>
      </c>
      <c r="F37" s="104">
        <v>2.4</v>
      </c>
      <c r="G37" s="103">
        <v>15270</v>
      </c>
      <c r="H37" s="103">
        <v>15007</v>
      </c>
      <c r="I37" s="103">
        <v>263</v>
      </c>
      <c r="J37" s="104">
        <v>1.7</v>
      </c>
      <c r="K37" s="103">
        <v>14605</v>
      </c>
      <c r="L37" s="103">
        <v>14238</v>
      </c>
      <c r="M37" s="103">
        <v>367</v>
      </c>
      <c r="N37" s="129">
        <v>2.5</v>
      </c>
      <c r="O37" s="103"/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</row>
    <row r="38" spans="1:32" ht="28.5" customHeight="1" x14ac:dyDescent="0.25">
      <c r="A38" s="66" t="s">
        <v>94</v>
      </c>
      <c r="B38" s="121" t="str">
        <f t="array" ref="B38">_xlfn.IFS(J38&gt;F38,$B$49,J38&lt;F38,$B$48,J38=F38,"-")</f>
        <v>↑</v>
      </c>
      <c r="C38" s="103">
        <v>17985</v>
      </c>
      <c r="D38" s="103">
        <v>17458</v>
      </c>
      <c r="E38" s="103">
        <v>527</v>
      </c>
      <c r="F38" s="104">
        <v>2.9</v>
      </c>
      <c r="G38" s="103">
        <v>17602</v>
      </c>
      <c r="H38" s="103">
        <v>17215</v>
      </c>
      <c r="I38" s="103">
        <v>387</v>
      </c>
      <c r="J38" s="104">
        <v>2.2000000000000002</v>
      </c>
      <c r="K38" s="103">
        <v>17467</v>
      </c>
      <c r="L38" s="103">
        <v>16974</v>
      </c>
      <c r="M38" s="103">
        <v>493</v>
      </c>
      <c r="N38" s="104">
        <v>2.8</v>
      </c>
    </row>
    <row r="39" spans="1:32" ht="28.5" customHeight="1" x14ac:dyDescent="0.25">
      <c r="A39" s="66" t="s">
        <v>95</v>
      </c>
      <c r="B39" s="121" t="str">
        <f t="array" ref="B39">_xlfn.IFS(J39&gt;F39,$B$49,J39&lt;F39,$B$48,J39=F39,"-")</f>
        <v>↑</v>
      </c>
      <c r="C39" s="103">
        <v>14317</v>
      </c>
      <c r="D39" s="103">
        <v>13871</v>
      </c>
      <c r="E39" s="103">
        <v>446</v>
      </c>
      <c r="F39" s="104">
        <v>3.1</v>
      </c>
      <c r="G39" s="103">
        <v>14166</v>
      </c>
      <c r="H39" s="103">
        <v>13801</v>
      </c>
      <c r="I39" s="103">
        <v>365</v>
      </c>
      <c r="J39" s="104">
        <v>2.6</v>
      </c>
      <c r="K39" s="103">
        <v>13855</v>
      </c>
      <c r="L39" s="103">
        <v>13482</v>
      </c>
      <c r="M39" s="103">
        <v>373</v>
      </c>
      <c r="N39" s="104">
        <v>2.7</v>
      </c>
    </row>
    <row r="40" spans="1:32" ht="28.5" customHeight="1" x14ac:dyDescent="0.25">
      <c r="A40" s="66" t="s">
        <v>96</v>
      </c>
      <c r="B40" s="121" t="str">
        <f t="array" ref="B40">_xlfn.IFS(J40&gt;F40,$B$49,J40&lt;F40,$B$48,J40=F40,"-")</f>
        <v>↑</v>
      </c>
      <c r="C40" s="103">
        <v>54462</v>
      </c>
      <c r="D40" s="103">
        <v>53151</v>
      </c>
      <c r="E40" s="103">
        <v>1311</v>
      </c>
      <c r="F40" s="104">
        <v>2.4</v>
      </c>
      <c r="G40" s="103">
        <v>53640</v>
      </c>
      <c r="H40" s="103">
        <v>52615</v>
      </c>
      <c r="I40" s="103">
        <v>1025</v>
      </c>
      <c r="J40" s="104">
        <v>1.9</v>
      </c>
      <c r="K40" s="103">
        <v>51250</v>
      </c>
      <c r="L40" s="103">
        <v>49982</v>
      </c>
      <c r="M40" s="103">
        <v>1268</v>
      </c>
      <c r="N40" s="104">
        <v>2.5</v>
      </c>
    </row>
    <row r="41" spans="1:32" ht="28.5" customHeight="1" x14ac:dyDescent="0.25">
      <c r="A41" s="66" t="s">
        <v>97</v>
      </c>
      <c r="B41" s="121" t="str">
        <f t="array" ref="B41">_xlfn.IFS(J41&gt;F41,$B$49,J41&lt;F41,$B$48,J41=F41,"-")</f>
        <v>↑</v>
      </c>
      <c r="C41" s="103">
        <v>16809</v>
      </c>
      <c r="D41" s="103">
        <v>16270</v>
      </c>
      <c r="E41" s="103">
        <v>539</v>
      </c>
      <c r="F41" s="104">
        <v>3.2</v>
      </c>
      <c r="G41" s="103">
        <v>16423</v>
      </c>
      <c r="H41" s="103">
        <v>15977</v>
      </c>
      <c r="I41" s="103">
        <v>446</v>
      </c>
      <c r="J41" s="104">
        <v>2.7</v>
      </c>
      <c r="K41" s="103">
        <v>16156</v>
      </c>
      <c r="L41" s="103">
        <v>15577</v>
      </c>
      <c r="M41" s="103">
        <v>579</v>
      </c>
      <c r="N41" s="104">
        <v>3.6</v>
      </c>
    </row>
    <row r="42" spans="1:32" ht="28.5" customHeight="1" x14ac:dyDescent="0.25">
      <c r="A42" s="66" t="s">
        <v>98</v>
      </c>
      <c r="B42" s="121" t="str">
        <f t="array" ref="B42">_xlfn.IFS(J42&gt;F42,$B$49,J42&lt;F42,$B$48,J42=F42,"-")</f>
        <v>↑</v>
      </c>
      <c r="C42" s="103">
        <v>60928</v>
      </c>
      <c r="D42" s="103">
        <v>59050</v>
      </c>
      <c r="E42" s="103">
        <v>1878</v>
      </c>
      <c r="F42" s="104">
        <v>3.1</v>
      </c>
      <c r="G42" s="103">
        <v>59922</v>
      </c>
      <c r="H42" s="103">
        <v>58438</v>
      </c>
      <c r="I42" s="103">
        <v>1484</v>
      </c>
      <c r="J42" s="104">
        <v>2.5</v>
      </c>
      <c r="K42" s="103">
        <v>57485</v>
      </c>
      <c r="L42" s="103">
        <v>55503</v>
      </c>
      <c r="M42" s="103">
        <v>1982</v>
      </c>
      <c r="N42" s="104">
        <v>3.4</v>
      </c>
    </row>
    <row r="43" spans="1:32" ht="28.5" customHeight="1" x14ac:dyDescent="0.25">
      <c r="A43" s="66" t="s">
        <v>99</v>
      </c>
      <c r="B43" s="121" t="str">
        <f t="array" ref="B43">_xlfn.IFS(J43&gt;F43,$B$49,J43&lt;F43,$B$48,J43=F43,"-")</f>
        <v>↑</v>
      </c>
      <c r="C43" s="103">
        <v>42280</v>
      </c>
      <c r="D43" s="103">
        <v>40646</v>
      </c>
      <c r="E43" s="103">
        <v>1634</v>
      </c>
      <c r="F43" s="104">
        <v>3.9</v>
      </c>
      <c r="G43" s="103">
        <v>41370</v>
      </c>
      <c r="H43" s="103">
        <v>40059</v>
      </c>
      <c r="I43" s="103">
        <v>1311</v>
      </c>
      <c r="J43" s="104">
        <v>3.2</v>
      </c>
      <c r="K43" s="103">
        <v>40424</v>
      </c>
      <c r="L43" s="103">
        <v>38831</v>
      </c>
      <c r="M43" s="103">
        <v>1593</v>
      </c>
      <c r="N43" s="104">
        <v>3.9</v>
      </c>
      <c r="O43" s="85"/>
    </row>
    <row r="44" spans="1:32" ht="28.5" customHeight="1" x14ac:dyDescent="0.25">
      <c r="A44" s="66" t="s">
        <v>77</v>
      </c>
      <c r="B44" s="121" t="str">
        <f t="array" ref="B44">_xlfn.IFS(J44&gt;F44,$B$49,J44&lt;F44,$B$48,J44=F44,"-")</f>
        <v>↑</v>
      </c>
      <c r="C44" s="103">
        <v>17173</v>
      </c>
      <c r="D44" s="103">
        <v>16439</v>
      </c>
      <c r="E44" s="103">
        <v>734</v>
      </c>
      <c r="F44" s="104">
        <v>4.3</v>
      </c>
      <c r="G44" s="103">
        <v>16944</v>
      </c>
      <c r="H44" s="103">
        <v>16341</v>
      </c>
      <c r="I44" s="103">
        <v>603</v>
      </c>
      <c r="J44" s="104">
        <v>3.6</v>
      </c>
      <c r="K44" s="103">
        <v>16546</v>
      </c>
      <c r="L44" s="103">
        <v>15876</v>
      </c>
      <c r="M44" s="103">
        <v>670</v>
      </c>
      <c r="N44" s="104">
        <v>4</v>
      </c>
    </row>
    <row r="45" spans="1:32" ht="28.5" customHeight="1" x14ac:dyDescent="0.25">
      <c r="A45" s="66" t="s">
        <v>100</v>
      </c>
      <c r="B45" s="121" t="str">
        <f t="array" ref="B45">_xlfn.IFS(J45&gt;F45,$B$49,J45&lt;F45,$B$48,J45=F45,"-")</f>
        <v>↑</v>
      </c>
      <c r="C45" s="103">
        <v>27445</v>
      </c>
      <c r="D45" s="103">
        <v>26606</v>
      </c>
      <c r="E45" s="103">
        <v>839</v>
      </c>
      <c r="F45" s="104">
        <v>3.1</v>
      </c>
      <c r="G45" s="103">
        <v>26991</v>
      </c>
      <c r="H45" s="103">
        <v>26306</v>
      </c>
      <c r="I45" s="103">
        <v>685</v>
      </c>
      <c r="J45" s="104">
        <v>2.5</v>
      </c>
      <c r="K45" s="103">
        <v>25767</v>
      </c>
      <c r="L45" s="103">
        <v>24968</v>
      </c>
      <c r="M45" s="103">
        <v>799</v>
      </c>
      <c r="N45" s="104">
        <v>3.1</v>
      </c>
    </row>
    <row r="46" spans="1:32" ht="28.5" customHeight="1" x14ac:dyDescent="0.25">
      <c r="A46" s="66" t="s">
        <v>78</v>
      </c>
      <c r="B46" s="121" t="str">
        <f t="array" ref="B46">_xlfn.IFS(J46&gt;F46,$B$49,J46&lt;F46,$B$48,J46=F46,"-")</f>
        <v>↑</v>
      </c>
      <c r="C46" s="103">
        <v>15428</v>
      </c>
      <c r="D46" s="103">
        <v>14732</v>
      </c>
      <c r="E46" s="103">
        <v>696</v>
      </c>
      <c r="F46" s="104">
        <v>4.5</v>
      </c>
      <c r="G46" s="103">
        <v>15184</v>
      </c>
      <c r="H46" s="103">
        <v>14587</v>
      </c>
      <c r="I46" s="103">
        <v>597</v>
      </c>
      <c r="J46" s="104">
        <v>3.9</v>
      </c>
      <c r="K46" s="103">
        <v>15139</v>
      </c>
      <c r="L46" s="103">
        <v>14489</v>
      </c>
      <c r="M46" s="103">
        <v>650</v>
      </c>
      <c r="N46" s="104">
        <v>4.3</v>
      </c>
    </row>
    <row r="47" spans="1:32" ht="28.5" customHeight="1" x14ac:dyDescent="0.25">
      <c r="A47" s="66" t="s">
        <v>101</v>
      </c>
    </row>
    <row r="48" spans="1:32" ht="28.5" customHeight="1" x14ac:dyDescent="0.25">
      <c r="A48" s="28"/>
      <c r="B48" s="72" t="s">
        <v>30</v>
      </c>
    </row>
    <row r="49" spans="1:2" ht="28.5" customHeight="1" x14ac:dyDescent="0.25">
      <c r="A49" s="28"/>
      <c r="B49" s="73" t="s">
        <v>68</v>
      </c>
    </row>
  </sheetData>
  <mergeCells count="20">
    <mergeCell ref="G4:J4"/>
    <mergeCell ref="E5:F5"/>
    <mergeCell ref="E23:F23"/>
    <mergeCell ref="M5:N5"/>
    <mergeCell ref="A1:N1"/>
    <mergeCell ref="B23:B24"/>
    <mergeCell ref="G22:J22"/>
    <mergeCell ref="K4:N4"/>
    <mergeCell ref="A5:A6"/>
    <mergeCell ref="C4:F4"/>
    <mergeCell ref="A21:N21"/>
    <mergeCell ref="A2:N2"/>
    <mergeCell ref="A23:A24"/>
    <mergeCell ref="I5:J5"/>
    <mergeCell ref="I23:J23"/>
    <mergeCell ref="B5:B6"/>
    <mergeCell ref="C22:F22"/>
    <mergeCell ref="K22:N22"/>
    <mergeCell ref="M23:N23"/>
    <mergeCell ref="A20:N20"/>
  </mergeCells>
  <conditionalFormatting sqref="B18:B19">
    <cfRule type="colorScale" priority="51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2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8:B17 B26:B46">
    <cfRule type="cellIs" dxfId="0" priority="1" operator="equal">
      <formula>$B$48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0"/>
  <sheetViews>
    <sheetView workbookViewId="0">
      <selection activeCell="D49" sqref="D49"/>
    </sheetView>
  </sheetViews>
  <sheetFormatPr defaultRowHeight="15" x14ac:dyDescent="0.25"/>
  <cols>
    <col min="1" max="1" width="9.140625" style="154" customWidth="1"/>
    <col min="2" max="2" width="11.28515625" style="154" customWidth="1"/>
    <col min="3" max="3" width="19" style="149" customWidth="1"/>
    <col min="4" max="4" width="20.140625" style="149" customWidth="1"/>
  </cols>
  <sheetData>
    <row r="1" spans="1:6" ht="15.75" customHeight="1" x14ac:dyDescent="0.25">
      <c r="A1" s="218" t="s">
        <v>102</v>
      </c>
      <c r="B1" s="217"/>
      <c r="C1" s="198"/>
      <c r="D1" s="198"/>
      <c r="E1" s="198"/>
      <c r="F1" s="198"/>
    </row>
    <row r="2" spans="1:6" ht="15.75" customHeight="1" x14ac:dyDescent="0.25">
      <c r="A2" s="218" t="s">
        <v>103</v>
      </c>
      <c r="B2" s="217"/>
      <c r="C2" s="198"/>
      <c r="D2" s="198"/>
      <c r="E2" s="198"/>
      <c r="F2" s="198"/>
    </row>
    <row r="3" spans="1:6" x14ac:dyDescent="0.25">
      <c r="A3" s="216" t="s">
        <v>104</v>
      </c>
      <c r="B3" s="217"/>
      <c r="C3" s="198"/>
      <c r="D3" s="198"/>
      <c r="E3" s="198"/>
      <c r="F3" s="198"/>
    </row>
    <row r="4" spans="1:6" x14ac:dyDescent="0.25">
      <c r="A4" s="219" t="s">
        <v>105</v>
      </c>
      <c r="B4" s="217"/>
      <c r="C4" s="198"/>
      <c r="D4" s="198"/>
    </row>
    <row r="5" spans="1:6" ht="15.75" customHeight="1" thickBot="1" x14ac:dyDescent="0.3">
      <c r="A5" s="36" t="s">
        <v>106</v>
      </c>
      <c r="B5" s="36" t="s">
        <v>107</v>
      </c>
      <c r="C5" s="37" t="s">
        <v>108</v>
      </c>
      <c r="D5" s="37" t="s">
        <v>109</v>
      </c>
    </row>
    <row r="6" spans="1:6" ht="15.75" customHeight="1" thickTop="1" x14ac:dyDescent="0.25">
      <c r="A6" s="38">
        <v>2020</v>
      </c>
      <c r="B6" s="38" t="s">
        <v>110</v>
      </c>
      <c r="C6" s="130">
        <v>64986</v>
      </c>
      <c r="D6" s="131">
        <v>2.8</v>
      </c>
    </row>
    <row r="7" spans="1:6" x14ac:dyDescent="0.25">
      <c r="A7" s="38">
        <v>2020</v>
      </c>
      <c r="B7" s="38" t="s">
        <v>111</v>
      </c>
      <c r="C7" s="130">
        <v>68240</v>
      </c>
      <c r="D7" s="131">
        <v>2.9</v>
      </c>
    </row>
    <row r="8" spans="1:6" x14ac:dyDescent="0.25">
      <c r="A8" s="38">
        <v>2020</v>
      </c>
      <c r="B8" s="38" t="s">
        <v>112</v>
      </c>
      <c r="C8" s="130">
        <v>71028</v>
      </c>
      <c r="D8" s="131">
        <v>3.1</v>
      </c>
    </row>
    <row r="9" spans="1:6" x14ac:dyDescent="0.25">
      <c r="A9" s="38">
        <v>2020</v>
      </c>
      <c r="B9" s="38" t="s">
        <v>113</v>
      </c>
      <c r="C9" s="130">
        <v>271601</v>
      </c>
      <c r="D9" s="131">
        <v>11.7</v>
      </c>
    </row>
    <row r="10" spans="1:6" x14ac:dyDescent="0.25">
      <c r="A10" s="38">
        <v>2020</v>
      </c>
      <c r="B10" s="38" t="s">
        <v>114</v>
      </c>
      <c r="C10" s="130">
        <v>215260</v>
      </c>
      <c r="D10" s="131">
        <v>9.1999999999999993</v>
      </c>
    </row>
    <row r="11" spans="1:6" x14ac:dyDescent="0.25">
      <c r="A11" s="38">
        <v>2020</v>
      </c>
      <c r="B11" s="38" t="s">
        <v>115</v>
      </c>
      <c r="C11" s="130">
        <v>181815</v>
      </c>
      <c r="D11" s="131">
        <v>7.8</v>
      </c>
    </row>
    <row r="12" spans="1:6" x14ac:dyDescent="0.25">
      <c r="A12" s="38">
        <v>2020</v>
      </c>
      <c r="B12" s="38" t="s">
        <v>116</v>
      </c>
      <c r="C12" s="130">
        <v>165893</v>
      </c>
      <c r="D12" s="131">
        <v>7.1</v>
      </c>
    </row>
    <row r="13" spans="1:6" x14ac:dyDescent="0.25">
      <c r="A13" s="38">
        <v>2020</v>
      </c>
      <c r="B13" s="38" t="s">
        <v>117</v>
      </c>
      <c r="C13" s="130">
        <v>145434</v>
      </c>
      <c r="D13" s="131">
        <v>6.2</v>
      </c>
    </row>
    <row r="14" spans="1:6" x14ac:dyDescent="0.25">
      <c r="A14" s="38">
        <v>2020</v>
      </c>
      <c r="B14" s="38" t="s">
        <v>118</v>
      </c>
      <c r="C14" s="130">
        <v>136177</v>
      </c>
      <c r="D14" s="131">
        <v>5.8</v>
      </c>
    </row>
    <row r="15" spans="1:6" x14ac:dyDescent="0.25">
      <c r="A15" s="38">
        <v>2020</v>
      </c>
      <c r="B15" s="38" t="s">
        <v>119</v>
      </c>
      <c r="C15" s="130">
        <v>124686</v>
      </c>
      <c r="D15" s="131">
        <v>5.3</v>
      </c>
    </row>
    <row r="16" spans="1:6" x14ac:dyDescent="0.25">
      <c r="A16" s="38">
        <v>2020</v>
      </c>
      <c r="B16" s="38" t="s">
        <v>120</v>
      </c>
      <c r="C16" s="130">
        <v>118324</v>
      </c>
      <c r="D16" s="131">
        <v>5</v>
      </c>
    </row>
    <row r="17" spans="1:4" x14ac:dyDescent="0.25">
      <c r="A17" s="38">
        <v>2020</v>
      </c>
      <c r="B17" s="38" t="s">
        <v>121</v>
      </c>
      <c r="C17" s="130">
        <v>114512</v>
      </c>
      <c r="D17" s="131">
        <v>4.9000000000000004</v>
      </c>
    </row>
    <row r="18" spans="1:4" x14ac:dyDescent="0.25">
      <c r="A18" s="38">
        <v>2021</v>
      </c>
      <c r="B18" s="38" t="s">
        <v>110</v>
      </c>
      <c r="C18" s="130">
        <v>108334</v>
      </c>
      <c r="D18" s="131">
        <v>4.5999999999999996</v>
      </c>
    </row>
    <row r="19" spans="1:4" x14ac:dyDescent="0.25">
      <c r="A19" s="38">
        <v>2021</v>
      </c>
      <c r="B19" s="38" t="s">
        <v>111</v>
      </c>
      <c r="C19" s="130">
        <v>103827</v>
      </c>
      <c r="D19" s="131">
        <v>4.4000000000000004</v>
      </c>
    </row>
    <row r="20" spans="1:4" x14ac:dyDescent="0.25">
      <c r="A20" s="38">
        <v>2021</v>
      </c>
      <c r="B20" s="38" t="s">
        <v>112</v>
      </c>
      <c r="C20" s="130">
        <v>100594</v>
      </c>
      <c r="D20" s="131">
        <v>4.3</v>
      </c>
    </row>
    <row r="21" spans="1:4" x14ac:dyDescent="0.25">
      <c r="A21" s="38">
        <v>2021</v>
      </c>
      <c r="B21" s="38" t="s">
        <v>113</v>
      </c>
      <c r="C21" s="130">
        <v>98306</v>
      </c>
      <c r="D21" s="131">
        <v>4.2</v>
      </c>
    </row>
    <row r="22" spans="1:4" x14ac:dyDescent="0.25">
      <c r="A22" s="38">
        <v>2021</v>
      </c>
      <c r="B22" s="38" t="s">
        <v>114</v>
      </c>
      <c r="C22" s="130">
        <v>96556</v>
      </c>
      <c r="D22" s="131">
        <v>4.0999999999999996</v>
      </c>
    </row>
    <row r="23" spans="1:4" x14ac:dyDescent="0.25">
      <c r="A23" s="38">
        <v>2021</v>
      </c>
      <c r="B23" s="38" t="s">
        <v>115</v>
      </c>
      <c r="C23" s="130">
        <v>95672</v>
      </c>
      <c r="D23" s="131">
        <v>4.0999999999999996</v>
      </c>
    </row>
    <row r="24" spans="1:4" x14ac:dyDescent="0.25">
      <c r="A24" s="38">
        <v>2021</v>
      </c>
      <c r="B24" s="38" t="s">
        <v>116</v>
      </c>
      <c r="C24" s="130">
        <v>93510</v>
      </c>
      <c r="D24" s="131">
        <v>4</v>
      </c>
    </row>
    <row r="25" spans="1:4" x14ac:dyDescent="0.25">
      <c r="A25" s="38">
        <v>2021</v>
      </c>
      <c r="B25" s="38" t="s">
        <v>117</v>
      </c>
      <c r="C25" s="130">
        <v>90829</v>
      </c>
      <c r="D25" s="131">
        <v>3.9</v>
      </c>
    </row>
    <row r="26" spans="1:4" x14ac:dyDescent="0.25">
      <c r="A26" s="38">
        <v>2021</v>
      </c>
      <c r="B26" s="38" t="s">
        <v>118</v>
      </c>
      <c r="C26" s="130">
        <v>87492</v>
      </c>
      <c r="D26" s="131">
        <v>3.7</v>
      </c>
    </row>
    <row r="27" spans="1:4" x14ac:dyDescent="0.25">
      <c r="A27" s="38">
        <v>2021</v>
      </c>
      <c r="B27" s="38" t="s">
        <v>119</v>
      </c>
      <c r="C27" s="130">
        <v>84558</v>
      </c>
      <c r="D27" s="131">
        <v>3.6</v>
      </c>
    </row>
    <row r="28" spans="1:4" x14ac:dyDescent="0.25">
      <c r="A28" s="38">
        <v>2021</v>
      </c>
      <c r="B28" s="38" t="s">
        <v>120</v>
      </c>
      <c r="C28" s="130">
        <v>81830</v>
      </c>
      <c r="D28" s="131">
        <v>3.5</v>
      </c>
    </row>
    <row r="29" spans="1:4" x14ac:dyDescent="0.25">
      <c r="A29" s="38">
        <v>2021</v>
      </c>
      <c r="B29" s="38" t="s">
        <v>121</v>
      </c>
      <c r="C29" s="130">
        <v>79625</v>
      </c>
      <c r="D29" s="131">
        <v>3.4</v>
      </c>
    </row>
    <row r="30" spans="1:4" x14ac:dyDescent="0.25">
      <c r="A30" s="38">
        <v>2022</v>
      </c>
      <c r="B30" s="38" t="s">
        <v>110</v>
      </c>
      <c r="C30" s="130">
        <v>78422</v>
      </c>
      <c r="D30" s="131">
        <v>3.3</v>
      </c>
    </row>
    <row r="31" spans="1:4" x14ac:dyDescent="0.25">
      <c r="A31" s="38">
        <v>2022</v>
      </c>
      <c r="B31" s="38" t="s">
        <v>111</v>
      </c>
      <c r="C31" s="130">
        <v>77233</v>
      </c>
      <c r="D31" s="131">
        <v>3.3</v>
      </c>
    </row>
    <row r="32" spans="1:4" x14ac:dyDescent="0.25">
      <c r="A32" s="38">
        <v>2022</v>
      </c>
      <c r="B32" s="38" t="s">
        <v>112</v>
      </c>
      <c r="C32" s="130">
        <v>76169</v>
      </c>
      <c r="D32" s="131">
        <v>3.2</v>
      </c>
    </row>
    <row r="33" spans="1:4" x14ac:dyDescent="0.25">
      <c r="A33" s="38">
        <v>2022</v>
      </c>
      <c r="B33" s="38" t="s">
        <v>113</v>
      </c>
      <c r="C33" s="130">
        <v>75296</v>
      </c>
      <c r="D33" s="131">
        <v>3.2</v>
      </c>
    </row>
    <row r="34" spans="1:4" x14ac:dyDescent="0.25">
      <c r="A34" s="38">
        <v>2022</v>
      </c>
      <c r="B34" s="38" t="s">
        <v>114</v>
      </c>
      <c r="C34" s="130">
        <v>75133</v>
      </c>
      <c r="D34" s="131">
        <v>3.2</v>
      </c>
    </row>
    <row r="35" spans="1:4" x14ac:dyDescent="0.25">
      <c r="A35" s="38">
        <v>2022</v>
      </c>
      <c r="B35" s="38" t="s">
        <v>115</v>
      </c>
      <c r="C35" s="130">
        <v>75818</v>
      </c>
      <c r="D35" s="131">
        <v>3.2</v>
      </c>
    </row>
    <row r="36" spans="1:4" x14ac:dyDescent="0.25">
      <c r="A36" s="38">
        <v>2022</v>
      </c>
      <c r="B36" s="38" t="s">
        <v>116</v>
      </c>
      <c r="C36" s="130">
        <v>76979</v>
      </c>
      <c r="D36" s="131">
        <v>3.2</v>
      </c>
    </row>
    <row r="37" spans="1:4" x14ac:dyDescent="0.25">
      <c r="A37" s="38">
        <v>2022</v>
      </c>
      <c r="B37" s="38" t="s">
        <v>117</v>
      </c>
      <c r="C37" s="130">
        <v>78090</v>
      </c>
      <c r="D37" s="131">
        <v>3.3</v>
      </c>
    </row>
    <row r="38" spans="1:4" x14ac:dyDescent="0.25">
      <c r="A38" s="38">
        <v>2022</v>
      </c>
      <c r="B38" s="38" t="s">
        <v>118</v>
      </c>
      <c r="C38" s="130">
        <v>78407</v>
      </c>
      <c r="D38" s="131">
        <v>3.3</v>
      </c>
    </row>
    <row r="39" spans="1:4" x14ac:dyDescent="0.25">
      <c r="A39" s="38">
        <v>2022</v>
      </c>
      <c r="B39" s="38" t="s">
        <v>119</v>
      </c>
      <c r="C39" s="130">
        <v>78074</v>
      </c>
      <c r="D39" s="131">
        <v>3.3</v>
      </c>
    </row>
    <row r="40" spans="1:4" x14ac:dyDescent="0.25">
      <c r="A40" s="38">
        <v>2022</v>
      </c>
      <c r="B40" s="38" t="s">
        <v>120</v>
      </c>
      <c r="C40" s="130">
        <v>77457</v>
      </c>
      <c r="D40" s="131">
        <v>3.3</v>
      </c>
    </row>
    <row r="41" spans="1:4" x14ac:dyDescent="0.25">
      <c r="A41" s="38">
        <v>2022</v>
      </c>
      <c r="B41" s="38" t="s">
        <v>121</v>
      </c>
      <c r="C41" s="130">
        <v>77159</v>
      </c>
      <c r="D41" s="131">
        <v>3.3</v>
      </c>
    </row>
    <row r="42" spans="1:4" x14ac:dyDescent="0.25">
      <c r="A42" s="38">
        <v>2023</v>
      </c>
      <c r="B42" s="38" t="s">
        <v>110</v>
      </c>
      <c r="C42" s="130">
        <v>76046</v>
      </c>
      <c r="D42" s="131">
        <v>3.2</v>
      </c>
    </row>
    <row r="43" spans="1:4" x14ac:dyDescent="0.25">
      <c r="A43" s="38">
        <v>2023</v>
      </c>
      <c r="B43" s="38" t="s">
        <v>111</v>
      </c>
      <c r="C43" s="130">
        <v>76043</v>
      </c>
      <c r="D43" s="131">
        <v>3.2</v>
      </c>
    </row>
    <row r="44" spans="1:4" x14ac:dyDescent="0.25">
      <c r="A44" s="38">
        <v>2023</v>
      </c>
      <c r="B44" s="38" t="s">
        <v>112</v>
      </c>
      <c r="C44" s="132">
        <v>76414</v>
      </c>
      <c r="D44" s="107">
        <v>3.2</v>
      </c>
    </row>
    <row r="45" spans="1:4" x14ac:dyDescent="0.25">
      <c r="A45" s="38">
        <v>2023</v>
      </c>
      <c r="B45" s="38" t="s">
        <v>113</v>
      </c>
      <c r="C45" s="132">
        <v>75642</v>
      </c>
      <c r="D45" s="107">
        <v>3.1</v>
      </c>
    </row>
    <row r="46" spans="1:4" x14ac:dyDescent="0.25">
      <c r="A46" s="38">
        <v>2023</v>
      </c>
      <c r="B46" s="38" t="s">
        <v>114</v>
      </c>
      <c r="C46" s="132">
        <v>75621</v>
      </c>
      <c r="D46" s="107">
        <v>3.1</v>
      </c>
    </row>
    <row r="47" spans="1:4" x14ac:dyDescent="0.25">
      <c r="A47" s="154">
        <v>2023</v>
      </c>
      <c r="B47" s="154" t="s">
        <v>115</v>
      </c>
      <c r="C47" s="130">
        <v>76138</v>
      </c>
      <c r="D47" s="107">
        <v>3.1</v>
      </c>
    </row>
    <row r="48" spans="1:4" x14ac:dyDescent="0.25">
      <c r="C48" s="130"/>
      <c r="D48" s="107"/>
    </row>
    <row r="49" spans="3:4" x14ac:dyDescent="0.25">
      <c r="C49" s="130"/>
      <c r="D49" s="107"/>
    </row>
    <row r="50" spans="3:4" x14ac:dyDescent="0.25">
      <c r="C50" s="130"/>
      <c r="D50" s="107"/>
    </row>
    <row r="51" spans="3:4" x14ac:dyDescent="0.25">
      <c r="C51" s="130"/>
      <c r="D51" s="107"/>
    </row>
    <row r="52" spans="3:4" x14ac:dyDescent="0.25">
      <c r="C52" s="130"/>
      <c r="D52" s="107"/>
    </row>
    <row r="53" spans="3:4" x14ac:dyDescent="0.25">
      <c r="C53" s="130"/>
      <c r="D53" s="107"/>
    </row>
    <row r="54" spans="3:4" x14ac:dyDescent="0.25">
      <c r="C54" s="130"/>
      <c r="D54" s="107"/>
    </row>
    <row r="55" spans="3:4" x14ac:dyDescent="0.25">
      <c r="C55" s="130"/>
      <c r="D55" s="107"/>
    </row>
    <row r="56" spans="3:4" x14ac:dyDescent="0.25">
      <c r="C56" s="130"/>
      <c r="D56" s="107"/>
    </row>
    <row r="57" spans="3:4" x14ac:dyDescent="0.25">
      <c r="C57" s="130"/>
      <c r="D57" s="107"/>
    </row>
    <row r="58" spans="3:4" x14ac:dyDescent="0.25">
      <c r="C58" s="130"/>
      <c r="D58" s="107"/>
    </row>
    <row r="59" spans="3:4" x14ac:dyDescent="0.25">
      <c r="C59" s="130"/>
      <c r="D59" s="107"/>
    </row>
    <row r="60" spans="3:4" x14ac:dyDescent="0.25">
      <c r="D60" s="107"/>
    </row>
  </sheetData>
  <mergeCells count="4">
    <mergeCell ref="A3:F3"/>
    <mergeCell ref="A2:F2"/>
    <mergeCell ref="A4:D4"/>
    <mergeCell ref="A1:F1"/>
  </mergeCells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65"/>
  <sheetViews>
    <sheetView topLeftCell="A30" workbookViewId="0">
      <selection activeCell="F52" sqref="F52"/>
    </sheetView>
  </sheetViews>
  <sheetFormatPr defaultRowHeight="15" x14ac:dyDescent="0.25"/>
  <cols>
    <col min="1" max="1" width="9.140625" style="154" customWidth="1"/>
    <col min="2" max="2" width="11.7109375" style="154" customWidth="1"/>
    <col min="4" max="4" width="13.28515625" style="149" bestFit="1" customWidth="1"/>
    <col min="7" max="8" width="9" style="149" bestFit="1" customWidth="1"/>
  </cols>
  <sheetData>
    <row r="1" spans="1:6" ht="15.75" customHeight="1" x14ac:dyDescent="0.25">
      <c r="A1" s="218" t="s">
        <v>102</v>
      </c>
      <c r="B1" s="217"/>
      <c r="C1" s="198"/>
      <c r="D1" s="198"/>
      <c r="E1" s="198"/>
      <c r="F1" s="198"/>
    </row>
    <row r="2" spans="1:6" ht="15.75" customHeight="1" x14ac:dyDescent="0.25">
      <c r="A2" s="218" t="s">
        <v>103</v>
      </c>
      <c r="B2" s="217"/>
      <c r="C2" s="198"/>
      <c r="D2" s="198"/>
      <c r="E2" s="198"/>
      <c r="F2" s="198"/>
    </row>
    <row r="3" spans="1:6" ht="15.75" customHeight="1" x14ac:dyDescent="0.25">
      <c r="A3" s="155"/>
    </row>
    <row r="4" spans="1:6" x14ac:dyDescent="0.25">
      <c r="A4" s="219" t="s">
        <v>105</v>
      </c>
      <c r="B4" s="217"/>
      <c r="C4" s="198"/>
      <c r="D4" s="198"/>
      <c r="E4" s="198"/>
    </row>
    <row r="5" spans="1:6" ht="52.5" customHeight="1" thickBot="1" x14ac:dyDescent="0.3">
      <c r="A5" s="36" t="s">
        <v>106</v>
      </c>
      <c r="B5" s="36" t="s">
        <v>107</v>
      </c>
      <c r="C5" s="37" t="s">
        <v>122</v>
      </c>
      <c r="D5" s="37" t="s">
        <v>123</v>
      </c>
    </row>
    <row r="6" spans="1:6" ht="15.75" customHeight="1" thickTop="1" x14ac:dyDescent="0.25">
      <c r="A6" s="38">
        <v>2020</v>
      </c>
      <c r="B6" s="38" t="s">
        <v>110</v>
      </c>
      <c r="C6" s="131">
        <v>57.7</v>
      </c>
      <c r="D6" s="130">
        <v>2262788</v>
      </c>
    </row>
    <row r="7" spans="1:6" x14ac:dyDescent="0.25">
      <c r="A7" s="38">
        <v>2020</v>
      </c>
      <c r="B7" s="38" t="s">
        <v>111</v>
      </c>
      <c r="C7" s="131">
        <v>57.5</v>
      </c>
      <c r="D7" s="130">
        <v>2254742</v>
      </c>
    </row>
    <row r="8" spans="1:6" x14ac:dyDescent="0.25">
      <c r="A8" s="38">
        <v>2020</v>
      </c>
      <c r="B8" s="38" t="s">
        <v>112</v>
      </c>
      <c r="C8" s="131">
        <v>57.3</v>
      </c>
      <c r="D8" s="130">
        <v>2245791</v>
      </c>
    </row>
    <row r="9" spans="1:6" x14ac:dyDescent="0.25">
      <c r="A9" s="38">
        <v>2020</v>
      </c>
      <c r="B9" s="38" t="s">
        <v>113</v>
      </c>
      <c r="C9" s="131">
        <v>57.2</v>
      </c>
      <c r="D9" s="130">
        <v>2046298</v>
      </c>
    </row>
    <row r="10" spans="1:6" x14ac:dyDescent="0.25">
      <c r="A10" s="38">
        <v>2020</v>
      </c>
      <c r="B10" s="38" t="s">
        <v>114</v>
      </c>
      <c r="C10" s="131">
        <v>57.4</v>
      </c>
      <c r="D10" s="130">
        <v>2114319</v>
      </c>
    </row>
    <row r="11" spans="1:6" x14ac:dyDescent="0.25">
      <c r="A11" s="38">
        <v>2020</v>
      </c>
      <c r="B11" s="38" t="s">
        <v>115</v>
      </c>
      <c r="C11" s="131">
        <v>57.2</v>
      </c>
      <c r="D11" s="130">
        <v>2140780</v>
      </c>
    </row>
    <row r="12" spans="1:6" x14ac:dyDescent="0.25">
      <c r="A12" s="38">
        <v>2020</v>
      </c>
      <c r="B12" s="38" t="s">
        <v>116</v>
      </c>
      <c r="C12" s="131">
        <v>57.4</v>
      </c>
      <c r="D12" s="130">
        <v>2168435</v>
      </c>
    </row>
    <row r="13" spans="1:6" x14ac:dyDescent="0.25">
      <c r="A13" s="38">
        <v>2020</v>
      </c>
      <c r="B13" s="38" t="s">
        <v>117</v>
      </c>
      <c r="C13" s="131">
        <v>57.4</v>
      </c>
      <c r="D13" s="130">
        <v>2192526</v>
      </c>
    </row>
    <row r="14" spans="1:6" x14ac:dyDescent="0.25">
      <c r="A14" s="38">
        <v>2020</v>
      </c>
      <c r="B14" s="38" t="s">
        <v>118</v>
      </c>
      <c r="C14" s="131">
        <v>57.6</v>
      </c>
      <c r="D14" s="130">
        <v>2212299</v>
      </c>
    </row>
    <row r="15" spans="1:6" x14ac:dyDescent="0.25">
      <c r="A15" s="38">
        <v>2020</v>
      </c>
      <c r="B15" s="38" t="s">
        <v>119</v>
      </c>
      <c r="C15" s="131">
        <v>57.6</v>
      </c>
      <c r="D15" s="130">
        <v>2225375</v>
      </c>
    </row>
    <row r="16" spans="1:6" x14ac:dyDescent="0.25">
      <c r="A16" s="38">
        <v>2020</v>
      </c>
      <c r="B16" s="38" t="s">
        <v>120</v>
      </c>
      <c r="C16" s="131">
        <v>57.5</v>
      </c>
      <c r="D16" s="130">
        <v>2233232</v>
      </c>
    </row>
    <row r="17" spans="1:4" x14ac:dyDescent="0.25">
      <c r="A17" s="38">
        <v>2020</v>
      </c>
      <c r="B17" s="38" t="s">
        <v>121</v>
      </c>
      <c r="C17" s="131">
        <v>57.5</v>
      </c>
      <c r="D17" s="130">
        <v>2237497</v>
      </c>
    </row>
    <row r="18" spans="1:4" x14ac:dyDescent="0.25">
      <c r="A18" s="38">
        <v>2021</v>
      </c>
      <c r="B18" s="38" t="s">
        <v>110</v>
      </c>
      <c r="C18" s="131">
        <v>57.4</v>
      </c>
      <c r="D18" s="130">
        <v>2240855</v>
      </c>
    </row>
    <row r="19" spans="1:4" x14ac:dyDescent="0.25">
      <c r="A19" s="38">
        <v>2021</v>
      </c>
      <c r="B19" s="38" t="s">
        <v>111</v>
      </c>
      <c r="C19" s="131">
        <v>57.3</v>
      </c>
      <c r="D19" s="130">
        <v>2244898</v>
      </c>
    </row>
    <row r="20" spans="1:4" x14ac:dyDescent="0.25">
      <c r="A20" s="38">
        <v>2021</v>
      </c>
      <c r="B20" s="38" t="s">
        <v>112</v>
      </c>
      <c r="C20" s="131">
        <v>57.3</v>
      </c>
      <c r="D20" s="130">
        <v>2250340</v>
      </c>
    </row>
    <row r="21" spans="1:4" x14ac:dyDescent="0.25">
      <c r="A21" s="38">
        <v>2021</v>
      </c>
      <c r="B21" s="38" t="s">
        <v>113</v>
      </c>
      <c r="C21" s="131">
        <v>57.3</v>
      </c>
      <c r="D21" s="130">
        <v>2256080</v>
      </c>
    </row>
    <row r="22" spans="1:4" x14ac:dyDescent="0.25">
      <c r="A22" s="38">
        <v>2021</v>
      </c>
      <c r="B22" s="38" t="s">
        <v>114</v>
      </c>
      <c r="C22" s="131">
        <v>57.3</v>
      </c>
      <c r="D22" s="130">
        <v>2260898</v>
      </c>
    </row>
    <row r="23" spans="1:4" x14ac:dyDescent="0.25">
      <c r="A23" s="38">
        <v>2021</v>
      </c>
      <c r="B23" s="38" t="s">
        <v>115</v>
      </c>
      <c r="C23" s="131">
        <v>57.3</v>
      </c>
      <c r="D23" s="130">
        <v>2263556</v>
      </c>
    </row>
    <row r="24" spans="1:4" x14ac:dyDescent="0.25">
      <c r="A24" s="38">
        <v>2021</v>
      </c>
      <c r="B24" s="38" t="s">
        <v>116</v>
      </c>
      <c r="C24" s="131">
        <v>57.2</v>
      </c>
      <c r="D24" s="130">
        <v>2264543</v>
      </c>
    </row>
    <row r="25" spans="1:4" x14ac:dyDescent="0.25">
      <c r="A25" s="38">
        <v>2021</v>
      </c>
      <c r="B25" s="38" t="s">
        <v>117</v>
      </c>
      <c r="C25" s="131">
        <v>57</v>
      </c>
      <c r="D25" s="130">
        <v>2265166</v>
      </c>
    </row>
    <row r="26" spans="1:4" x14ac:dyDescent="0.25">
      <c r="A26" s="38">
        <v>2021</v>
      </c>
      <c r="B26" s="38" t="s">
        <v>118</v>
      </c>
      <c r="C26" s="131">
        <v>56.9</v>
      </c>
      <c r="D26" s="130">
        <v>2266371</v>
      </c>
    </row>
    <row r="27" spans="1:4" x14ac:dyDescent="0.25">
      <c r="A27" s="38">
        <v>2021</v>
      </c>
      <c r="B27" s="38" t="s">
        <v>119</v>
      </c>
      <c r="C27" s="131">
        <v>56.8</v>
      </c>
      <c r="D27" s="130">
        <v>2269143</v>
      </c>
    </row>
    <row r="28" spans="1:4" x14ac:dyDescent="0.25">
      <c r="A28" s="38">
        <v>2021</v>
      </c>
      <c r="B28" s="38" t="s">
        <v>120</v>
      </c>
      <c r="C28" s="131">
        <v>56.7</v>
      </c>
      <c r="D28" s="130">
        <v>2273789</v>
      </c>
    </row>
    <row r="29" spans="1:4" x14ac:dyDescent="0.25">
      <c r="A29" s="38">
        <v>2021</v>
      </c>
      <c r="B29" s="38" t="s">
        <v>121</v>
      </c>
      <c r="C29" s="131">
        <v>56.8</v>
      </c>
      <c r="D29" s="130">
        <v>2280395</v>
      </c>
    </row>
    <row r="30" spans="1:4" x14ac:dyDescent="0.25">
      <c r="A30" s="38">
        <v>2022</v>
      </c>
      <c r="B30" s="38" t="s">
        <v>110</v>
      </c>
      <c r="C30" s="131">
        <v>56.8</v>
      </c>
      <c r="D30" s="130">
        <v>2288249</v>
      </c>
    </row>
    <row r="31" spans="1:4" x14ac:dyDescent="0.25">
      <c r="A31" s="38">
        <v>2022</v>
      </c>
      <c r="B31" s="38" t="s">
        <v>111</v>
      </c>
      <c r="C31" s="131">
        <v>56.9</v>
      </c>
      <c r="D31" s="130">
        <v>2296061</v>
      </c>
    </row>
    <row r="32" spans="1:4" x14ac:dyDescent="0.25">
      <c r="A32" s="38">
        <v>2022</v>
      </c>
      <c r="B32" s="38" t="s">
        <v>112</v>
      </c>
      <c r="C32" s="131">
        <v>56.9</v>
      </c>
      <c r="D32" s="130">
        <v>2302045</v>
      </c>
    </row>
    <row r="33" spans="1:4" x14ac:dyDescent="0.25">
      <c r="A33" s="38">
        <v>2022</v>
      </c>
      <c r="B33" s="38" t="s">
        <v>113</v>
      </c>
      <c r="C33" s="131">
        <v>56.9</v>
      </c>
      <c r="D33" s="130">
        <v>2305463</v>
      </c>
    </row>
    <row r="34" spans="1:4" x14ac:dyDescent="0.25">
      <c r="A34" s="38">
        <v>2022</v>
      </c>
      <c r="B34" s="38" t="s">
        <v>114</v>
      </c>
      <c r="C34" s="131">
        <v>56.8</v>
      </c>
      <c r="D34" s="130">
        <v>2306087</v>
      </c>
    </row>
    <row r="35" spans="1:4" x14ac:dyDescent="0.25">
      <c r="A35" s="38">
        <v>2022</v>
      </c>
      <c r="B35" s="38" t="s">
        <v>115</v>
      </c>
      <c r="C35" s="131">
        <v>56.7</v>
      </c>
      <c r="D35" s="130">
        <v>2304145</v>
      </c>
    </row>
    <row r="36" spans="1:4" x14ac:dyDescent="0.25">
      <c r="A36" s="38">
        <v>2022</v>
      </c>
      <c r="B36" s="38" t="s">
        <v>116</v>
      </c>
      <c r="C36" s="131">
        <v>56.5</v>
      </c>
      <c r="D36" s="130">
        <v>2300379</v>
      </c>
    </row>
    <row r="37" spans="1:4" x14ac:dyDescent="0.25">
      <c r="A37" s="38">
        <v>2022</v>
      </c>
      <c r="B37" s="38" t="s">
        <v>117</v>
      </c>
      <c r="C37" s="131">
        <v>56.3</v>
      </c>
      <c r="D37" s="130">
        <v>2296410</v>
      </c>
    </row>
    <row r="38" spans="1:4" x14ac:dyDescent="0.25">
      <c r="A38" s="38">
        <v>2022</v>
      </c>
      <c r="B38" s="38" t="s">
        <v>118</v>
      </c>
      <c r="C38" s="131">
        <v>56.2</v>
      </c>
      <c r="D38" s="130">
        <v>2293917</v>
      </c>
    </row>
    <row r="39" spans="1:4" x14ac:dyDescent="0.25">
      <c r="A39" s="38">
        <v>2022</v>
      </c>
      <c r="B39" s="38" t="s">
        <v>119</v>
      </c>
      <c r="C39" s="131">
        <v>56</v>
      </c>
      <c r="D39" s="130">
        <v>2293109</v>
      </c>
    </row>
    <row r="40" spans="1:4" x14ac:dyDescent="0.25">
      <c r="A40" s="38">
        <v>2022</v>
      </c>
      <c r="B40" s="38" t="s">
        <v>120</v>
      </c>
      <c r="C40" s="131">
        <v>55.9</v>
      </c>
      <c r="D40" s="130">
        <v>2293650</v>
      </c>
    </row>
    <row r="41" spans="1:4" x14ac:dyDescent="0.25">
      <c r="A41" s="38">
        <v>2022</v>
      </c>
      <c r="B41" s="38" t="s">
        <v>121</v>
      </c>
      <c r="C41" s="131">
        <v>55.8</v>
      </c>
      <c r="D41" s="130">
        <v>2294391</v>
      </c>
    </row>
    <row r="42" spans="1:4" x14ac:dyDescent="0.25">
      <c r="A42" s="38">
        <v>2023</v>
      </c>
      <c r="B42" s="38" t="s">
        <v>110</v>
      </c>
      <c r="C42" s="131">
        <v>55.8</v>
      </c>
      <c r="D42" s="130">
        <v>2298780</v>
      </c>
    </row>
    <row r="43" spans="1:4" x14ac:dyDescent="0.25">
      <c r="A43" s="38">
        <v>2023</v>
      </c>
      <c r="B43" s="38" t="s">
        <v>111</v>
      </c>
      <c r="C43" s="131">
        <v>55.9</v>
      </c>
      <c r="D43" s="130">
        <v>2306064</v>
      </c>
    </row>
    <row r="44" spans="1:4" x14ac:dyDescent="0.25">
      <c r="A44" s="38">
        <v>2023</v>
      </c>
      <c r="B44" s="38" t="s">
        <v>112</v>
      </c>
      <c r="C44" s="107">
        <v>56.1</v>
      </c>
      <c r="D44" s="132">
        <v>2316734</v>
      </c>
    </row>
    <row r="45" spans="1:4" x14ac:dyDescent="0.25">
      <c r="A45" s="38">
        <v>2023</v>
      </c>
      <c r="B45" s="38" t="s">
        <v>113</v>
      </c>
      <c r="C45" s="107">
        <v>56.3</v>
      </c>
      <c r="D45" s="132">
        <v>2330627</v>
      </c>
    </row>
    <row r="46" spans="1:4" x14ac:dyDescent="0.25">
      <c r="A46" s="38">
        <v>2023</v>
      </c>
      <c r="B46" s="38" t="s">
        <v>114</v>
      </c>
      <c r="C46" s="107">
        <v>56.5</v>
      </c>
      <c r="D46" s="132">
        <v>2344885</v>
      </c>
    </row>
    <row r="47" spans="1:4" x14ac:dyDescent="0.25">
      <c r="A47" s="38">
        <v>2023</v>
      </c>
      <c r="B47" s="38" t="s">
        <v>115</v>
      </c>
      <c r="C47" s="107">
        <v>56.7</v>
      </c>
      <c r="D47" s="132">
        <v>2357445</v>
      </c>
    </row>
    <row r="48" spans="1:4" x14ac:dyDescent="0.25">
      <c r="A48" s="38"/>
      <c r="B48" s="38"/>
      <c r="C48" s="107"/>
      <c r="D48" s="132"/>
    </row>
    <row r="49" spans="1:4" x14ac:dyDescent="0.25">
      <c r="A49" s="38"/>
      <c r="B49" s="38"/>
      <c r="C49" s="107"/>
      <c r="D49" s="132"/>
    </row>
    <row r="50" spans="1:4" x14ac:dyDescent="0.25">
      <c r="A50" s="38"/>
      <c r="B50" s="38"/>
      <c r="C50" s="107"/>
      <c r="D50" s="132"/>
    </row>
    <row r="51" spans="1:4" x14ac:dyDescent="0.25">
      <c r="A51" s="38"/>
      <c r="B51" s="38"/>
      <c r="C51" s="107"/>
      <c r="D51" s="132"/>
    </row>
    <row r="52" spans="1:4" x14ac:dyDescent="0.25">
      <c r="A52" s="38"/>
      <c r="B52" s="38"/>
      <c r="C52" s="107"/>
      <c r="D52" s="132"/>
    </row>
    <row r="53" spans="1:4" x14ac:dyDescent="0.25">
      <c r="A53" s="38"/>
      <c r="B53" s="38"/>
      <c r="C53" s="107"/>
      <c r="D53" s="132"/>
    </row>
    <row r="54" spans="1:4" x14ac:dyDescent="0.25">
      <c r="A54" s="38"/>
      <c r="B54" s="38"/>
      <c r="C54" s="107"/>
      <c r="D54" s="132"/>
    </row>
    <row r="55" spans="1:4" x14ac:dyDescent="0.25">
      <c r="A55" s="38"/>
      <c r="B55" s="38"/>
      <c r="C55" s="107"/>
      <c r="D55" s="132"/>
    </row>
    <row r="56" spans="1:4" x14ac:dyDescent="0.25">
      <c r="A56" s="38"/>
      <c r="B56" s="38"/>
      <c r="C56" s="107"/>
      <c r="D56" s="132"/>
    </row>
    <row r="57" spans="1:4" x14ac:dyDescent="0.25">
      <c r="A57" s="38"/>
      <c r="B57" s="38"/>
      <c r="C57" s="107"/>
      <c r="D57" s="132"/>
    </row>
    <row r="58" spans="1:4" x14ac:dyDescent="0.25">
      <c r="A58" s="38"/>
      <c r="B58" s="38"/>
      <c r="C58" s="107"/>
      <c r="D58" s="132"/>
    </row>
    <row r="59" spans="1:4" x14ac:dyDescent="0.25">
      <c r="A59" s="38"/>
      <c r="B59" s="38"/>
      <c r="C59" s="107"/>
      <c r="D59" s="132"/>
    </row>
    <row r="60" spans="1:4" x14ac:dyDescent="0.25">
      <c r="A60" s="38"/>
      <c r="B60" s="38"/>
      <c r="C60" s="107"/>
      <c r="D60" s="132"/>
    </row>
    <row r="61" spans="1:4" x14ac:dyDescent="0.25">
      <c r="A61" s="38"/>
      <c r="B61" s="38"/>
      <c r="C61" s="107"/>
      <c r="D61" s="132"/>
    </row>
    <row r="62" spans="1:4" x14ac:dyDescent="0.25">
      <c r="A62" s="38"/>
      <c r="B62" s="38"/>
      <c r="C62" s="107"/>
      <c r="D62" s="132"/>
    </row>
    <row r="63" spans="1:4" x14ac:dyDescent="0.25">
      <c r="A63" s="38"/>
      <c r="B63" s="38"/>
      <c r="C63" s="107"/>
      <c r="D63" s="132"/>
    </row>
    <row r="64" spans="1:4" x14ac:dyDescent="0.25">
      <c r="A64" s="38"/>
      <c r="B64" s="38"/>
      <c r="C64" s="107"/>
      <c r="D64" s="132"/>
    </row>
    <row r="65" spans="1:4" x14ac:dyDescent="0.25">
      <c r="A65" s="38"/>
      <c r="B65" s="38"/>
      <c r="C65" s="107"/>
      <c r="D65" s="132"/>
    </row>
  </sheetData>
  <mergeCells count="3">
    <mergeCell ref="A1:F1"/>
    <mergeCell ref="A2:F2"/>
    <mergeCell ref="A4:E4"/>
  </mergeCells>
  <pageMargins left="0.7" right="0.7" top="0.75" bottom="0.75" header="0.3" footer="0.3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H17"/>
  <sheetViews>
    <sheetView workbookViewId="0">
      <selection activeCell="H10" sqref="H10"/>
    </sheetView>
  </sheetViews>
  <sheetFormatPr defaultRowHeight="15" x14ac:dyDescent="0.25"/>
  <cols>
    <col min="1" max="1" width="48.5703125" style="149" bestFit="1" customWidth="1"/>
    <col min="2" max="4" width="13.28515625" style="149" bestFit="1" customWidth="1"/>
    <col min="5" max="5" width="9.5703125" style="149" bestFit="1" customWidth="1"/>
    <col min="6" max="6" width="8.85546875" style="163" bestFit="1" customWidth="1"/>
    <col min="7" max="7" width="10.5703125" style="149" bestFit="1" customWidth="1"/>
    <col min="8" max="8" width="8.85546875" style="163" bestFit="1" customWidth="1"/>
  </cols>
  <sheetData>
    <row r="1" spans="1:8" x14ac:dyDescent="0.25">
      <c r="A1" s="13">
        <v>45078</v>
      </c>
      <c r="E1" s="220" t="s">
        <v>124</v>
      </c>
      <c r="F1" s="221"/>
      <c r="G1" s="198"/>
      <c r="H1" s="221"/>
    </row>
    <row r="2" spans="1:8" x14ac:dyDescent="0.25">
      <c r="A2" s="162" t="s">
        <v>125</v>
      </c>
      <c r="B2" t="s">
        <v>126</v>
      </c>
      <c r="C2" t="s">
        <v>127</v>
      </c>
      <c r="D2" t="s">
        <v>128</v>
      </c>
      <c r="E2" t="s">
        <v>129</v>
      </c>
      <c r="F2" s="163" t="s">
        <v>130</v>
      </c>
      <c r="G2" t="s">
        <v>128</v>
      </c>
      <c r="H2" s="163" t="s">
        <v>130</v>
      </c>
    </row>
    <row r="3" spans="1:8" x14ac:dyDescent="0.25">
      <c r="A3" t="s">
        <v>131</v>
      </c>
      <c r="B3" t="s">
        <v>132</v>
      </c>
      <c r="C3" t="s">
        <v>132</v>
      </c>
      <c r="D3" t="s">
        <v>133</v>
      </c>
      <c r="E3" t="s">
        <v>132</v>
      </c>
      <c r="F3" s="163" t="s">
        <v>134</v>
      </c>
      <c r="G3" t="s">
        <v>133</v>
      </c>
      <c r="H3" s="163" t="s">
        <v>134</v>
      </c>
    </row>
    <row r="4" spans="1:8" x14ac:dyDescent="0.25">
      <c r="E4" t="s">
        <v>135</v>
      </c>
      <c r="G4" s="58"/>
    </row>
    <row r="5" spans="1:8" x14ac:dyDescent="0.25">
      <c r="A5" s="162" t="s">
        <v>136</v>
      </c>
      <c r="B5" s="133">
        <v>2304100</v>
      </c>
      <c r="C5" s="133">
        <v>2297900</v>
      </c>
      <c r="D5" s="133">
        <v>2241200</v>
      </c>
      <c r="E5" s="195">
        <f t="shared" ref="E5:E13" si="0">B5-C5</f>
        <v>6200</v>
      </c>
      <c r="F5" s="165">
        <f t="shared" ref="F5:F6" si="1">ROUND((B5-C5)/C5,3)</f>
        <v>3.0000000000000001E-3</v>
      </c>
      <c r="G5" s="195">
        <f t="shared" ref="G5:G13" si="2">B5-D5</f>
        <v>62900</v>
      </c>
      <c r="H5" s="164">
        <f>ROUND((B5-D5)/D5,3)</f>
        <v>2.8000000000000001E-2</v>
      </c>
    </row>
    <row r="6" spans="1:8" x14ac:dyDescent="0.25">
      <c r="A6" t="s">
        <v>87</v>
      </c>
      <c r="B6" s="85">
        <v>416100</v>
      </c>
      <c r="C6" s="85">
        <v>415200</v>
      </c>
      <c r="D6" s="85">
        <v>393200</v>
      </c>
      <c r="E6" s="195">
        <f t="shared" si="0"/>
        <v>900</v>
      </c>
      <c r="F6" s="165">
        <f t="shared" si="1"/>
        <v>2E-3</v>
      </c>
      <c r="G6" s="195">
        <f t="shared" si="2"/>
        <v>22900</v>
      </c>
      <c r="H6" s="196">
        <f t="shared" ref="H6:H13" si="3">ROUND((B6-D6)/D6,3)</f>
        <v>5.8000000000000003E-2</v>
      </c>
    </row>
    <row r="7" spans="1:8" x14ac:dyDescent="0.25">
      <c r="A7" t="s">
        <v>72</v>
      </c>
      <c r="B7" s="85">
        <v>417200</v>
      </c>
      <c r="C7" s="85">
        <v>418200</v>
      </c>
      <c r="D7" s="85">
        <v>412500</v>
      </c>
      <c r="E7" s="195">
        <f t="shared" si="0"/>
        <v>-1000</v>
      </c>
      <c r="F7" s="165">
        <f>ROUND((B7-C7)/C7,3)</f>
        <v>-2E-3</v>
      </c>
      <c r="G7" s="195">
        <f t="shared" si="2"/>
        <v>4700</v>
      </c>
      <c r="H7" s="196">
        <f t="shared" si="3"/>
        <v>1.0999999999999999E-2</v>
      </c>
    </row>
    <row r="8" spans="1:8" x14ac:dyDescent="0.25">
      <c r="A8" t="s">
        <v>73</v>
      </c>
      <c r="B8" s="85">
        <v>95800</v>
      </c>
      <c r="C8" s="85">
        <v>95400</v>
      </c>
      <c r="D8" s="85">
        <v>93600</v>
      </c>
      <c r="E8" s="195">
        <f t="shared" si="0"/>
        <v>400</v>
      </c>
      <c r="F8" s="165">
        <f t="shared" ref="F8:F13" si="4">ROUND((B8-C8)/C8,3)</f>
        <v>4.0000000000000001E-3</v>
      </c>
      <c r="G8" s="195">
        <f t="shared" si="2"/>
        <v>2200</v>
      </c>
      <c r="H8" s="196">
        <f t="shared" si="3"/>
        <v>2.4E-2</v>
      </c>
    </row>
    <row r="9" spans="1:8" x14ac:dyDescent="0.25">
      <c r="A9" t="s">
        <v>91</v>
      </c>
      <c r="B9" s="85">
        <v>459100</v>
      </c>
      <c r="C9" s="85">
        <v>459500</v>
      </c>
      <c r="D9" s="85">
        <v>449100</v>
      </c>
      <c r="E9" s="195">
        <f t="shared" si="0"/>
        <v>-400</v>
      </c>
      <c r="F9" s="165">
        <f t="shared" si="4"/>
        <v>-1E-3</v>
      </c>
      <c r="G9" s="195">
        <f t="shared" si="2"/>
        <v>10000</v>
      </c>
      <c r="H9" s="196">
        <f t="shared" si="3"/>
        <v>2.1999999999999999E-2</v>
      </c>
    </row>
    <row r="10" spans="1:8" x14ac:dyDescent="0.25">
      <c r="A10" t="s">
        <v>137</v>
      </c>
      <c r="B10" s="85">
        <v>86700</v>
      </c>
      <c r="C10" s="85">
        <v>86600</v>
      </c>
      <c r="D10" s="85">
        <v>84600</v>
      </c>
      <c r="E10" s="195">
        <f t="shared" si="0"/>
        <v>100</v>
      </c>
      <c r="F10" s="165">
        <f t="shared" si="4"/>
        <v>1E-3</v>
      </c>
      <c r="G10" s="195">
        <f t="shared" si="2"/>
        <v>2100</v>
      </c>
      <c r="H10" s="196">
        <f t="shared" si="3"/>
        <v>2.5000000000000001E-2</v>
      </c>
    </row>
    <row r="11" spans="1:8" x14ac:dyDescent="0.25">
      <c r="A11" t="s">
        <v>97</v>
      </c>
      <c r="B11" s="85">
        <v>190300</v>
      </c>
      <c r="C11" s="85">
        <v>190500</v>
      </c>
      <c r="D11" s="85">
        <v>181700</v>
      </c>
      <c r="E11" s="195">
        <f t="shared" si="0"/>
        <v>-200</v>
      </c>
      <c r="F11" s="165">
        <f t="shared" si="4"/>
        <v>-1E-3</v>
      </c>
      <c r="G11" s="195">
        <f t="shared" si="2"/>
        <v>8600</v>
      </c>
      <c r="H11" s="196">
        <f t="shared" si="3"/>
        <v>4.7E-2</v>
      </c>
    </row>
    <row r="12" spans="1:8" x14ac:dyDescent="0.25">
      <c r="A12" t="s">
        <v>77</v>
      </c>
      <c r="B12" s="85">
        <v>171100</v>
      </c>
      <c r="C12" s="85">
        <v>171200</v>
      </c>
      <c r="D12" s="85">
        <v>166000</v>
      </c>
      <c r="E12" s="195">
        <f t="shared" si="0"/>
        <v>-100</v>
      </c>
      <c r="F12" s="165">
        <f t="shared" si="4"/>
        <v>-1E-3</v>
      </c>
      <c r="G12" s="195">
        <f t="shared" si="2"/>
        <v>5100</v>
      </c>
      <c r="H12" s="196">
        <f t="shared" si="3"/>
        <v>3.1E-2</v>
      </c>
    </row>
    <row r="13" spans="1:8" x14ac:dyDescent="0.25">
      <c r="A13" t="s">
        <v>78</v>
      </c>
      <c r="B13" s="85">
        <v>39600</v>
      </c>
      <c r="C13" s="85">
        <v>39200</v>
      </c>
      <c r="D13" s="85">
        <v>39200</v>
      </c>
      <c r="E13" s="195">
        <f t="shared" si="0"/>
        <v>400</v>
      </c>
      <c r="F13" s="165">
        <f t="shared" si="4"/>
        <v>0.01</v>
      </c>
      <c r="G13" s="195">
        <f t="shared" si="2"/>
        <v>400</v>
      </c>
      <c r="H13" s="196">
        <f t="shared" si="3"/>
        <v>0.01</v>
      </c>
    </row>
    <row r="15" spans="1:8" x14ac:dyDescent="0.25">
      <c r="A15" s="162" t="s">
        <v>138</v>
      </c>
    </row>
    <row r="17" spans="1:1" x14ac:dyDescent="0.25">
      <c r="A17" s="57" t="s">
        <v>139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</sheetPr>
  <dimension ref="A1:N52"/>
  <sheetViews>
    <sheetView showGridLines="0" topLeftCell="A12" zoomScaleNormal="100" workbookViewId="0">
      <selection activeCell="H42" sqref="H42"/>
    </sheetView>
  </sheetViews>
  <sheetFormatPr defaultColWidth="9.140625" defaultRowHeight="12.75" x14ac:dyDescent="0.2"/>
  <cols>
    <col min="1" max="1" width="70" style="159" bestFit="1" customWidth="1"/>
    <col min="2" max="2" width="9.140625" style="158" customWidth="1"/>
    <col min="3" max="3" width="9.140625" style="159" customWidth="1"/>
    <col min="4" max="4" width="10.28515625" style="159" bestFit="1" customWidth="1"/>
    <col min="5" max="6" width="8.7109375" style="159" customWidth="1"/>
    <col min="7" max="8" width="9" style="159" customWidth="1"/>
    <col min="9" max="11" width="9.140625" style="159" customWidth="1"/>
    <col min="12" max="12" width="12.85546875" style="159" bestFit="1" customWidth="1"/>
    <col min="13" max="13" width="13.28515625" style="159" bestFit="1" customWidth="1"/>
    <col min="14" max="14" width="12.85546875" style="159" bestFit="1" customWidth="1"/>
    <col min="15" max="31" width="9.140625" style="159" customWidth="1"/>
    <col min="32" max="16384" width="9.140625" style="159"/>
  </cols>
  <sheetData>
    <row r="1" spans="1:14" x14ac:dyDescent="0.2">
      <c r="A1" s="226" t="s">
        <v>140</v>
      </c>
      <c r="B1" s="223"/>
      <c r="C1" s="224"/>
      <c r="D1" s="224"/>
      <c r="E1" s="224"/>
      <c r="F1" s="224"/>
      <c r="G1" s="224"/>
      <c r="H1" s="160"/>
    </row>
    <row r="2" spans="1:14" x14ac:dyDescent="0.2">
      <c r="A2" s="222" t="s">
        <v>141</v>
      </c>
      <c r="B2" s="223"/>
      <c r="C2" s="224"/>
      <c r="D2" s="224"/>
      <c r="E2" s="224"/>
      <c r="F2" s="224"/>
      <c r="G2" s="224"/>
      <c r="H2" s="157"/>
    </row>
    <row r="3" spans="1:14" x14ac:dyDescent="0.2">
      <c r="A3" s="1"/>
      <c r="B3" s="2"/>
      <c r="C3" s="1"/>
      <c r="D3" s="1"/>
      <c r="E3" s="1"/>
      <c r="F3" s="1"/>
      <c r="G3" s="1"/>
      <c r="H3" s="1"/>
    </row>
    <row r="4" spans="1:14" x14ac:dyDescent="0.2">
      <c r="A4" s="225">
        <v>45078</v>
      </c>
      <c r="B4" s="223"/>
      <c r="C4" s="224"/>
      <c r="D4" s="224"/>
      <c r="E4" s="224"/>
      <c r="F4" s="224"/>
      <c r="G4" s="224"/>
      <c r="H4" s="148"/>
    </row>
    <row r="5" spans="1:14" x14ac:dyDescent="0.2">
      <c r="A5" s="3"/>
      <c r="B5" s="4"/>
      <c r="C5" s="3"/>
      <c r="D5" s="3"/>
      <c r="E5" s="3"/>
      <c r="F5" s="3"/>
      <c r="G5" s="3"/>
      <c r="H5" s="3"/>
    </row>
    <row r="6" spans="1:14" x14ac:dyDescent="0.2">
      <c r="A6" s="3"/>
      <c r="B6" s="4"/>
      <c r="C6" s="3"/>
      <c r="D6" s="3"/>
      <c r="E6" s="227" t="s">
        <v>124</v>
      </c>
      <c r="F6" s="224"/>
      <c r="G6" s="224"/>
      <c r="H6" s="224"/>
    </row>
    <row r="7" spans="1:14" x14ac:dyDescent="0.2">
      <c r="A7" s="3"/>
      <c r="B7" s="5" t="s">
        <v>126</v>
      </c>
      <c r="C7" s="161" t="s">
        <v>127</v>
      </c>
      <c r="D7" s="161" t="s">
        <v>128</v>
      </c>
      <c r="E7" s="161" t="s">
        <v>129</v>
      </c>
      <c r="F7" s="161" t="s">
        <v>130</v>
      </c>
      <c r="G7" s="161" t="s">
        <v>128</v>
      </c>
      <c r="H7" s="161" t="s">
        <v>130</v>
      </c>
    </row>
    <row r="8" spans="1:14" x14ac:dyDescent="0.2">
      <c r="A8" s="3"/>
      <c r="B8" s="5" t="s">
        <v>132</v>
      </c>
      <c r="C8" s="161" t="s">
        <v>132</v>
      </c>
      <c r="D8" s="161" t="s">
        <v>133</v>
      </c>
      <c r="E8" s="161" t="s">
        <v>132</v>
      </c>
      <c r="F8" s="161" t="s">
        <v>134</v>
      </c>
      <c r="G8" s="161" t="s">
        <v>133</v>
      </c>
      <c r="H8" s="161" t="s">
        <v>134</v>
      </c>
    </row>
    <row r="10" spans="1:14" x14ac:dyDescent="0.2">
      <c r="A10" s="6"/>
      <c r="B10" s="7"/>
      <c r="C10" s="6"/>
      <c r="D10" s="6"/>
      <c r="E10" s="7" t="s">
        <v>135</v>
      </c>
      <c r="F10" s="7"/>
      <c r="G10" s="6"/>
      <c r="H10" s="6"/>
    </row>
    <row r="11" spans="1:14" ht="15" customHeight="1" x14ac:dyDescent="0.25">
      <c r="A11" s="8" t="s">
        <v>142</v>
      </c>
      <c r="B11" s="166">
        <v>2304.1</v>
      </c>
      <c r="C11" s="166">
        <v>2297.9</v>
      </c>
      <c r="D11" s="167">
        <v>2241.1999999999998</v>
      </c>
      <c r="E11" s="168">
        <f t="shared" ref="E11:E44" si="0">B11-C11</f>
        <v>6.1999999999998181</v>
      </c>
      <c r="F11" s="169">
        <f t="shared" ref="F11:F43" si="1">ROUND((B11-C11)/C11,3)</f>
        <v>3.0000000000000001E-3</v>
      </c>
      <c r="G11" s="168">
        <f t="shared" ref="G11:G44" si="2">B11-D11</f>
        <v>62.900000000000091</v>
      </c>
      <c r="H11" s="169">
        <f>ROUND((B11-D11)/D11,3)</f>
        <v>2.8000000000000001E-2</v>
      </c>
      <c r="K11" s="61"/>
      <c r="L11" s="9"/>
      <c r="M11" s="10"/>
    </row>
    <row r="12" spans="1:14" ht="15" customHeight="1" x14ac:dyDescent="0.25">
      <c r="A12" s="8" t="s">
        <v>143</v>
      </c>
      <c r="B12" s="166">
        <v>1929.3</v>
      </c>
      <c r="C12" s="166">
        <v>1926.8</v>
      </c>
      <c r="D12" s="167">
        <v>1873.8</v>
      </c>
      <c r="E12" s="168">
        <f t="shared" si="0"/>
        <v>2.5</v>
      </c>
      <c r="F12" s="169">
        <f t="shared" si="1"/>
        <v>1E-3</v>
      </c>
      <c r="G12" s="168">
        <f t="shared" si="2"/>
        <v>55.5</v>
      </c>
      <c r="H12" s="169">
        <f t="shared" ref="H12:H44" si="3">ROUND((B12-D12)/D12,3)</f>
        <v>0.03</v>
      </c>
      <c r="K12" s="61"/>
      <c r="L12" s="9"/>
      <c r="M12" s="10"/>
    </row>
    <row r="13" spans="1:14" ht="15" customHeight="1" x14ac:dyDescent="0.25">
      <c r="A13" s="8" t="s">
        <v>144</v>
      </c>
      <c r="B13" s="166">
        <v>378</v>
      </c>
      <c r="C13" s="166">
        <v>377</v>
      </c>
      <c r="D13" s="167">
        <v>374.3</v>
      </c>
      <c r="E13" s="168">
        <f t="shared" si="0"/>
        <v>1</v>
      </c>
      <c r="F13" s="169">
        <f t="shared" si="1"/>
        <v>3.0000000000000001E-3</v>
      </c>
      <c r="G13" s="168">
        <f t="shared" si="2"/>
        <v>3.6999999999999886</v>
      </c>
      <c r="H13" s="169">
        <f t="shared" si="3"/>
        <v>0.01</v>
      </c>
      <c r="K13" s="61"/>
      <c r="L13" s="134"/>
      <c r="M13" s="135"/>
      <c r="N13" s="136"/>
    </row>
    <row r="14" spans="1:14" ht="15" customHeight="1" x14ac:dyDescent="0.25">
      <c r="A14" s="8" t="s">
        <v>145</v>
      </c>
      <c r="B14" s="166">
        <v>116.1</v>
      </c>
      <c r="C14" s="166">
        <v>114.6</v>
      </c>
      <c r="D14" s="167">
        <v>113</v>
      </c>
      <c r="E14" s="168">
        <f t="shared" si="0"/>
        <v>1.5</v>
      </c>
      <c r="F14" s="169">
        <f t="shared" si="1"/>
        <v>1.2999999999999999E-2</v>
      </c>
      <c r="G14" s="168">
        <f t="shared" si="2"/>
        <v>3.0999999999999943</v>
      </c>
      <c r="H14" s="169">
        <f t="shared" si="3"/>
        <v>2.7E-2</v>
      </c>
      <c r="J14" s="158"/>
      <c r="K14" s="61"/>
      <c r="L14" s="134"/>
      <c r="M14" s="135"/>
      <c r="N14" s="136"/>
    </row>
    <row r="15" spans="1:14" ht="15" customHeight="1" x14ac:dyDescent="0.25">
      <c r="A15" s="8" t="s">
        <v>146</v>
      </c>
      <c r="B15" s="166">
        <v>4.5</v>
      </c>
      <c r="C15" s="166">
        <v>4.5</v>
      </c>
      <c r="D15" s="167">
        <v>4.4000000000000004</v>
      </c>
      <c r="E15" s="168">
        <f t="shared" si="0"/>
        <v>0</v>
      </c>
      <c r="F15" s="169">
        <f t="shared" si="1"/>
        <v>0</v>
      </c>
      <c r="G15" s="168">
        <f t="shared" si="2"/>
        <v>9.9999999999999645E-2</v>
      </c>
      <c r="H15" s="169">
        <f t="shared" si="3"/>
        <v>2.3E-2</v>
      </c>
      <c r="J15" s="158"/>
      <c r="K15" s="61"/>
      <c r="L15" s="134"/>
      <c r="M15" s="135"/>
      <c r="N15" s="136"/>
    </row>
    <row r="16" spans="1:14" ht="15" customHeight="1" x14ac:dyDescent="0.25">
      <c r="A16" s="8" t="s">
        <v>147</v>
      </c>
      <c r="B16" s="166">
        <v>111.6</v>
      </c>
      <c r="C16" s="166">
        <v>110.1</v>
      </c>
      <c r="D16" s="167">
        <v>108.6</v>
      </c>
      <c r="E16" s="168">
        <f t="shared" si="0"/>
        <v>1.5</v>
      </c>
      <c r="F16" s="169">
        <f t="shared" si="1"/>
        <v>1.4E-2</v>
      </c>
      <c r="G16" s="168">
        <f t="shared" si="2"/>
        <v>3</v>
      </c>
      <c r="H16" s="169">
        <f t="shared" si="3"/>
        <v>2.8000000000000001E-2</v>
      </c>
      <c r="J16" s="158"/>
      <c r="K16" s="61"/>
      <c r="L16" s="134"/>
      <c r="M16" s="135"/>
      <c r="N16" s="136"/>
    </row>
    <row r="17" spans="1:14" ht="15" customHeight="1" x14ac:dyDescent="0.25">
      <c r="A17" s="8" t="s">
        <v>148</v>
      </c>
      <c r="B17" s="166">
        <v>261.89999999999998</v>
      </c>
      <c r="C17" s="166">
        <v>262.39999999999998</v>
      </c>
      <c r="D17" s="167">
        <v>261.3</v>
      </c>
      <c r="E17" s="168">
        <f t="shared" si="0"/>
        <v>-0.5</v>
      </c>
      <c r="F17" s="169">
        <f t="shared" si="1"/>
        <v>-2E-3</v>
      </c>
      <c r="G17" s="168">
        <f t="shared" si="2"/>
        <v>0.59999999999996589</v>
      </c>
      <c r="H17" s="169">
        <f t="shared" si="3"/>
        <v>2E-3</v>
      </c>
      <c r="J17" s="158"/>
      <c r="K17" s="61"/>
      <c r="L17" s="134"/>
      <c r="M17" s="135"/>
      <c r="N17" s="136"/>
    </row>
    <row r="18" spans="1:14" ht="15" customHeight="1" x14ac:dyDescent="0.25">
      <c r="A18" s="8" t="s">
        <v>149</v>
      </c>
      <c r="B18" s="166">
        <v>159</v>
      </c>
      <c r="C18" s="166">
        <v>158.1</v>
      </c>
      <c r="D18" s="167">
        <v>156.4</v>
      </c>
      <c r="E18" s="168">
        <f t="shared" si="0"/>
        <v>0.90000000000000568</v>
      </c>
      <c r="F18" s="169">
        <f t="shared" si="1"/>
        <v>6.0000000000000001E-3</v>
      </c>
      <c r="G18" s="168">
        <f t="shared" si="2"/>
        <v>2.5999999999999943</v>
      </c>
      <c r="H18" s="169">
        <f t="shared" si="3"/>
        <v>1.7000000000000001E-2</v>
      </c>
      <c r="K18" s="61"/>
      <c r="L18" s="134"/>
      <c r="M18" s="135"/>
      <c r="N18" s="136"/>
    </row>
    <row r="19" spans="1:14" ht="15" customHeight="1" x14ac:dyDescent="0.25">
      <c r="A19" s="11" t="s">
        <v>150</v>
      </c>
      <c r="B19" s="166">
        <v>102.9</v>
      </c>
      <c r="C19" s="166">
        <v>104.3</v>
      </c>
      <c r="D19" s="167">
        <v>104.9</v>
      </c>
      <c r="E19" s="168">
        <f t="shared" si="0"/>
        <v>-1.3999999999999915</v>
      </c>
      <c r="F19" s="169">
        <f t="shared" si="1"/>
        <v>-1.2999999999999999E-2</v>
      </c>
      <c r="G19" s="168">
        <f t="shared" si="2"/>
        <v>-2</v>
      </c>
      <c r="H19" s="169">
        <f t="shared" si="3"/>
        <v>-1.9E-2</v>
      </c>
      <c r="K19" s="61"/>
      <c r="L19" s="134"/>
      <c r="M19" s="135"/>
      <c r="N19" s="136"/>
    </row>
    <row r="20" spans="1:14" ht="15" customHeight="1" x14ac:dyDescent="0.25">
      <c r="A20" s="8" t="s">
        <v>151</v>
      </c>
      <c r="B20" s="166">
        <v>1926.1</v>
      </c>
      <c r="C20" s="166">
        <v>1920.9</v>
      </c>
      <c r="D20" s="167">
        <v>1866.9</v>
      </c>
      <c r="E20" s="168">
        <f t="shared" si="0"/>
        <v>5.1999999999998181</v>
      </c>
      <c r="F20" s="169">
        <f t="shared" si="1"/>
        <v>3.0000000000000001E-3</v>
      </c>
      <c r="G20" s="168">
        <f t="shared" si="2"/>
        <v>59.199999999999818</v>
      </c>
      <c r="H20" s="169">
        <f t="shared" si="3"/>
        <v>3.2000000000000001E-2</v>
      </c>
      <c r="J20" s="158"/>
      <c r="K20" s="61"/>
      <c r="L20" s="134"/>
      <c r="M20" s="135"/>
      <c r="N20" s="136"/>
    </row>
    <row r="21" spans="1:14" ht="15" customHeight="1" x14ac:dyDescent="0.25">
      <c r="A21" s="8" t="s">
        <v>152</v>
      </c>
      <c r="B21" s="166">
        <v>1551.3</v>
      </c>
      <c r="C21" s="166">
        <v>1549.8</v>
      </c>
      <c r="D21" s="167">
        <v>1499.5</v>
      </c>
      <c r="E21" s="168">
        <f t="shared" si="0"/>
        <v>1.5</v>
      </c>
      <c r="F21" s="169">
        <f t="shared" si="1"/>
        <v>1E-3</v>
      </c>
      <c r="G21" s="168">
        <f t="shared" si="2"/>
        <v>51.799999999999955</v>
      </c>
      <c r="H21" s="169">
        <f t="shared" si="3"/>
        <v>3.5000000000000003E-2</v>
      </c>
      <c r="J21" s="158"/>
      <c r="K21" s="61"/>
      <c r="L21" s="134"/>
      <c r="M21" s="135"/>
      <c r="N21" s="136"/>
    </row>
    <row r="22" spans="1:14" ht="15" customHeight="1" x14ac:dyDescent="0.25">
      <c r="A22" s="11" t="s">
        <v>153</v>
      </c>
      <c r="B22" s="166">
        <v>440</v>
      </c>
      <c r="C22" s="166">
        <v>440.8</v>
      </c>
      <c r="D22" s="167">
        <v>433</v>
      </c>
      <c r="E22" s="168">
        <f t="shared" si="0"/>
        <v>-0.80000000000001137</v>
      </c>
      <c r="F22" s="169">
        <f t="shared" si="1"/>
        <v>-2E-3</v>
      </c>
      <c r="G22" s="168">
        <f t="shared" si="2"/>
        <v>7</v>
      </c>
      <c r="H22" s="169">
        <f t="shared" si="3"/>
        <v>1.6E-2</v>
      </c>
      <c r="J22" s="158"/>
      <c r="K22" s="61"/>
      <c r="L22" s="134"/>
      <c r="M22" s="135"/>
      <c r="N22" s="136"/>
    </row>
    <row r="23" spans="1:14" ht="15" customHeight="1" x14ac:dyDescent="0.25">
      <c r="A23" s="8" t="s">
        <v>154</v>
      </c>
      <c r="B23" s="166">
        <v>78.400000000000006</v>
      </c>
      <c r="C23" s="166">
        <v>79.2</v>
      </c>
      <c r="D23" s="167">
        <v>79.8</v>
      </c>
      <c r="E23" s="168">
        <f t="shared" si="0"/>
        <v>-0.79999999999999716</v>
      </c>
      <c r="F23" s="169">
        <f t="shared" si="1"/>
        <v>-0.01</v>
      </c>
      <c r="G23" s="168">
        <f t="shared" si="2"/>
        <v>-1.3999999999999915</v>
      </c>
      <c r="H23" s="169">
        <f t="shared" si="3"/>
        <v>-1.7999999999999999E-2</v>
      </c>
      <c r="J23" s="158"/>
      <c r="K23" s="61"/>
      <c r="L23" s="134"/>
      <c r="M23" s="135"/>
      <c r="N23" s="170"/>
    </row>
    <row r="24" spans="1:14" ht="15" customHeight="1" x14ac:dyDescent="0.25">
      <c r="A24" s="8" t="s">
        <v>155</v>
      </c>
      <c r="B24" s="166">
        <v>262</v>
      </c>
      <c r="C24" s="166">
        <v>261.10000000000002</v>
      </c>
      <c r="D24" s="167">
        <v>259.5</v>
      </c>
      <c r="E24" s="168">
        <f t="shared" si="0"/>
        <v>0.89999999999997726</v>
      </c>
      <c r="F24" s="169">
        <f t="shared" si="1"/>
        <v>3.0000000000000001E-3</v>
      </c>
      <c r="G24" s="168">
        <f t="shared" si="2"/>
        <v>2.5</v>
      </c>
      <c r="H24" s="169">
        <f t="shared" si="3"/>
        <v>0.01</v>
      </c>
      <c r="J24" s="158"/>
      <c r="K24" s="61"/>
      <c r="L24" s="134"/>
      <c r="M24" s="135"/>
      <c r="N24" s="136"/>
    </row>
    <row r="25" spans="1:14" ht="15" customHeight="1" x14ac:dyDescent="0.25">
      <c r="A25" s="11" t="s">
        <v>156</v>
      </c>
      <c r="B25" s="166">
        <v>99.6</v>
      </c>
      <c r="C25" s="166">
        <v>100.5</v>
      </c>
      <c r="D25" s="167">
        <v>93.7</v>
      </c>
      <c r="E25" s="168">
        <f t="shared" si="0"/>
        <v>-0.90000000000000568</v>
      </c>
      <c r="F25" s="169">
        <f t="shared" si="1"/>
        <v>-8.9999999999999993E-3</v>
      </c>
      <c r="G25" s="168">
        <f t="shared" si="2"/>
        <v>5.8999999999999915</v>
      </c>
      <c r="H25" s="169">
        <f t="shared" si="3"/>
        <v>6.3E-2</v>
      </c>
      <c r="J25" s="158"/>
      <c r="K25" s="61"/>
      <c r="L25" s="134"/>
      <c r="M25" s="135"/>
      <c r="N25" s="136"/>
    </row>
    <row r="26" spans="1:14" ht="15" customHeight="1" x14ac:dyDescent="0.25">
      <c r="A26" s="8" t="s">
        <v>157</v>
      </c>
      <c r="B26" s="166">
        <v>32.4</v>
      </c>
      <c r="C26" s="166">
        <v>31.8</v>
      </c>
      <c r="D26" s="167">
        <v>30.2</v>
      </c>
      <c r="E26" s="168">
        <f t="shared" si="0"/>
        <v>0.59999999999999787</v>
      </c>
      <c r="F26" s="169">
        <f t="shared" si="1"/>
        <v>1.9E-2</v>
      </c>
      <c r="G26" s="168">
        <f t="shared" si="2"/>
        <v>2.1999999999999993</v>
      </c>
      <c r="H26" s="169">
        <f t="shared" si="3"/>
        <v>7.2999999999999995E-2</v>
      </c>
      <c r="J26" s="158"/>
      <c r="K26" s="61"/>
      <c r="L26" s="134"/>
      <c r="M26" s="135"/>
      <c r="N26" s="136"/>
    </row>
    <row r="27" spans="1:14" ht="15" customHeight="1" x14ac:dyDescent="0.25">
      <c r="A27" s="8" t="s">
        <v>158</v>
      </c>
      <c r="B27" s="166">
        <v>122.8</v>
      </c>
      <c r="C27" s="166">
        <v>122.1</v>
      </c>
      <c r="D27" s="167">
        <v>117.5</v>
      </c>
      <c r="E27" s="168">
        <f t="shared" si="0"/>
        <v>0.70000000000000284</v>
      </c>
      <c r="F27" s="169">
        <f t="shared" si="1"/>
        <v>6.0000000000000001E-3</v>
      </c>
      <c r="G27" s="168">
        <f t="shared" si="2"/>
        <v>5.2999999999999972</v>
      </c>
      <c r="H27" s="169">
        <f t="shared" si="3"/>
        <v>4.4999999999999998E-2</v>
      </c>
      <c r="J27" s="158"/>
      <c r="K27" s="61"/>
      <c r="L27" s="134"/>
      <c r="M27" s="135"/>
      <c r="N27" s="136"/>
    </row>
    <row r="28" spans="1:14" ht="15" customHeight="1" x14ac:dyDescent="0.25">
      <c r="A28" s="8" t="s">
        <v>159</v>
      </c>
      <c r="B28" s="166">
        <v>87.8</v>
      </c>
      <c r="C28" s="166">
        <v>86.8</v>
      </c>
      <c r="D28" s="167">
        <v>84.5</v>
      </c>
      <c r="E28" s="168">
        <f t="shared" si="0"/>
        <v>1</v>
      </c>
      <c r="F28" s="169">
        <f t="shared" si="1"/>
        <v>1.2E-2</v>
      </c>
      <c r="G28" s="168">
        <f t="shared" si="2"/>
        <v>3.2999999999999972</v>
      </c>
      <c r="H28" s="169">
        <f t="shared" si="3"/>
        <v>3.9E-2</v>
      </c>
      <c r="J28" s="158"/>
      <c r="K28" s="61"/>
      <c r="L28" s="134"/>
      <c r="M28" s="135"/>
      <c r="N28" s="136"/>
    </row>
    <row r="29" spans="1:14" ht="15" customHeight="1" x14ac:dyDescent="0.25">
      <c r="A29" s="8" t="s">
        <v>160</v>
      </c>
      <c r="B29" s="166">
        <v>35</v>
      </c>
      <c r="C29" s="166">
        <v>35.299999999999997</v>
      </c>
      <c r="D29" s="167">
        <v>33</v>
      </c>
      <c r="E29" s="168">
        <f t="shared" si="0"/>
        <v>-0.29999999999999716</v>
      </c>
      <c r="F29" s="169">
        <f t="shared" si="1"/>
        <v>-8.0000000000000002E-3</v>
      </c>
      <c r="G29" s="168">
        <f t="shared" si="2"/>
        <v>2</v>
      </c>
      <c r="H29" s="169">
        <f t="shared" si="3"/>
        <v>6.0999999999999999E-2</v>
      </c>
      <c r="J29" s="158"/>
      <c r="K29" s="61"/>
      <c r="L29" s="134"/>
      <c r="M29" s="135"/>
      <c r="N29" s="136"/>
    </row>
    <row r="30" spans="1:14" ht="15" customHeight="1" x14ac:dyDescent="0.25">
      <c r="A30" s="8" t="s">
        <v>161</v>
      </c>
      <c r="B30" s="166">
        <v>314.60000000000002</v>
      </c>
      <c r="C30" s="166">
        <v>314.89999999999998</v>
      </c>
      <c r="D30" s="167">
        <v>309.3</v>
      </c>
      <c r="E30" s="168">
        <f t="shared" si="0"/>
        <v>-0.29999999999995453</v>
      </c>
      <c r="F30" s="169">
        <f t="shared" si="1"/>
        <v>-1E-3</v>
      </c>
      <c r="G30" s="168">
        <f t="shared" si="2"/>
        <v>5.3000000000000114</v>
      </c>
      <c r="H30" s="169">
        <f t="shared" si="3"/>
        <v>1.7000000000000001E-2</v>
      </c>
      <c r="J30" s="158"/>
      <c r="K30" s="61"/>
      <c r="L30" s="134"/>
      <c r="M30" s="135"/>
      <c r="N30" s="136"/>
    </row>
    <row r="31" spans="1:14" ht="15" customHeight="1" x14ac:dyDescent="0.25">
      <c r="A31" s="8" t="s">
        <v>162</v>
      </c>
      <c r="B31" s="166">
        <v>119.2</v>
      </c>
      <c r="C31" s="166">
        <v>120.1</v>
      </c>
      <c r="D31" s="167">
        <v>118.2</v>
      </c>
      <c r="E31" s="168">
        <f t="shared" si="0"/>
        <v>-0.89999999999999147</v>
      </c>
      <c r="F31" s="169">
        <f t="shared" si="1"/>
        <v>-7.0000000000000001E-3</v>
      </c>
      <c r="G31" s="168">
        <f t="shared" si="2"/>
        <v>1</v>
      </c>
      <c r="H31" s="169">
        <f t="shared" si="3"/>
        <v>8.0000000000000002E-3</v>
      </c>
      <c r="J31" s="158"/>
      <c r="K31" s="61"/>
      <c r="L31" s="134"/>
      <c r="M31" s="135"/>
      <c r="N31" s="136"/>
    </row>
    <row r="32" spans="1:14" ht="15" customHeight="1" x14ac:dyDescent="0.25">
      <c r="A32" s="8" t="s">
        <v>163</v>
      </c>
      <c r="B32" s="166">
        <v>25.6</v>
      </c>
      <c r="C32" s="166">
        <v>25.6</v>
      </c>
      <c r="D32" s="167">
        <v>25.2</v>
      </c>
      <c r="E32" s="168">
        <f t="shared" si="0"/>
        <v>0</v>
      </c>
      <c r="F32" s="169">
        <f t="shared" si="1"/>
        <v>0</v>
      </c>
      <c r="G32" s="168">
        <f t="shared" si="2"/>
        <v>0.40000000000000213</v>
      </c>
      <c r="H32" s="169">
        <f t="shared" si="3"/>
        <v>1.6E-2</v>
      </c>
      <c r="J32" s="158"/>
      <c r="K32" s="61"/>
      <c r="L32" s="134"/>
      <c r="M32" s="135"/>
      <c r="N32" s="136"/>
    </row>
    <row r="33" spans="1:14" ht="15" customHeight="1" x14ac:dyDescent="0.25">
      <c r="A33" s="8" t="s">
        <v>164</v>
      </c>
      <c r="B33" s="166">
        <v>169.8</v>
      </c>
      <c r="C33" s="166">
        <v>169.2</v>
      </c>
      <c r="D33" s="167">
        <v>165.9</v>
      </c>
      <c r="E33" s="168">
        <f t="shared" si="0"/>
        <v>0.60000000000002274</v>
      </c>
      <c r="F33" s="169">
        <f t="shared" si="1"/>
        <v>4.0000000000000001E-3</v>
      </c>
      <c r="G33" s="168">
        <f t="shared" si="2"/>
        <v>3.9000000000000057</v>
      </c>
      <c r="H33" s="169">
        <f t="shared" si="3"/>
        <v>2.4E-2</v>
      </c>
      <c r="J33" s="158"/>
      <c r="K33" s="61"/>
      <c r="L33" s="134"/>
      <c r="M33" s="135"/>
      <c r="N33" s="136"/>
    </row>
    <row r="34" spans="1:14" ht="15" customHeight="1" x14ac:dyDescent="0.25">
      <c r="A34" s="8" t="s">
        <v>165</v>
      </c>
      <c r="B34" s="166">
        <v>280</v>
      </c>
      <c r="C34" s="166">
        <v>278.10000000000002</v>
      </c>
      <c r="D34" s="167">
        <v>264.10000000000002</v>
      </c>
      <c r="E34" s="168">
        <f t="shared" si="0"/>
        <v>1.8999999999999773</v>
      </c>
      <c r="F34" s="169">
        <f t="shared" si="1"/>
        <v>7.0000000000000001E-3</v>
      </c>
      <c r="G34" s="168">
        <f t="shared" si="2"/>
        <v>15.899999999999977</v>
      </c>
      <c r="H34" s="169">
        <f t="shared" si="3"/>
        <v>0.06</v>
      </c>
      <c r="J34" s="158"/>
      <c r="K34" s="61"/>
      <c r="L34" s="134"/>
      <c r="M34" s="135"/>
      <c r="N34" s="136"/>
    </row>
    <row r="35" spans="1:14" ht="15" customHeight="1" x14ac:dyDescent="0.25">
      <c r="A35" s="11" t="s">
        <v>166</v>
      </c>
      <c r="B35" s="166">
        <v>46.5</v>
      </c>
      <c r="C35" s="166">
        <v>46.6</v>
      </c>
      <c r="D35" s="167">
        <v>44.5</v>
      </c>
      <c r="E35" s="168">
        <f t="shared" si="0"/>
        <v>-0.10000000000000142</v>
      </c>
      <c r="F35" s="169">
        <f t="shared" si="1"/>
        <v>-2E-3</v>
      </c>
      <c r="G35" s="168">
        <f t="shared" si="2"/>
        <v>2</v>
      </c>
      <c r="H35" s="169">
        <f t="shared" si="3"/>
        <v>4.4999999999999998E-2</v>
      </c>
      <c r="J35" s="158"/>
      <c r="K35" s="61"/>
      <c r="L35" s="134"/>
      <c r="M35" s="135"/>
      <c r="N35" s="136"/>
    </row>
    <row r="36" spans="1:14" ht="15" customHeight="1" x14ac:dyDescent="0.25">
      <c r="A36" s="11" t="s">
        <v>167</v>
      </c>
      <c r="B36" s="166">
        <v>233.5</v>
      </c>
      <c r="C36" s="166">
        <v>231.5</v>
      </c>
      <c r="D36" s="167">
        <v>219.6</v>
      </c>
      <c r="E36" s="168">
        <f t="shared" si="0"/>
        <v>2</v>
      </c>
      <c r="F36" s="169">
        <f t="shared" si="1"/>
        <v>8.9999999999999993E-3</v>
      </c>
      <c r="G36" s="168">
        <f t="shared" si="2"/>
        <v>13.900000000000006</v>
      </c>
      <c r="H36" s="169">
        <f t="shared" si="3"/>
        <v>6.3E-2</v>
      </c>
      <c r="J36" s="158"/>
      <c r="K36" s="61"/>
      <c r="L36" s="134"/>
      <c r="M36" s="135"/>
      <c r="N36" s="136"/>
    </row>
    <row r="37" spans="1:14" ht="15" customHeight="1" x14ac:dyDescent="0.25">
      <c r="A37" s="8" t="s">
        <v>168</v>
      </c>
      <c r="B37" s="166">
        <v>277.39999999999998</v>
      </c>
      <c r="C37" s="166">
        <v>278.8</v>
      </c>
      <c r="D37" s="167">
        <v>263.39999999999998</v>
      </c>
      <c r="E37" s="168">
        <f t="shared" si="0"/>
        <v>-1.4000000000000341</v>
      </c>
      <c r="F37" s="169">
        <f t="shared" si="1"/>
        <v>-5.0000000000000001E-3</v>
      </c>
      <c r="G37" s="168">
        <f t="shared" si="2"/>
        <v>14</v>
      </c>
      <c r="H37" s="169">
        <f t="shared" si="3"/>
        <v>5.2999999999999999E-2</v>
      </c>
      <c r="J37" s="158"/>
      <c r="K37" s="61"/>
      <c r="L37" s="134"/>
      <c r="M37" s="135"/>
      <c r="N37" s="136"/>
    </row>
    <row r="38" spans="1:14" ht="15" customHeight="1" x14ac:dyDescent="0.25">
      <c r="A38" s="8" t="s">
        <v>169</v>
      </c>
      <c r="B38" s="166">
        <v>37.6</v>
      </c>
      <c r="C38" s="166">
        <v>37.6</v>
      </c>
      <c r="D38" s="167">
        <v>32</v>
      </c>
      <c r="E38" s="168">
        <f t="shared" si="0"/>
        <v>0</v>
      </c>
      <c r="F38" s="169">
        <f t="shared" si="1"/>
        <v>0</v>
      </c>
      <c r="G38" s="168">
        <f t="shared" si="2"/>
        <v>5.6000000000000014</v>
      </c>
      <c r="H38" s="169">
        <f t="shared" si="3"/>
        <v>0.17499999999999999</v>
      </c>
      <c r="J38" s="158"/>
      <c r="K38" s="61"/>
      <c r="L38" s="134"/>
      <c r="M38" s="135"/>
      <c r="N38" s="136"/>
    </row>
    <row r="39" spans="1:14" ht="15" customHeight="1" x14ac:dyDescent="0.25">
      <c r="A39" s="8" t="s">
        <v>170</v>
      </c>
      <c r="B39" s="166">
        <v>239.8</v>
      </c>
      <c r="C39" s="166">
        <v>241.2</v>
      </c>
      <c r="D39" s="167">
        <v>231.4</v>
      </c>
      <c r="E39" s="168">
        <f t="shared" si="0"/>
        <v>-1.3999999999999773</v>
      </c>
      <c r="F39" s="169">
        <f t="shared" si="1"/>
        <v>-6.0000000000000001E-3</v>
      </c>
      <c r="G39" s="168">
        <f t="shared" si="2"/>
        <v>8.4000000000000057</v>
      </c>
      <c r="H39" s="169">
        <f t="shared" si="3"/>
        <v>3.5999999999999997E-2</v>
      </c>
      <c r="J39" s="158"/>
      <c r="K39" s="61"/>
      <c r="L39" s="134"/>
      <c r="M39" s="135"/>
      <c r="N39" s="136"/>
    </row>
    <row r="40" spans="1:14" ht="15" customHeight="1" x14ac:dyDescent="0.25">
      <c r="A40" s="11" t="s">
        <v>171</v>
      </c>
      <c r="B40" s="166">
        <v>84.1</v>
      </c>
      <c r="C40" s="166">
        <v>83.3</v>
      </c>
      <c r="D40" s="167">
        <v>82</v>
      </c>
      <c r="E40" s="168">
        <f t="shared" si="0"/>
        <v>0.79999999999999716</v>
      </c>
      <c r="F40" s="169">
        <f t="shared" si="1"/>
        <v>0.01</v>
      </c>
      <c r="G40" s="168">
        <f t="shared" si="2"/>
        <v>2.0999999999999943</v>
      </c>
      <c r="H40" s="169">
        <f t="shared" si="3"/>
        <v>2.5999999999999999E-2</v>
      </c>
      <c r="J40" s="158"/>
      <c r="K40" s="61"/>
      <c r="L40" s="134"/>
      <c r="M40" s="135"/>
      <c r="N40" s="136"/>
    </row>
    <row r="41" spans="1:14" ht="15" customHeight="1" x14ac:dyDescent="0.25">
      <c r="A41" s="71" t="s">
        <v>172</v>
      </c>
      <c r="B41" s="166">
        <v>374.8</v>
      </c>
      <c r="C41" s="166">
        <v>371.1</v>
      </c>
      <c r="D41" s="167">
        <v>367.4</v>
      </c>
      <c r="E41" s="168">
        <f t="shared" si="0"/>
        <v>3.6999999999999886</v>
      </c>
      <c r="F41" s="169">
        <f t="shared" si="1"/>
        <v>0.01</v>
      </c>
      <c r="G41" s="168">
        <f t="shared" si="2"/>
        <v>7.4000000000000341</v>
      </c>
      <c r="H41" s="169">
        <f t="shared" si="3"/>
        <v>0.02</v>
      </c>
      <c r="J41" s="158"/>
      <c r="K41" s="61"/>
      <c r="L41" s="134"/>
      <c r="M41" s="135"/>
      <c r="N41" s="136"/>
    </row>
    <row r="42" spans="1:14" ht="15" customHeight="1" x14ac:dyDescent="0.25">
      <c r="A42" s="11" t="s">
        <v>173</v>
      </c>
      <c r="B42" s="166">
        <v>36.799999999999997</v>
      </c>
      <c r="C42" s="166">
        <v>36.700000000000003</v>
      </c>
      <c r="D42" s="167">
        <v>35.200000000000003</v>
      </c>
      <c r="E42" s="168">
        <f t="shared" si="0"/>
        <v>9.9999999999994316E-2</v>
      </c>
      <c r="F42" s="169">
        <f t="shared" si="1"/>
        <v>3.0000000000000001E-3</v>
      </c>
      <c r="G42" s="168">
        <f t="shared" si="2"/>
        <v>1.5999999999999943</v>
      </c>
      <c r="H42" s="169">
        <f t="shared" si="3"/>
        <v>4.4999999999999998E-2</v>
      </c>
      <c r="J42" s="158"/>
      <c r="K42" s="61"/>
      <c r="L42" s="134"/>
      <c r="M42" s="135"/>
      <c r="N42" s="136"/>
    </row>
    <row r="43" spans="1:14" ht="15" customHeight="1" x14ac:dyDescent="0.25">
      <c r="A43" s="11" t="s">
        <v>174</v>
      </c>
      <c r="B43" s="166">
        <v>109.4</v>
      </c>
      <c r="C43" s="166">
        <v>105.9</v>
      </c>
      <c r="D43" s="167">
        <v>107.3</v>
      </c>
      <c r="E43" s="168">
        <f t="shared" si="0"/>
        <v>3.5</v>
      </c>
      <c r="F43" s="169">
        <f t="shared" si="1"/>
        <v>3.3000000000000002E-2</v>
      </c>
      <c r="G43" s="168">
        <f t="shared" si="2"/>
        <v>2.1000000000000085</v>
      </c>
      <c r="H43" s="169">
        <f t="shared" si="3"/>
        <v>0.02</v>
      </c>
      <c r="J43" s="158"/>
      <c r="K43" s="61"/>
      <c r="L43" s="134"/>
      <c r="M43" s="135"/>
      <c r="N43" s="136"/>
    </row>
    <row r="44" spans="1:14" ht="15" customHeight="1" x14ac:dyDescent="0.25">
      <c r="A44" s="11" t="s">
        <v>175</v>
      </c>
      <c r="B44" s="166">
        <v>228.6</v>
      </c>
      <c r="C44" s="166">
        <v>228.5</v>
      </c>
      <c r="D44" s="167">
        <v>224.9</v>
      </c>
      <c r="E44" s="168">
        <f t="shared" si="0"/>
        <v>9.9999999999994316E-2</v>
      </c>
      <c r="F44" s="169">
        <f>ROUND((B44-C44)/C44,3)</f>
        <v>0</v>
      </c>
      <c r="G44" s="168">
        <f t="shared" si="2"/>
        <v>3.6999999999999886</v>
      </c>
      <c r="H44" s="169">
        <f t="shared" si="3"/>
        <v>1.6E-2</v>
      </c>
      <c r="J44" s="158"/>
      <c r="K44" s="61"/>
      <c r="L44" s="134"/>
      <c r="M44" s="135"/>
      <c r="N44" s="136"/>
    </row>
    <row r="45" spans="1:14" ht="15" customHeight="1" x14ac:dyDescent="0.25">
      <c r="A45" s="12"/>
      <c r="B45" s="166"/>
      <c r="C45" s="166"/>
      <c r="D45" s="69"/>
      <c r="E45" s="7"/>
      <c r="F45" s="7"/>
      <c r="G45" s="7"/>
      <c r="H45" s="7"/>
      <c r="K45" s="61"/>
      <c r="L45" s="134"/>
      <c r="M45" s="135"/>
      <c r="N45" s="136"/>
    </row>
    <row r="46" spans="1:14" ht="15" customHeight="1" x14ac:dyDescent="0.25">
      <c r="A46" s="12"/>
      <c r="B46" s="166"/>
      <c r="C46" s="166"/>
      <c r="D46" s="69"/>
      <c r="E46" s="7"/>
      <c r="F46" s="7"/>
      <c r="G46" s="7"/>
      <c r="H46" s="7"/>
      <c r="K46" s="61"/>
      <c r="L46" s="134"/>
      <c r="M46" s="135"/>
      <c r="N46" s="136"/>
    </row>
    <row r="47" spans="1:14" ht="15" customHeight="1" x14ac:dyDescent="0.25">
      <c r="A47" s="57" t="s">
        <v>139</v>
      </c>
      <c r="B47" s="166"/>
      <c r="C47" s="166"/>
      <c r="D47" s="69"/>
      <c r="E47" s="7"/>
      <c r="F47" s="7"/>
      <c r="G47" s="7"/>
      <c r="H47" s="7"/>
      <c r="K47" s="61"/>
      <c r="L47" s="9"/>
      <c r="M47" s="10"/>
    </row>
    <row r="48" spans="1:14" x14ac:dyDescent="0.2">
      <c r="A48" s="12"/>
      <c r="B48" s="166"/>
      <c r="C48" s="166"/>
      <c r="D48" s="69"/>
      <c r="E48" s="7"/>
      <c r="F48" s="7"/>
      <c r="G48" s="7"/>
      <c r="H48" s="7"/>
    </row>
    <row r="49" spans="1:8" x14ac:dyDescent="0.2">
      <c r="A49" s="12"/>
      <c r="B49" s="166"/>
      <c r="C49" s="166"/>
      <c r="D49" s="69"/>
      <c r="E49" s="7"/>
      <c r="F49" s="7"/>
      <c r="G49" s="7"/>
      <c r="H49" s="7"/>
    </row>
    <row r="50" spans="1:8" x14ac:dyDescent="0.2">
      <c r="A50" s="12"/>
      <c r="B50" s="166"/>
      <c r="C50" s="166"/>
      <c r="D50" s="69"/>
      <c r="E50" s="7"/>
      <c r="F50" s="7"/>
      <c r="G50" s="7"/>
      <c r="H50" s="7"/>
    </row>
    <row r="51" spans="1:8" x14ac:dyDescent="0.2">
      <c r="A51" s="12"/>
    </row>
    <row r="52" spans="1:8" x14ac:dyDescent="0.2">
      <c r="A52" s="12"/>
    </row>
  </sheetData>
  <mergeCells count="4">
    <mergeCell ref="A2:G2"/>
    <mergeCell ref="A4:G4"/>
    <mergeCell ref="A1:G1"/>
    <mergeCell ref="E6:H6"/>
  </mergeCells>
  <pageMargins left="0.75" right="0.75" top="1" bottom="1" header="0.5" footer="0.5"/>
  <pageSetup orientation="portrait" horizontalDpi="1200" verticalDpi="12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A1:H17"/>
  <sheetViews>
    <sheetView workbookViewId="0">
      <selection activeCell="I13" sqref="I13"/>
    </sheetView>
  </sheetViews>
  <sheetFormatPr defaultRowHeight="15" x14ac:dyDescent="0.25"/>
  <cols>
    <col min="1" max="1" width="54" style="149" bestFit="1" customWidth="1"/>
    <col min="5" max="5" width="10.28515625" style="149" bestFit="1" customWidth="1"/>
    <col min="7" max="7" width="10.5703125" style="149" bestFit="1" customWidth="1"/>
  </cols>
  <sheetData>
    <row r="1" spans="1:8" x14ac:dyDescent="0.25">
      <c r="A1" s="13">
        <v>45078</v>
      </c>
      <c r="E1" s="220" t="s">
        <v>124</v>
      </c>
      <c r="F1" s="198"/>
      <c r="G1" s="198"/>
      <c r="H1" s="198"/>
    </row>
    <row r="2" spans="1:8" x14ac:dyDescent="0.25">
      <c r="A2" s="162" t="s">
        <v>125</v>
      </c>
      <c r="B2" t="s">
        <v>126</v>
      </c>
      <c r="C2" t="s">
        <v>127</v>
      </c>
      <c r="D2" t="s">
        <v>128</v>
      </c>
      <c r="E2" t="s">
        <v>129</v>
      </c>
      <c r="F2" t="s">
        <v>130</v>
      </c>
      <c r="G2" t="s">
        <v>128</v>
      </c>
      <c r="H2" t="s">
        <v>130</v>
      </c>
    </row>
    <row r="3" spans="1:8" x14ac:dyDescent="0.25">
      <c r="A3" t="s">
        <v>176</v>
      </c>
      <c r="B3" t="s">
        <v>132</v>
      </c>
      <c r="C3" t="s">
        <v>132</v>
      </c>
      <c r="D3" t="s">
        <v>133</v>
      </c>
      <c r="E3" t="s">
        <v>132</v>
      </c>
      <c r="F3" t="s">
        <v>134</v>
      </c>
      <c r="G3" t="s">
        <v>133</v>
      </c>
      <c r="H3" t="s">
        <v>134</v>
      </c>
    </row>
    <row r="5" spans="1:8" x14ac:dyDescent="0.25">
      <c r="A5" s="162" t="s">
        <v>136</v>
      </c>
      <c r="B5" s="77">
        <v>2313200</v>
      </c>
      <c r="C5" s="77">
        <v>2304700</v>
      </c>
      <c r="D5" s="77">
        <v>2248100</v>
      </c>
      <c r="E5" s="195">
        <f t="shared" ref="E5:E13" si="0">B5-C5</f>
        <v>8500</v>
      </c>
      <c r="F5" s="171">
        <f>ROUND((B5-C5)/C5,3)</f>
        <v>4.0000000000000001E-3</v>
      </c>
      <c r="G5" s="195">
        <f t="shared" ref="G5:G13" si="1">B5-D5</f>
        <v>65100</v>
      </c>
      <c r="H5" s="171">
        <f t="shared" ref="H5:H13" si="2">(B5-D5)/D5</f>
        <v>2.8957786575330279E-2</v>
      </c>
    </row>
    <row r="6" spans="1:8" x14ac:dyDescent="0.25">
      <c r="A6" t="s">
        <v>87</v>
      </c>
      <c r="B6" s="77">
        <v>419300</v>
      </c>
      <c r="C6" s="77">
        <v>416900</v>
      </c>
      <c r="D6" s="77">
        <v>394600</v>
      </c>
      <c r="E6" s="195">
        <f t="shared" si="0"/>
        <v>2400</v>
      </c>
      <c r="F6" s="171">
        <f t="shared" ref="F6:F13" si="3">ROUND((B6-C6)/C6,3)</f>
        <v>6.0000000000000001E-3</v>
      </c>
      <c r="G6" s="195">
        <f t="shared" si="1"/>
        <v>24700</v>
      </c>
      <c r="H6" s="171">
        <f t="shared" si="2"/>
        <v>6.2595032944754186E-2</v>
      </c>
    </row>
    <row r="7" spans="1:8" x14ac:dyDescent="0.25">
      <c r="A7" t="s">
        <v>72</v>
      </c>
      <c r="B7" s="77">
        <v>416400</v>
      </c>
      <c r="C7" s="77">
        <v>419100</v>
      </c>
      <c r="D7" s="77">
        <v>410900</v>
      </c>
      <c r="E7" s="195">
        <f t="shared" si="0"/>
        <v>-2700</v>
      </c>
      <c r="F7" s="171">
        <f t="shared" si="3"/>
        <v>-6.0000000000000001E-3</v>
      </c>
      <c r="G7" s="195">
        <f t="shared" si="1"/>
        <v>5500</v>
      </c>
      <c r="H7" s="171">
        <f t="shared" si="2"/>
        <v>1.3385251886103676E-2</v>
      </c>
    </row>
    <row r="8" spans="1:8" x14ac:dyDescent="0.25">
      <c r="A8" t="s">
        <v>73</v>
      </c>
      <c r="B8" s="77">
        <v>96100</v>
      </c>
      <c r="C8" s="77">
        <v>95900</v>
      </c>
      <c r="D8" s="77">
        <v>93700</v>
      </c>
      <c r="E8" s="195">
        <f t="shared" si="0"/>
        <v>200</v>
      </c>
      <c r="F8" s="171">
        <f t="shared" si="3"/>
        <v>2E-3</v>
      </c>
      <c r="G8" s="195">
        <f t="shared" si="1"/>
        <v>2400</v>
      </c>
      <c r="H8" s="171">
        <f t="shared" si="2"/>
        <v>2.5613660618996798E-2</v>
      </c>
    </row>
    <row r="9" spans="1:8" x14ac:dyDescent="0.25">
      <c r="A9" t="s">
        <v>91</v>
      </c>
      <c r="B9" s="77">
        <v>458500</v>
      </c>
      <c r="C9" s="77">
        <v>458700</v>
      </c>
      <c r="D9" s="77">
        <v>447700</v>
      </c>
      <c r="E9" s="195">
        <f t="shared" si="0"/>
        <v>-200</v>
      </c>
      <c r="F9" s="171">
        <f t="shared" si="3"/>
        <v>0</v>
      </c>
      <c r="G9" s="195">
        <f t="shared" si="1"/>
        <v>10800</v>
      </c>
      <c r="H9" s="171">
        <f t="shared" si="2"/>
        <v>2.4123296850569579E-2</v>
      </c>
    </row>
    <row r="10" spans="1:8" x14ac:dyDescent="0.25">
      <c r="A10" t="s">
        <v>137</v>
      </c>
      <c r="B10" s="77">
        <v>88600</v>
      </c>
      <c r="C10" s="77">
        <v>87500</v>
      </c>
      <c r="D10" s="77">
        <v>86200</v>
      </c>
      <c r="E10" s="195">
        <f t="shared" si="0"/>
        <v>1100</v>
      </c>
      <c r="F10" s="171">
        <f t="shared" si="3"/>
        <v>1.2999999999999999E-2</v>
      </c>
      <c r="G10" s="195">
        <f t="shared" si="1"/>
        <v>2400</v>
      </c>
      <c r="H10" s="171">
        <f t="shared" si="2"/>
        <v>2.7842227378190254E-2</v>
      </c>
    </row>
    <row r="11" spans="1:8" x14ac:dyDescent="0.25">
      <c r="A11" t="s">
        <v>97</v>
      </c>
      <c r="B11" s="77">
        <v>197300</v>
      </c>
      <c r="C11" s="77">
        <v>194600</v>
      </c>
      <c r="D11" s="77">
        <v>189100</v>
      </c>
      <c r="E11" s="195">
        <f t="shared" si="0"/>
        <v>2700</v>
      </c>
      <c r="F11" s="171">
        <f t="shared" si="3"/>
        <v>1.4E-2</v>
      </c>
      <c r="G11" s="195">
        <f t="shared" si="1"/>
        <v>8200</v>
      </c>
      <c r="H11" s="171">
        <f t="shared" si="2"/>
        <v>4.3363299841353779E-2</v>
      </c>
    </row>
    <row r="12" spans="1:8" x14ac:dyDescent="0.25">
      <c r="A12" t="s">
        <v>77</v>
      </c>
      <c r="B12" s="77">
        <v>171500</v>
      </c>
      <c r="C12" s="77">
        <v>171600</v>
      </c>
      <c r="D12" s="77">
        <v>165900</v>
      </c>
      <c r="E12" s="195">
        <f t="shared" si="0"/>
        <v>-100</v>
      </c>
      <c r="F12" s="171">
        <f t="shared" si="3"/>
        <v>-1E-3</v>
      </c>
      <c r="G12" s="195">
        <f t="shared" si="1"/>
        <v>5600</v>
      </c>
      <c r="H12" s="171">
        <f t="shared" si="2"/>
        <v>3.3755274261603373E-2</v>
      </c>
    </row>
    <row r="13" spans="1:8" x14ac:dyDescent="0.25">
      <c r="A13" t="s">
        <v>78</v>
      </c>
      <c r="B13" s="77">
        <v>39700</v>
      </c>
      <c r="C13" s="77">
        <v>39400</v>
      </c>
      <c r="D13" s="77">
        <v>39200</v>
      </c>
      <c r="E13" s="195">
        <f t="shared" si="0"/>
        <v>300</v>
      </c>
      <c r="F13" s="171">
        <f t="shared" si="3"/>
        <v>8.0000000000000002E-3</v>
      </c>
      <c r="G13" s="195">
        <f t="shared" si="1"/>
        <v>500</v>
      </c>
      <c r="H13" s="171">
        <f t="shared" si="2"/>
        <v>1.2755102040816327E-2</v>
      </c>
    </row>
    <row r="15" spans="1:8" x14ac:dyDescent="0.25">
      <c r="A15" s="162" t="s">
        <v>177</v>
      </c>
      <c r="B15" s="162"/>
      <c r="C15" s="162"/>
      <c r="D15" s="162"/>
    </row>
    <row r="17" spans="1:1" x14ac:dyDescent="0.25">
      <c r="A17" s="57" t="s">
        <v>139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</sheetPr>
  <dimension ref="A1:P103"/>
  <sheetViews>
    <sheetView topLeftCell="A43" zoomScale="90" zoomScaleNormal="90" workbookViewId="0">
      <selection activeCell="A3" sqref="A3"/>
    </sheetView>
  </sheetViews>
  <sheetFormatPr defaultRowHeight="15" x14ac:dyDescent="0.25"/>
  <cols>
    <col min="1" max="1" width="72.5703125" style="149" bestFit="1" customWidth="1"/>
    <col min="2" max="4" width="13.42578125" style="85" bestFit="1" customWidth="1"/>
    <col min="5" max="5" width="10.5703125" style="172" bestFit="1" customWidth="1"/>
    <col min="6" max="6" width="8.85546875" style="173" bestFit="1" customWidth="1"/>
    <col min="7" max="7" width="10.5703125" style="174" bestFit="1" customWidth="1"/>
    <col min="8" max="8" width="9.140625" style="173" customWidth="1"/>
    <col min="10" max="10" width="26.140625" style="149" bestFit="1" customWidth="1"/>
  </cols>
  <sheetData>
    <row r="1" spans="1:8" x14ac:dyDescent="0.25">
      <c r="A1" t="s">
        <v>178</v>
      </c>
    </row>
    <row r="2" spans="1:8" x14ac:dyDescent="0.25">
      <c r="A2" t="s">
        <v>141</v>
      </c>
    </row>
    <row r="3" spans="1:8" x14ac:dyDescent="0.25">
      <c r="A3" s="60">
        <v>45078</v>
      </c>
    </row>
    <row r="4" spans="1:8" x14ac:dyDescent="0.25">
      <c r="E4" s="228" t="s">
        <v>124</v>
      </c>
      <c r="F4" s="229"/>
      <c r="G4" s="230"/>
      <c r="H4" s="229"/>
    </row>
    <row r="5" spans="1:8" x14ac:dyDescent="0.25">
      <c r="A5" s="162" t="s">
        <v>179</v>
      </c>
      <c r="B5" s="85" t="s">
        <v>126</v>
      </c>
      <c r="C5" s="85" t="s">
        <v>127</v>
      </c>
      <c r="D5" s="85" t="s">
        <v>128</v>
      </c>
      <c r="E5" s="172" t="s">
        <v>129</v>
      </c>
      <c r="F5" s="173" t="s">
        <v>130</v>
      </c>
      <c r="G5" s="174" t="s">
        <v>128</v>
      </c>
      <c r="H5" s="173" t="s">
        <v>130</v>
      </c>
    </row>
    <row r="6" spans="1:8" x14ac:dyDescent="0.25">
      <c r="A6" t="s">
        <v>180</v>
      </c>
      <c r="B6" s="85" t="s">
        <v>132</v>
      </c>
      <c r="C6" s="85" t="s">
        <v>132</v>
      </c>
      <c r="D6" s="85" t="s">
        <v>133</v>
      </c>
      <c r="E6" s="172" t="s">
        <v>132</v>
      </c>
      <c r="F6" s="173" t="s">
        <v>134</v>
      </c>
      <c r="G6" s="174" t="s">
        <v>133</v>
      </c>
      <c r="H6" s="173" t="s">
        <v>134</v>
      </c>
    </row>
    <row r="7" spans="1:8" x14ac:dyDescent="0.25">
      <c r="E7" s="175"/>
    </row>
    <row r="8" spans="1:8" x14ac:dyDescent="0.25">
      <c r="A8" t="s">
        <v>142</v>
      </c>
      <c r="B8" s="137">
        <v>2313200</v>
      </c>
      <c r="C8" s="137">
        <v>2304700</v>
      </c>
      <c r="D8" s="137">
        <v>2248100</v>
      </c>
      <c r="E8" s="176">
        <f t="shared" ref="E8:E39" si="0">B8-C8</f>
        <v>8500</v>
      </c>
      <c r="F8" s="177">
        <f t="shared" ref="F8:F39" si="1">(B8-C8)/C8</f>
        <v>3.6881155898815464E-3</v>
      </c>
      <c r="G8" s="176">
        <f t="shared" ref="G8:G39" si="2">B8-D8</f>
        <v>65100</v>
      </c>
      <c r="H8" s="177">
        <f t="shared" ref="H8:H39" si="3">(B8-D8)/D8</f>
        <v>2.8957786575330279E-2</v>
      </c>
    </row>
    <row r="9" spans="1:8" x14ac:dyDescent="0.25">
      <c r="A9" t="s">
        <v>181</v>
      </c>
      <c r="B9" s="137">
        <v>1941700</v>
      </c>
      <c r="C9" s="137">
        <v>1930200</v>
      </c>
      <c r="D9" s="137">
        <v>1883300</v>
      </c>
      <c r="E9" s="176">
        <f t="shared" si="0"/>
        <v>11500</v>
      </c>
      <c r="F9" s="177">
        <f t="shared" si="1"/>
        <v>5.957931820536732E-3</v>
      </c>
      <c r="G9" s="176">
        <f t="shared" si="2"/>
        <v>58400</v>
      </c>
      <c r="H9" s="177">
        <f t="shared" si="3"/>
        <v>3.1009398396431794E-2</v>
      </c>
    </row>
    <row r="10" spans="1:8" x14ac:dyDescent="0.25">
      <c r="A10" t="s">
        <v>182</v>
      </c>
      <c r="B10" s="137">
        <v>378900</v>
      </c>
      <c r="C10" s="137">
        <v>376400</v>
      </c>
      <c r="D10" s="137">
        <v>375800</v>
      </c>
      <c r="E10" s="176">
        <f t="shared" si="0"/>
        <v>2500</v>
      </c>
      <c r="F10" s="177">
        <f t="shared" si="1"/>
        <v>6.6418703506907545E-3</v>
      </c>
      <c r="G10" s="176">
        <f t="shared" si="2"/>
        <v>3100</v>
      </c>
      <c r="H10" s="177">
        <f t="shared" si="3"/>
        <v>8.2490686535391169E-3</v>
      </c>
    </row>
    <row r="11" spans="1:8" x14ac:dyDescent="0.25">
      <c r="A11" t="s">
        <v>183</v>
      </c>
      <c r="B11" s="137">
        <v>116800</v>
      </c>
      <c r="C11" s="137">
        <v>114400</v>
      </c>
      <c r="D11" s="137">
        <v>114500</v>
      </c>
      <c r="E11" s="176">
        <f t="shared" si="0"/>
        <v>2400</v>
      </c>
      <c r="F11" s="177">
        <f t="shared" si="1"/>
        <v>2.097902097902098E-2</v>
      </c>
      <c r="G11" s="176">
        <f t="shared" si="2"/>
        <v>2300</v>
      </c>
      <c r="H11" s="177">
        <f t="shared" si="3"/>
        <v>2.0087336244541485E-2</v>
      </c>
    </row>
    <row r="12" spans="1:8" x14ac:dyDescent="0.25">
      <c r="A12" t="s">
        <v>184</v>
      </c>
      <c r="B12" s="137">
        <v>4600</v>
      </c>
      <c r="C12" s="137">
        <v>4500</v>
      </c>
      <c r="D12" s="137">
        <v>4400</v>
      </c>
      <c r="E12" s="176">
        <f t="shared" si="0"/>
        <v>100</v>
      </c>
      <c r="F12" s="177">
        <f t="shared" si="1"/>
        <v>2.2222222222222223E-2</v>
      </c>
      <c r="G12" s="176">
        <f t="shared" si="2"/>
        <v>200</v>
      </c>
      <c r="H12" s="177">
        <f t="shared" si="3"/>
        <v>4.5454545454545456E-2</v>
      </c>
    </row>
    <row r="13" spans="1:8" x14ac:dyDescent="0.25">
      <c r="A13" t="s">
        <v>185</v>
      </c>
      <c r="B13" s="137">
        <v>112200</v>
      </c>
      <c r="C13" s="137">
        <v>109900</v>
      </c>
      <c r="D13" s="137">
        <v>110100</v>
      </c>
      <c r="E13" s="176">
        <f t="shared" si="0"/>
        <v>2300</v>
      </c>
      <c r="F13" s="177">
        <f t="shared" si="1"/>
        <v>2.0928116469517744E-2</v>
      </c>
      <c r="G13" s="176">
        <f t="shared" si="2"/>
        <v>2100</v>
      </c>
      <c r="H13" s="177">
        <f t="shared" si="3"/>
        <v>1.9073569482288829E-2</v>
      </c>
    </row>
    <row r="14" spans="1:8" x14ac:dyDescent="0.25">
      <c r="A14" t="s">
        <v>186</v>
      </c>
      <c r="B14" s="137">
        <v>27600</v>
      </c>
      <c r="C14" s="137">
        <v>26900</v>
      </c>
      <c r="D14" s="137">
        <v>26900</v>
      </c>
      <c r="E14" s="176">
        <f t="shared" si="0"/>
        <v>700</v>
      </c>
      <c r="F14" s="177">
        <f t="shared" si="1"/>
        <v>2.6022304832713755E-2</v>
      </c>
      <c r="G14" s="176">
        <f t="shared" si="2"/>
        <v>700</v>
      </c>
      <c r="H14" s="177">
        <f t="shared" si="3"/>
        <v>2.6022304832713755E-2</v>
      </c>
    </row>
    <row r="15" spans="1:8" x14ac:dyDescent="0.25">
      <c r="A15" t="s">
        <v>187</v>
      </c>
      <c r="B15" s="137">
        <v>17800</v>
      </c>
      <c r="C15" s="137">
        <v>17500</v>
      </c>
      <c r="D15" s="137">
        <v>17100</v>
      </c>
      <c r="E15" s="176">
        <f t="shared" si="0"/>
        <v>300</v>
      </c>
      <c r="F15" s="177">
        <f t="shared" si="1"/>
        <v>1.7142857142857144E-2</v>
      </c>
      <c r="G15" s="176">
        <f t="shared" si="2"/>
        <v>700</v>
      </c>
      <c r="H15" s="177">
        <f t="shared" si="3"/>
        <v>4.0935672514619881E-2</v>
      </c>
    </row>
    <row r="16" spans="1:8" x14ac:dyDescent="0.25">
      <c r="A16" t="s">
        <v>188</v>
      </c>
      <c r="B16" s="137">
        <v>66800</v>
      </c>
      <c r="C16" s="137">
        <v>65500</v>
      </c>
      <c r="D16" s="137">
        <v>66100</v>
      </c>
      <c r="E16" s="176">
        <f t="shared" si="0"/>
        <v>1300</v>
      </c>
      <c r="F16" s="177">
        <f t="shared" si="1"/>
        <v>1.984732824427481E-2</v>
      </c>
      <c r="G16" s="176">
        <f t="shared" si="2"/>
        <v>700</v>
      </c>
      <c r="H16" s="177">
        <f t="shared" si="3"/>
        <v>1.059001512859304E-2</v>
      </c>
    </row>
    <row r="17" spans="1:8" x14ac:dyDescent="0.25">
      <c r="A17" t="s">
        <v>189</v>
      </c>
      <c r="B17" s="137">
        <v>262100</v>
      </c>
      <c r="C17" s="137">
        <v>262000</v>
      </c>
      <c r="D17" s="137">
        <v>261300</v>
      </c>
      <c r="E17" s="176">
        <f t="shared" si="0"/>
        <v>100</v>
      </c>
      <c r="F17" s="177">
        <f t="shared" si="1"/>
        <v>3.816793893129771E-4</v>
      </c>
      <c r="G17" s="176">
        <f t="shared" si="2"/>
        <v>800</v>
      </c>
      <c r="H17" s="177">
        <f t="shared" si="3"/>
        <v>3.0616150019135095E-3</v>
      </c>
    </row>
    <row r="18" spans="1:8" x14ac:dyDescent="0.25">
      <c r="A18" t="s">
        <v>190</v>
      </c>
      <c r="B18" s="137">
        <v>159100</v>
      </c>
      <c r="C18" s="137">
        <v>157900</v>
      </c>
      <c r="D18" s="137">
        <v>156500</v>
      </c>
      <c r="E18" s="176">
        <f t="shared" si="0"/>
        <v>1200</v>
      </c>
      <c r="F18" s="177">
        <f t="shared" si="1"/>
        <v>7.5997466751108293E-3</v>
      </c>
      <c r="G18" s="176">
        <f t="shared" si="2"/>
        <v>2600</v>
      </c>
      <c r="H18" s="177">
        <f t="shared" si="3"/>
        <v>1.6613418530351438E-2</v>
      </c>
    </row>
    <row r="19" spans="1:8" x14ac:dyDescent="0.25">
      <c r="A19" t="s">
        <v>191</v>
      </c>
      <c r="B19" s="137">
        <v>23900</v>
      </c>
      <c r="C19" s="137">
        <v>23900</v>
      </c>
      <c r="D19" s="137">
        <v>24100</v>
      </c>
      <c r="E19" s="176">
        <f t="shared" si="0"/>
        <v>0</v>
      </c>
      <c r="F19" s="177">
        <f t="shared" si="1"/>
        <v>0</v>
      </c>
      <c r="G19" s="176">
        <f t="shared" si="2"/>
        <v>-200</v>
      </c>
      <c r="H19" s="177">
        <f t="shared" si="3"/>
        <v>-8.2987551867219917E-3</v>
      </c>
    </row>
    <row r="20" spans="1:8" x14ac:dyDescent="0.25">
      <c r="A20" t="s">
        <v>192</v>
      </c>
      <c r="B20" s="137">
        <v>51300</v>
      </c>
      <c r="C20" s="137">
        <v>51000</v>
      </c>
      <c r="D20" s="137">
        <v>49400</v>
      </c>
      <c r="E20" s="176">
        <f t="shared" si="0"/>
        <v>300</v>
      </c>
      <c r="F20" s="177">
        <f t="shared" si="1"/>
        <v>5.8823529411764705E-3</v>
      </c>
      <c r="G20" s="176">
        <f t="shared" si="2"/>
        <v>1900</v>
      </c>
      <c r="H20" s="177">
        <f t="shared" si="3"/>
        <v>3.8461538461538464E-2</v>
      </c>
    </row>
    <row r="21" spans="1:8" x14ac:dyDescent="0.25">
      <c r="A21" t="s">
        <v>193</v>
      </c>
      <c r="B21" s="137">
        <v>103000</v>
      </c>
      <c r="C21" s="137">
        <v>104100</v>
      </c>
      <c r="D21" s="137">
        <v>104800</v>
      </c>
      <c r="E21" s="176">
        <f t="shared" si="0"/>
        <v>-1100</v>
      </c>
      <c r="F21" s="177">
        <f t="shared" si="1"/>
        <v>-1.0566762728146013E-2</v>
      </c>
      <c r="G21" s="176">
        <f t="shared" si="2"/>
        <v>-1800</v>
      </c>
      <c r="H21" s="177">
        <f t="shared" si="3"/>
        <v>-1.717557251908397E-2</v>
      </c>
    </row>
    <row r="22" spans="1:8" x14ac:dyDescent="0.25">
      <c r="A22" t="s">
        <v>194</v>
      </c>
      <c r="B22" s="137">
        <v>12100</v>
      </c>
      <c r="C22" s="137">
        <v>12200</v>
      </c>
      <c r="D22" s="137">
        <v>12700</v>
      </c>
      <c r="E22" s="176">
        <f t="shared" si="0"/>
        <v>-100</v>
      </c>
      <c r="F22" s="177">
        <f t="shared" si="1"/>
        <v>-8.1967213114754103E-3</v>
      </c>
      <c r="G22" s="176">
        <f t="shared" si="2"/>
        <v>-600</v>
      </c>
      <c r="H22" s="177">
        <f t="shared" si="3"/>
        <v>-4.7244094488188976E-2</v>
      </c>
    </row>
    <row r="23" spans="1:8" x14ac:dyDescent="0.25">
      <c r="A23" t="s">
        <v>195</v>
      </c>
      <c r="B23" s="137">
        <v>25500</v>
      </c>
      <c r="C23" s="137">
        <v>25600</v>
      </c>
      <c r="D23" s="137">
        <v>25500</v>
      </c>
      <c r="E23" s="176">
        <f t="shared" si="0"/>
        <v>-100</v>
      </c>
      <c r="F23" s="177">
        <f t="shared" si="1"/>
        <v>-3.90625E-3</v>
      </c>
      <c r="G23" s="176">
        <f t="shared" si="2"/>
        <v>0</v>
      </c>
      <c r="H23" s="177">
        <f t="shared" si="3"/>
        <v>0</v>
      </c>
    </row>
    <row r="24" spans="1:8" x14ac:dyDescent="0.25">
      <c r="A24" t="s">
        <v>196</v>
      </c>
      <c r="B24" s="137">
        <v>1934300</v>
      </c>
      <c r="C24" s="137">
        <v>1928300</v>
      </c>
      <c r="D24" s="137">
        <v>1872300</v>
      </c>
      <c r="E24" s="176">
        <f t="shared" si="0"/>
        <v>6000</v>
      </c>
      <c r="F24" s="177">
        <f t="shared" si="1"/>
        <v>3.1115490328268423E-3</v>
      </c>
      <c r="G24" s="176">
        <f t="shared" si="2"/>
        <v>62000</v>
      </c>
      <c r="H24" s="177">
        <f t="shared" si="3"/>
        <v>3.3114351332585591E-2</v>
      </c>
    </row>
    <row r="25" spans="1:8" x14ac:dyDescent="0.25">
      <c r="A25" t="s">
        <v>197</v>
      </c>
      <c r="B25" s="137">
        <v>1562800</v>
      </c>
      <c r="C25" s="137">
        <v>1553800</v>
      </c>
      <c r="D25" s="137">
        <v>1507500</v>
      </c>
      <c r="E25" s="176">
        <f t="shared" si="0"/>
        <v>9000</v>
      </c>
      <c r="F25" s="177">
        <f t="shared" si="1"/>
        <v>5.7922512549877722E-3</v>
      </c>
      <c r="G25" s="176">
        <f t="shared" si="2"/>
        <v>55300</v>
      </c>
      <c r="H25" s="177">
        <f t="shared" si="3"/>
        <v>3.66832504145937E-2</v>
      </c>
    </row>
    <row r="26" spans="1:8" x14ac:dyDescent="0.25">
      <c r="A26" t="s">
        <v>198</v>
      </c>
      <c r="B26" s="137">
        <v>441400</v>
      </c>
      <c r="C26" s="137">
        <v>439600</v>
      </c>
      <c r="D26" s="137">
        <v>432700</v>
      </c>
      <c r="E26" s="176">
        <f t="shared" si="0"/>
        <v>1800</v>
      </c>
      <c r="F26" s="177">
        <f t="shared" si="1"/>
        <v>4.0946314831665151E-3</v>
      </c>
      <c r="G26" s="176">
        <f t="shared" si="2"/>
        <v>8700</v>
      </c>
      <c r="H26" s="177">
        <f t="shared" si="3"/>
        <v>2.0106309221169402E-2</v>
      </c>
    </row>
    <row r="27" spans="1:8" x14ac:dyDescent="0.25">
      <c r="A27" t="s">
        <v>199</v>
      </c>
      <c r="B27" s="137">
        <v>79300</v>
      </c>
      <c r="C27" s="137">
        <v>79400</v>
      </c>
      <c r="D27" s="137">
        <v>80100</v>
      </c>
      <c r="E27" s="176">
        <f t="shared" si="0"/>
        <v>-100</v>
      </c>
      <c r="F27" s="177">
        <f t="shared" si="1"/>
        <v>-1.2594458438287153E-3</v>
      </c>
      <c r="G27" s="176">
        <f t="shared" si="2"/>
        <v>-800</v>
      </c>
      <c r="H27" s="177">
        <f t="shared" si="3"/>
        <v>-9.9875156054931337E-3</v>
      </c>
    </row>
    <row r="28" spans="1:8" x14ac:dyDescent="0.25">
      <c r="A28" t="s">
        <v>200</v>
      </c>
      <c r="B28" s="137">
        <v>42300</v>
      </c>
      <c r="C28" s="137">
        <v>42400</v>
      </c>
      <c r="D28" s="137">
        <v>42700</v>
      </c>
      <c r="E28" s="176">
        <f t="shared" si="0"/>
        <v>-100</v>
      </c>
      <c r="F28" s="177">
        <f t="shared" si="1"/>
        <v>-2.3584905660377358E-3</v>
      </c>
      <c r="G28" s="176">
        <f t="shared" si="2"/>
        <v>-400</v>
      </c>
      <c r="H28" s="177">
        <f t="shared" si="3"/>
        <v>-9.3676814988290398E-3</v>
      </c>
    </row>
    <row r="29" spans="1:8" x14ac:dyDescent="0.25">
      <c r="A29" t="s">
        <v>201</v>
      </c>
      <c r="B29" s="137">
        <v>22500</v>
      </c>
      <c r="C29" s="137">
        <v>22500</v>
      </c>
      <c r="D29" s="137">
        <v>22900</v>
      </c>
      <c r="E29" s="176">
        <f t="shared" si="0"/>
        <v>0</v>
      </c>
      <c r="F29" s="177">
        <f t="shared" si="1"/>
        <v>0</v>
      </c>
      <c r="G29" s="176">
        <f t="shared" si="2"/>
        <v>-400</v>
      </c>
      <c r="H29" s="177">
        <f t="shared" si="3"/>
        <v>-1.7467248908296942E-2</v>
      </c>
    </row>
    <row r="30" spans="1:8" x14ac:dyDescent="0.25">
      <c r="A30" t="s">
        <v>202</v>
      </c>
      <c r="B30" s="137">
        <v>263200</v>
      </c>
      <c r="C30" s="137">
        <v>261000</v>
      </c>
      <c r="D30" s="137">
        <v>259900</v>
      </c>
      <c r="E30" s="176">
        <f t="shared" si="0"/>
        <v>2200</v>
      </c>
      <c r="F30" s="177">
        <f t="shared" si="1"/>
        <v>8.4291187739463595E-3</v>
      </c>
      <c r="G30" s="176">
        <f t="shared" si="2"/>
        <v>3300</v>
      </c>
      <c r="H30" s="177">
        <f t="shared" si="3"/>
        <v>1.2697191227395151E-2</v>
      </c>
    </row>
    <row r="31" spans="1:8" x14ac:dyDescent="0.25">
      <c r="A31" t="s">
        <v>203</v>
      </c>
      <c r="B31" s="137">
        <v>34800</v>
      </c>
      <c r="C31" s="137">
        <v>34400</v>
      </c>
      <c r="D31" s="137">
        <v>33500</v>
      </c>
      <c r="E31" s="176">
        <f t="shared" si="0"/>
        <v>400</v>
      </c>
      <c r="F31" s="177">
        <f t="shared" si="1"/>
        <v>1.1627906976744186E-2</v>
      </c>
      <c r="G31" s="176">
        <f t="shared" si="2"/>
        <v>1300</v>
      </c>
      <c r="H31" s="177">
        <f t="shared" si="3"/>
        <v>3.880597014925373E-2</v>
      </c>
    </row>
    <row r="32" spans="1:8" x14ac:dyDescent="0.25">
      <c r="A32" t="s">
        <v>204</v>
      </c>
      <c r="B32" s="137">
        <v>54000</v>
      </c>
      <c r="C32" s="137">
        <v>53300</v>
      </c>
      <c r="D32" s="137">
        <v>50900</v>
      </c>
      <c r="E32" s="176">
        <f t="shared" si="0"/>
        <v>700</v>
      </c>
      <c r="F32" s="177">
        <f t="shared" si="1"/>
        <v>1.3133208255159476E-2</v>
      </c>
      <c r="G32" s="176">
        <f t="shared" si="2"/>
        <v>3100</v>
      </c>
      <c r="H32" s="177">
        <f t="shared" si="3"/>
        <v>6.0903732809430254E-2</v>
      </c>
    </row>
    <row r="33" spans="1:8" x14ac:dyDescent="0.25">
      <c r="A33" t="s">
        <v>205</v>
      </c>
      <c r="B33" s="137">
        <v>16200</v>
      </c>
      <c r="C33" s="137">
        <v>16100</v>
      </c>
      <c r="D33" s="137">
        <v>15700</v>
      </c>
      <c r="E33" s="176">
        <f t="shared" si="0"/>
        <v>100</v>
      </c>
      <c r="F33" s="177">
        <f t="shared" si="1"/>
        <v>6.2111801242236021E-3</v>
      </c>
      <c r="G33" s="176">
        <f t="shared" si="2"/>
        <v>500</v>
      </c>
      <c r="H33" s="177">
        <f t="shared" si="3"/>
        <v>3.1847133757961783E-2</v>
      </c>
    </row>
    <row r="34" spans="1:8" x14ac:dyDescent="0.25">
      <c r="A34" t="s">
        <v>206</v>
      </c>
      <c r="B34" s="137">
        <v>18100</v>
      </c>
      <c r="C34" s="137">
        <v>17800</v>
      </c>
      <c r="D34" s="137">
        <v>17300</v>
      </c>
      <c r="E34" s="176">
        <f t="shared" si="0"/>
        <v>300</v>
      </c>
      <c r="F34" s="177">
        <f t="shared" si="1"/>
        <v>1.6853932584269662E-2</v>
      </c>
      <c r="G34" s="176">
        <f t="shared" si="2"/>
        <v>800</v>
      </c>
      <c r="H34" s="177">
        <f t="shared" si="3"/>
        <v>4.6242774566473986E-2</v>
      </c>
    </row>
    <row r="35" spans="1:8" x14ac:dyDescent="0.25">
      <c r="A35" t="s">
        <v>207</v>
      </c>
      <c r="B35" s="137">
        <v>60900</v>
      </c>
      <c r="C35" s="137">
        <v>60400</v>
      </c>
      <c r="D35" s="137">
        <v>58800</v>
      </c>
      <c r="E35" s="176">
        <f t="shared" si="0"/>
        <v>500</v>
      </c>
      <c r="F35" s="177">
        <f t="shared" si="1"/>
        <v>8.2781456953642391E-3</v>
      </c>
      <c r="G35" s="176">
        <f t="shared" si="2"/>
        <v>2100</v>
      </c>
      <c r="H35" s="177">
        <f t="shared" si="3"/>
        <v>3.5714285714285712E-2</v>
      </c>
    </row>
    <row r="36" spans="1:8" x14ac:dyDescent="0.25">
      <c r="A36" t="s">
        <v>208</v>
      </c>
      <c r="B36" s="137">
        <v>98900</v>
      </c>
      <c r="C36" s="137">
        <v>99200</v>
      </c>
      <c r="D36" s="137">
        <v>92700</v>
      </c>
      <c r="E36" s="176">
        <f t="shared" si="0"/>
        <v>-300</v>
      </c>
      <c r="F36" s="177">
        <f t="shared" si="1"/>
        <v>-3.0241935483870967E-3</v>
      </c>
      <c r="G36" s="176">
        <f t="shared" si="2"/>
        <v>6200</v>
      </c>
      <c r="H36" s="177">
        <f t="shared" si="3"/>
        <v>6.6882416396979505E-2</v>
      </c>
    </row>
    <row r="37" spans="1:8" x14ac:dyDescent="0.25">
      <c r="A37" t="s">
        <v>209</v>
      </c>
      <c r="B37" s="137">
        <v>11700</v>
      </c>
      <c r="C37" s="137">
        <v>11600</v>
      </c>
      <c r="D37" s="137">
        <v>11000</v>
      </c>
      <c r="E37" s="176">
        <f t="shared" si="0"/>
        <v>100</v>
      </c>
      <c r="F37" s="177">
        <f t="shared" si="1"/>
        <v>8.6206896551724137E-3</v>
      </c>
      <c r="G37" s="176">
        <f t="shared" si="2"/>
        <v>700</v>
      </c>
      <c r="H37" s="177">
        <f t="shared" si="3"/>
        <v>6.363636363636363E-2</v>
      </c>
    </row>
    <row r="38" spans="1:8" x14ac:dyDescent="0.25">
      <c r="A38" t="s">
        <v>210</v>
      </c>
      <c r="B38" s="137">
        <v>87200</v>
      </c>
      <c r="C38" s="137">
        <v>87600</v>
      </c>
      <c r="D38" s="137">
        <v>81700</v>
      </c>
      <c r="E38" s="176">
        <f t="shared" si="0"/>
        <v>-400</v>
      </c>
      <c r="F38" s="177">
        <f t="shared" si="1"/>
        <v>-4.5662100456621002E-3</v>
      </c>
      <c r="G38" s="176">
        <f t="shared" si="2"/>
        <v>5500</v>
      </c>
      <c r="H38" s="177">
        <f t="shared" si="3"/>
        <v>6.7319461444308448E-2</v>
      </c>
    </row>
    <row r="39" spans="1:8" x14ac:dyDescent="0.25">
      <c r="A39" t="s">
        <v>211</v>
      </c>
      <c r="B39" s="137">
        <v>32900</v>
      </c>
      <c r="C39" s="137">
        <v>31900</v>
      </c>
      <c r="D39" s="137">
        <v>30400</v>
      </c>
      <c r="E39" s="176">
        <f t="shared" si="0"/>
        <v>1000</v>
      </c>
      <c r="F39" s="177">
        <f t="shared" si="1"/>
        <v>3.1347962382445138E-2</v>
      </c>
      <c r="G39" s="176">
        <f t="shared" si="2"/>
        <v>2500</v>
      </c>
      <c r="H39" s="177">
        <f t="shared" si="3"/>
        <v>8.2236842105263164E-2</v>
      </c>
    </row>
    <row r="40" spans="1:8" x14ac:dyDescent="0.25">
      <c r="A40" t="s">
        <v>212</v>
      </c>
      <c r="B40" s="137">
        <v>123300</v>
      </c>
      <c r="C40" s="137">
        <v>122000</v>
      </c>
      <c r="D40" s="137">
        <v>118400</v>
      </c>
      <c r="E40" s="176">
        <f t="shared" ref="E40:E74" si="4">B40-C40</f>
        <v>1300</v>
      </c>
      <c r="F40" s="177">
        <f t="shared" ref="F40:F74" si="5">(B40-C40)/C40</f>
        <v>1.0655737704918032E-2</v>
      </c>
      <c r="G40" s="176">
        <f t="shared" ref="G40:G74" si="6">B40-D40</f>
        <v>4900</v>
      </c>
      <c r="H40" s="177">
        <f t="shared" ref="H40:H74" si="7">(B40-D40)/D40</f>
        <v>4.1385135135135136E-2</v>
      </c>
    </row>
    <row r="41" spans="1:8" x14ac:dyDescent="0.25">
      <c r="A41" t="s">
        <v>213</v>
      </c>
      <c r="B41" s="137">
        <v>87500</v>
      </c>
      <c r="C41" s="137">
        <v>86400</v>
      </c>
      <c r="D41" s="137">
        <v>84400</v>
      </c>
      <c r="E41" s="176">
        <f t="shared" si="4"/>
        <v>1100</v>
      </c>
      <c r="F41" s="177">
        <f t="shared" si="5"/>
        <v>1.2731481481481481E-2</v>
      </c>
      <c r="G41" s="176">
        <f t="shared" si="6"/>
        <v>3100</v>
      </c>
      <c r="H41" s="177">
        <f t="shared" si="7"/>
        <v>3.6729857819905211E-2</v>
      </c>
    </row>
    <row r="42" spans="1:8" x14ac:dyDescent="0.25">
      <c r="A42" t="s">
        <v>214</v>
      </c>
      <c r="B42" s="137">
        <v>38600</v>
      </c>
      <c r="C42" s="137">
        <v>38100</v>
      </c>
      <c r="D42" s="137">
        <v>38300</v>
      </c>
      <c r="E42" s="176">
        <f t="shared" si="4"/>
        <v>500</v>
      </c>
      <c r="F42" s="177">
        <f t="shared" si="5"/>
        <v>1.3123359580052493E-2</v>
      </c>
      <c r="G42" s="176">
        <f t="shared" si="6"/>
        <v>300</v>
      </c>
      <c r="H42" s="177">
        <f t="shared" si="7"/>
        <v>7.832898172323759E-3</v>
      </c>
    </row>
    <row r="43" spans="1:8" x14ac:dyDescent="0.25">
      <c r="A43" t="s">
        <v>215</v>
      </c>
      <c r="B43" s="137">
        <v>35800</v>
      </c>
      <c r="C43" s="137">
        <v>35600</v>
      </c>
      <c r="D43" s="137">
        <v>34000</v>
      </c>
      <c r="E43" s="176">
        <f t="shared" si="4"/>
        <v>200</v>
      </c>
      <c r="F43" s="177">
        <f t="shared" si="5"/>
        <v>5.6179775280898875E-3</v>
      </c>
      <c r="G43" s="176">
        <f t="shared" si="6"/>
        <v>1800</v>
      </c>
      <c r="H43" s="177">
        <f t="shared" si="7"/>
        <v>5.2941176470588235E-2</v>
      </c>
    </row>
    <row r="44" spans="1:8" x14ac:dyDescent="0.25">
      <c r="A44" t="s">
        <v>216</v>
      </c>
      <c r="B44" s="137">
        <v>312000</v>
      </c>
      <c r="C44" s="137">
        <v>314400</v>
      </c>
      <c r="D44" s="137">
        <v>306400</v>
      </c>
      <c r="E44" s="176">
        <f t="shared" si="4"/>
        <v>-2400</v>
      </c>
      <c r="F44" s="177">
        <f t="shared" si="5"/>
        <v>-7.6335877862595417E-3</v>
      </c>
      <c r="G44" s="176">
        <f t="shared" si="6"/>
        <v>5600</v>
      </c>
      <c r="H44" s="177">
        <f t="shared" si="7"/>
        <v>1.8276762402088774E-2</v>
      </c>
    </row>
    <row r="45" spans="1:8" x14ac:dyDescent="0.25">
      <c r="A45" t="s">
        <v>217</v>
      </c>
      <c r="B45" s="137">
        <v>119000</v>
      </c>
      <c r="C45" s="137">
        <v>119800</v>
      </c>
      <c r="D45" s="137">
        <v>117700</v>
      </c>
      <c r="E45" s="176">
        <f t="shared" si="4"/>
        <v>-800</v>
      </c>
      <c r="F45" s="177">
        <f t="shared" si="5"/>
        <v>-6.6777963272120202E-3</v>
      </c>
      <c r="G45" s="176">
        <f t="shared" si="6"/>
        <v>1300</v>
      </c>
      <c r="H45" s="177">
        <f t="shared" si="7"/>
        <v>1.1045029736618521E-2</v>
      </c>
    </row>
    <row r="46" spans="1:8" x14ac:dyDescent="0.25">
      <c r="A46" t="s">
        <v>218</v>
      </c>
      <c r="B46" s="137">
        <v>22800</v>
      </c>
      <c r="C46" s="137">
        <v>22700</v>
      </c>
      <c r="D46" s="137">
        <v>22100</v>
      </c>
      <c r="E46" s="176">
        <f t="shared" si="4"/>
        <v>100</v>
      </c>
      <c r="F46" s="177">
        <f t="shared" si="5"/>
        <v>4.4052863436123352E-3</v>
      </c>
      <c r="G46" s="176">
        <f t="shared" si="6"/>
        <v>700</v>
      </c>
      <c r="H46" s="177">
        <f t="shared" si="7"/>
        <v>3.1674208144796379E-2</v>
      </c>
    </row>
    <row r="47" spans="1:8" x14ac:dyDescent="0.25">
      <c r="A47" t="s">
        <v>219</v>
      </c>
      <c r="B47" s="137">
        <v>25700</v>
      </c>
      <c r="C47" s="137">
        <v>25700</v>
      </c>
      <c r="D47" s="137">
        <v>25300</v>
      </c>
      <c r="E47" s="176">
        <f t="shared" si="4"/>
        <v>0</v>
      </c>
      <c r="F47" s="177">
        <f t="shared" si="5"/>
        <v>0</v>
      </c>
      <c r="G47" s="176">
        <f t="shared" si="6"/>
        <v>400</v>
      </c>
      <c r="H47" s="177">
        <f t="shared" si="7"/>
        <v>1.5810276679841896E-2</v>
      </c>
    </row>
    <row r="48" spans="1:8" x14ac:dyDescent="0.25">
      <c r="A48" t="s">
        <v>220</v>
      </c>
      <c r="B48" s="137">
        <v>167300</v>
      </c>
      <c r="C48" s="137">
        <v>168900</v>
      </c>
      <c r="D48" s="137">
        <v>163400</v>
      </c>
      <c r="E48" s="176">
        <f t="shared" si="4"/>
        <v>-1600</v>
      </c>
      <c r="F48" s="177">
        <f t="shared" si="5"/>
        <v>-9.4730609828300762E-3</v>
      </c>
      <c r="G48" s="176">
        <f t="shared" si="6"/>
        <v>3900</v>
      </c>
      <c r="H48" s="177">
        <f t="shared" si="7"/>
        <v>2.3867809057527539E-2</v>
      </c>
    </row>
    <row r="49" spans="1:8" x14ac:dyDescent="0.25">
      <c r="A49" t="s">
        <v>221</v>
      </c>
      <c r="B49" s="137">
        <v>154900</v>
      </c>
      <c r="C49" s="137">
        <v>157100</v>
      </c>
      <c r="D49" s="137">
        <v>151400</v>
      </c>
      <c r="E49" s="176">
        <f t="shared" si="4"/>
        <v>-2200</v>
      </c>
      <c r="F49" s="177">
        <f t="shared" si="5"/>
        <v>-1.4003819223424571E-2</v>
      </c>
      <c r="G49" s="176">
        <f t="shared" si="6"/>
        <v>3500</v>
      </c>
      <c r="H49" s="177">
        <f t="shared" si="7"/>
        <v>2.3117569352708058E-2</v>
      </c>
    </row>
    <row r="50" spans="1:8" x14ac:dyDescent="0.25">
      <c r="A50" t="s">
        <v>222</v>
      </c>
      <c r="B50" s="137">
        <v>70100</v>
      </c>
      <c r="C50" s="137">
        <v>72800</v>
      </c>
      <c r="D50" s="137">
        <v>70700</v>
      </c>
      <c r="E50" s="176">
        <f t="shared" si="4"/>
        <v>-2700</v>
      </c>
      <c r="F50" s="177">
        <f t="shared" si="5"/>
        <v>-3.7087912087912088E-2</v>
      </c>
      <c r="G50" s="176">
        <f t="shared" si="6"/>
        <v>-600</v>
      </c>
      <c r="H50" s="177">
        <f t="shared" si="7"/>
        <v>-8.4865629420084864E-3</v>
      </c>
    </row>
    <row r="51" spans="1:8" x14ac:dyDescent="0.25">
      <c r="A51" t="s">
        <v>223</v>
      </c>
      <c r="B51" s="137">
        <v>39200</v>
      </c>
      <c r="C51" s="137">
        <v>39100</v>
      </c>
      <c r="D51" s="137">
        <v>37300</v>
      </c>
      <c r="E51" s="176">
        <f t="shared" si="4"/>
        <v>100</v>
      </c>
      <c r="F51" s="177">
        <f t="shared" si="5"/>
        <v>2.5575447570332483E-3</v>
      </c>
      <c r="G51" s="176">
        <f t="shared" si="6"/>
        <v>1900</v>
      </c>
      <c r="H51" s="177">
        <f t="shared" si="7"/>
        <v>5.0938337801608578E-2</v>
      </c>
    </row>
    <row r="52" spans="1:8" x14ac:dyDescent="0.25">
      <c r="A52" t="s">
        <v>224</v>
      </c>
      <c r="B52" s="137">
        <v>278200</v>
      </c>
      <c r="C52" s="137">
        <v>278200</v>
      </c>
      <c r="D52" s="137">
        <v>261500</v>
      </c>
      <c r="E52" s="176">
        <f t="shared" si="4"/>
        <v>0</v>
      </c>
      <c r="F52" s="177">
        <f t="shared" si="5"/>
        <v>0</v>
      </c>
      <c r="G52" s="176">
        <f t="shared" si="6"/>
        <v>16700</v>
      </c>
      <c r="H52" s="177">
        <f t="shared" si="7"/>
        <v>6.3862332695984708E-2</v>
      </c>
    </row>
    <row r="53" spans="1:8" x14ac:dyDescent="0.25">
      <c r="A53" t="s">
        <v>225</v>
      </c>
      <c r="B53" s="137">
        <v>44200</v>
      </c>
      <c r="C53" s="137">
        <v>46000</v>
      </c>
      <c r="D53" s="137">
        <v>42300</v>
      </c>
      <c r="E53" s="176">
        <f t="shared" si="4"/>
        <v>-1800</v>
      </c>
      <c r="F53" s="177">
        <f t="shared" si="5"/>
        <v>-3.9130434782608699E-2</v>
      </c>
      <c r="G53" s="176">
        <f t="shared" si="6"/>
        <v>1900</v>
      </c>
      <c r="H53" s="177">
        <f t="shared" si="7"/>
        <v>4.4917257683215132E-2</v>
      </c>
    </row>
    <row r="54" spans="1:8" x14ac:dyDescent="0.25">
      <c r="A54" t="s">
        <v>226</v>
      </c>
      <c r="B54" s="137">
        <v>234000</v>
      </c>
      <c r="C54" s="137">
        <v>232200</v>
      </c>
      <c r="D54" s="137">
        <v>219200</v>
      </c>
      <c r="E54" s="176">
        <f t="shared" si="4"/>
        <v>1800</v>
      </c>
      <c r="F54" s="177">
        <f t="shared" si="5"/>
        <v>7.7519379844961239E-3</v>
      </c>
      <c r="G54" s="176">
        <f t="shared" si="6"/>
        <v>14800</v>
      </c>
      <c r="H54" s="177">
        <f t="shared" si="7"/>
        <v>6.7518248175182483E-2</v>
      </c>
    </row>
    <row r="55" spans="1:8" x14ac:dyDescent="0.25">
      <c r="A55" t="s">
        <v>227</v>
      </c>
      <c r="B55" s="137">
        <v>111500</v>
      </c>
      <c r="C55" s="137">
        <v>111000</v>
      </c>
      <c r="D55" s="137">
        <v>105900</v>
      </c>
      <c r="E55" s="176">
        <f t="shared" si="4"/>
        <v>500</v>
      </c>
      <c r="F55" s="177">
        <f t="shared" si="5"/>
        <v>4.5045045045045045E-3</v>
      </c>
      <c r="G55" s="176">
        <f t="shared" si="6"/>
        <v>5600</v>
      </c>
      <c r="H55" s="177">
        <f t="shared" si="7"/>
        <v>5.288007554296506E-2</v>
      </c>
    </row>
    <row r="56" spans="1:8" x14ac:dyDescent="0.25">
      <c r="A56" t="s">
        <v>228</v>
      </c>
      <c r="B56" s="137">
        <v>39200</v>
      </c>
      <c r="C56" s="137">
        <v>38800</v>
      </c>
      <c r="D56" s="137">
        <v>36600</v>
      </c>
      <c r="E56" s="176">
        <f t="shared" si="4"/>
        <v>400</v>
      </c>
      <c r="F56" s="177">
        <f t="shared" si="5"/>
        <v>1.0309278350515464E-2</v>
      </c>
      <c r="G56" s="176">
        <f t="shared" si="6"/>
        <v>2600</v>
      </c>
      <c r="H56" s="177">
        <f t="shared" si="7"/>
        <v>7.1038251366120214E-2</v>
      </c>
    </row>
    <row r="57" spans="1:8" x14ac:dyDescent="0.25">
      <c r="A57" t="s">
        <v>229</v>
      </c>
      <c r="B57" s="137">
        <v>41500</v>
      </c>
      <c r="C57" s="137">
        <v>41000</v>
      </c>
      <c r="D57" s="137">
        <v>37600</v>
      </c>
      <c r="E57" s="176">
        <f t="shared" si="4"/>
        <v>500</v>
      </c>
      <c r="F57" s="177">
        <f t="shared" si="5"/>
        <v>1.2195121951219513E-2</v>
      </c>
      <c r="G57" s="176">
        <f t="shared" si="6"/>
        <v>3900</v>
      </c>
      <c r="H57" s="177">
        <f t="shared" si="7"/>
        <v>0.10372340425531915</v>
      </c>
    </row>
    <row r="58" spans="1:8" x14ac:dyDescent="0.25">
      <c r="A58" t="s">
        <v>230</v>
      </c>
      <c r="B58" s="137">
        <v>290900</v>
      </c>
      <c r="C58" s="137">
        <v>284800</v>
      </c>
      <c r="D58" s="137">
        <v>275400</v>
      </c>
      <c r="E58" s="176">
        <f t="shared" si="4"/>
        <v>6100</v>
      </c>
      <c r="F58" s="177">
        <f t="shared" si="5"/>
        <v>2.1418539325842697E-2</v>
      </c>
      <c r="G58" s="176">
        <f t="shared" si="6"/>
        <v>15500</v>
      </c>
      <c r="H58" s="177">
        <f t="shared" si="7"/>
        <v>5.6281771968046478E-2</v>
      </c>
    </row>
    <row r="59" spans="1:8" x14ac:dyDescent="0.25">
      <c r="A59" t="s">
        <v>231</v>
      </c>
      <c r="B59" s="137">
        <v>41400</v>
      </c>
      <c r="C59" s="137">
        <v>38700</v>
      </c>
      <c r="D59" s="137">
        <v>36200</v>
      </c>
      <c r="E59" s="176">
        <f t="shared" si="4"/>
        <v>2700</v>
      </c>
      <c r="F59" s="177">
        <f t="shared" si="5"/>
        <v>6.9767441860465115E-2</v>
      </c>
      <c r="G59" s="176">
        <f t="shared" si="6"/>
        <v>5200</v>
      </c>
      <c r="H59" s="177">
        <f t="shared" si="7"/>
        <v>0.143646408839779</v>
      </c>
    </row>
    <row r="60" spans="1:8" x14ac:dyDescent="0.25">
      <c r="A60" t="s">
        <v>232</v>
      </c>
      <c r="B60" s="137">
        <v>30300</v>
      </c>
      <c r="C60" s="137">
        <v>28200</v>
      </c>
      <c r="D60" s="137">
        <v>28200</v>
      </c>
      <c r="E60" s="176">
        <f t="shared" si="4"/>
        <v>2100</v>
      </c>
      <c r="F60" s="177">
        <f t="shared" si="5"/>
        <v>7.4468085106382975E-2</v>
      </c>
      <c r="G60" s="176">
        <f t="shared" si="6"/>
        <v>2100</v>
      </c>
      <c r="H60" s="177">
        <f t="shared" si="7"/>
        <v>7.4468085106382975E-2</v>
      </c>
    </row>
    <row r="61" spans="1:8" x14ac:dyDescent="0.25">
      <c r="A61" t="s">
        <v>233</v>
      </c>
      <c r="B61" s="137">
        <v>249500</v>
      </c>
      <c r="C61" s="137">
        <v>246100</v>
      </c>
      <c r="D61" s="137">
        <v>239200</v>
      </c>
      <c r="E61" s="176">
        <f t="shared" si="4"/>
        <v>3400</v>
      </c>
      <c r="F61" s="177">
        <f t="shared" si="5"/>
        <v>1.3815522145469321E-2</v>
      </c>
      <c r="G61" s="176">
        <f t="shared" si="6"/>
        <v>10300</v>
      </c>
      <c r="H61" s="177">
        <f t="shared" si="7"/>
        <v>4.306020066889632E-2</v>
      </c>
    </row>
    <row r="62" spans="1:8" x14ac:dyDescent="0.25">
      <c r="A62" t="s">
        <v>234</v>
      </c>
      <c r="B62" s="137">
        <v>34300</v>
      </c>
      <c r="C62" s="137">
        <v>33400</v>
      </c>
      <c r="D62" s="137">
        <v>32400</v>
      </c>
      <c r="E62" s="176">
        <f t="shared" si="4"/>
        <v>900</v>
      </c>
      <c r="F62" s="177">
        <f t="shared" si="5"/>
        <v>2.6946107784431138E-2</v>
      </c>
      <c r="G62" s="176">
        <f t="shared" si="6"/>
        <v>1900</v>
      </c>
      <c r="H62" s="177">
        <f t="shared" si="7"/>
        <v>5.8641975308641972E-2</v>
      </c>
    </row>
    <row r="63" spans="1:8" x14ac:dyDescent="0.25">
      <c r="A63" t="s">
        <v>235</v>
      </c>
      <c r="B63" s="137">
        <v>215200</v>
      </c>
      <c r="C63" s="137">
        <v>212700</v>
      </c>
      <c r="D63" s="137">
        <v>206800</v>
      </c>
      <c r="E63" s="176">
        <f t="shared" si="4"/>
        <v>2500</v>
      </c>
      <c r="F63" s="177">
        <f t="shared" si="5"/>
        <v>1.1753643629525154E-2</v>
      </c>
      <c r="G63" s="176">
        <f t="shared" si="6"/>
        <v>8400</v>
      </c>
      <c r="H63" s="177">
        <f t="shared" si="7"/>
        <v>4.0618955512572531E-2</v>
      </c>
    </row>
    <row r="64" spans="1:8" x14ac:dyDescent="0.25">
      <c r="A64" t="s">
        <v>236</v>
      </c>
      <c r="B64" s="137">
        <v>84100</v>
      </c>
      <c r="C64" s="137">
        <v>82900</v>
      </c>
      <c r="D64" s="137">
        <v>82700</v>
      </c>
      <c r="E64" s="176">
        <f t="shared" si="4"/>
        <v>1200</v>
      </c>
      <c r="F64" s="177">
        <f t="shared" si="5"/>
        <v>1.4475271411338963E-2</v>
      </c>
      <c r="G64" s="176">
        <f t="shared" si="6"/>
        <v>1400</v>
      </c>
      <c r="H64" s="177">
        <f t="shared" si="7"/>
        <v>1.6928657799274487E-2</v>
      </c>
    </row>
    <row r="65" spans="1:16" x14ac:dyDescent="0.25">
      <c r="A65" t="s">
        <v>237</v>
      </c>
      <c r="B65" s="137">
        <v>23900</v>
      </c>
      <c r="C65" s="137">
        <v>23400</v>
      </c>
      <c r="D65" s="137">
        <v>23400</v>
      </c>
      <c r="E65" s="176">
        <f t="shared" si="4"/>
        <v>500</v>
      </c>
      <c r="F65" s="177">
        <f t="shared" si="5"/>
        <v>2.1367521367521368E-2</v>
      </c>
      <c r="G65" s="176">
        <f t="shared" si="6"/>
        <v>500</v>
      </c>
      <c r="H65" s="177">
        <f t="shared" si="7"/>
        <v>2.1367521367521368E-2</v>
      </c>
    </row>
    <row r="66" spans="1:16" x14ac:dyDescent="0.25">
      <c r="A66" t="s">
        <v>238</v>
      </c>
      <c r="B66" s="137">
        <v>20800</v>
      </c>
      <c r="C66" s="137">
        <v>20500</v>
      </c>
      <c r="D66" s="137">
        <v>19900</v>
      </c>
      <c r="E66" s="176">
        <f t="shared" si="4"/>
        <v>300</v>
      </c>
      <c r="F66" s="177">
        <f t="shared" si="5"/>
        <v>1.4634146341463415E-2</v>
      </c>
      <c r="G66" s="176">
        <f t="shared" si="6"/>
        <v>900</v>
      </c>
      <c r="H66" s="177">
        <f t="shared" si="7"/>
        <v>4.5226130653266333E-2</v>
      </c>
    </row>
    <row r="67" spans="1:16" x14ac:dyDescent="0.25">
      <c r="A67" t="s">
        <v>239</v>
      </c>
      <c r="B67" s="137">
        <v>371500</v>
      </c>
      <c r="C67" s="137">
        <v>374500</v>
      </c>
      <c r="D67" s="137">
        <v>364800</v>
      </c>
      <c r="E67" s="176">
        <f t="shared" si="4"/>
        <v>-3000</v>
      </c>
      <c r="F67" s="177">
        <f t="shared" si="5"/>
        <v>-8.0106809078771702E-3</v>
      </c>
      <c r="G67" s="176">
        <f t="shared" si="6"/>
        <v>6700</v>
      </c>
      <c r="H67" s="177">
        <f t="shared" si="7"/>
        <v>1.836622807017544E-2</v>
      </c>
      <c r="J67" s="178"/>
    </row>
    <row r="68" spans="1:16" x14ac:dyDescent="0.25">
      <c r="A68" t="s">
        <v>240</v>
      </c>
      <c r="B68" s="137">
        <v>36700</v>
      </c>
      <c r="C68" s="137">
        <v>36600</v>
      </c>
      <c r="D68" s="137">
        <v>35100</v>
      </c>
      <c r="E68" s="176">
        <f t="shared" si="4"/>
        <v>100</v>
      </c>
      <c r="F68" s="177">
        <f t="shared" si="5"/>
        <v>2.7322404371584699E-3</v>
      </c>
      <c r="G68" s="176">
        <f t="shared" si="6"/>
        <v>1600</v>
      </c>
      <c r="H68" s="177">
        <f t="shared" si="7"/>
        <v>4.5584045584045586E-2</v>
      </c>
    </row>
    <row r="69" spans="1:16" x14ac:dyDescent="0.25">
      <c r="A69" t="s">
        <v>241</v>
      </c>
      <c r="B69" s="137">
        <v>104600</v>
      </c>
      <c r="C69" s="137">
        <v>107400</v>
      </c>
      <c r="D69" s="137">
        <v>104100</v>
      </c>
      <c r="E69" s="176">
        <f t="shared" si="4"/>
        <v>-2800</v>
      </c>
      <c r="F69" s="177">
        <f t="shared" si="5"/>
        <v>-2.6070763500931099E-2</v>
      </c>
      <c r="G69" s="176">
        <f t="shared" si="6"/>
        <v>500</v>
      </c>
      <c r="H69" s="177">
        <f t="shared" si="7"/>
        <v>4.8030739673390974E-3</v>
      </c>
    </row>
    <row r="70" spans="1:16" x14ac:dyDescent="0.25">
      <c r="A70" t="s">
        <v>242</v>
      </c>
      <c r="B70" s="137">
        <v>46700</v>
      </c>
      <c r="C70" s="137">
        <v>50100</v>
      </c>
      <c r="D70" s="137">
        <v>48100</v>
      </c>
      <c r="E70" s="176">
        <f t="shared" si="4"/>
        <v>-3400</v>
      </c>
      <c r="F70" s="177">
        <f t="shared" si="5"/>
        <v>-6.7864271457085831E-2</v>
      </c>
      <c r="G70" s="176">
        <f t="shared" si="6"/>
        <v>-1400</v>
      </c>
      <c r="H70" s="177">
        <f t="shared" si="7"/>
        <v>-2.9106029106029108E-2</v>
      </c>
    </row>
    <row r="71" spans="1:16" x14ac:dyDescent="0.25">
      <c r="A71" t="s">
        <v>243</v>
      </c>
      <c r="B71" s="137">
        <v>57900</v>
      </c>
      <c r="C71" s="137">
        <v>57300</v>
      </c>
      <c r="D71" s="137">
        <v>56000</v>
      </c>
      <c r="E71" s="176">
        <f t="shared" si="4"/>
        <v>600</v>
      </c>
      <c r="F71" s="177">
        <f t="shared" si="5"/>
        <v>1.0471204188481676E-2</v>
      </c>
      <c r="G71" s="176">
        <f t="shared" si="6"/>
        <v>1900</v>
      </c>
      <c r="H71" s="177">
        <f t="shared" si="7"/>
        <v>3.3928571428571426E-2</v>
      </c>
    </row>
    <row r="72" spans="1:16" x14ac:dyDescent="0.25">
      <c r="A72" t="s">
        <v>244</v>
      </c>
      <c r="B72" s="137">
        <v>230200</v>
      </c>
      <c r="C72" s="137">
        <v>230500</v>
      </c>
      <c r="D72" s="137">
        <v>225600</v>
      </c>
      <c r="E72" s="176">
        <f t="shared" si="4"/>
        <v>-300</v>
      </c>
      <c r="F72" s="177">
        <f t="shared" si="5"/>
        <v>-1.3015184381778742E-3</v>
      </c>
      <c r="G72" s="176">
        <f t="shared" si="6"/>
        <v>4600</v>
      </c>
      <c r="H72" s="177">
        <f t="shared" si="7"/>
        <v>2.0390070921985817E-2</v>
      </c>
    </row>
    <row r="73" spans="1:16" x14ac:dyDescent="0.25">
      <c r="A73" t="s">
        <v>245</v>
      </c>
      <c r="B73" s="137">
        <v>108800</v>
      </c>
      <c r="C73" s="137">
        <v>110800</v>
      </c>
      <c r="D73" s="137">
        <v>107300</v>
      </c>
      <c r="E73" s="176">
        <f t="shared" si="4"/>
        <v>-2000</v>
      </c>
      <c r="F73" s="177">
        <f t="shared" si="5"/>
        <v>-1.8050541516245487E-2</v>
      </c>
      <c r="G73" s="176">
        <f t="shared" si="6"/>
        <v>1500</v>
      </c>
      <c r="H73" s="177">
        <f t="shared" si="7"/>
        <v>1.3979496738117428E-2</v>
      </c>
      <c r="L73" s="58"/>
    </row>
    <row r="74" spans="1:16" x14ac:dyDescent="0.25">
      <c r="A74" t="s">
        <v>246</v>
      </c>
      <c r="B74" s="137">
        <v>121400</v>
      </c>
      <c r="C74" s="137">
        <v>119700</v>
      </c>
      <c r="D74" s="137">
        <v>118300</v>
      </c>
      <c r="E74" s="176">
        <f t="shared" si="4"/>
        <v>1700</v>
      </c>
      <c r="F74" s="177">
        <f t="shared" si="5"/>
        <v>1.4202172096908938E-2</v>
      </c>
      <c r="G74" s="176">
        <f t="shared" si="6"/>
        <v>3100</v>
      </c>
      <c r="H74" s="177">
        <f t="shared" si="7"/>
        <v>2.6204564666103127E-2</v>
      </c>
    </row>
    <row r="75" spans="1:16" x14ac:dyDescent="0.25">
      <c r="K75" s="179"/>
      <c r="P75" s="180"/>
    </row>
    <row r="76" spans="1:16" x14ac:dyDescent="0.25">
      <c r="A76" t="s">
        <v>139</v>
      </c>
    </row>
    <row r="77" spans="1:16" x14ac:dyDescent="0.25">
      <c r="A77" s="57"/>
    </row>
    <row r="84" spans="1:1" x14ac:dyDescent="0.25">
      <c r="A84" t="s">
        <v>183</v>
      </c>
    </row>
    <row r="85" spans="1:1" x14ac:dyDescent="0.25">
      <c r="A85" t="s">
        <v>189</v>
      </c>
    </row>
    <row r="86" spans="1:1" x14ac:dyDescent="0.25">
      <c r="A86" t="s">
        <v>198</v>
      </c>
    </row>
    <row r="87" spans="1:1" x14ac:dyDescent="0.25">
      <c r="A87" t="s">
        <v>199</v>
      </c>
    </row>
    <row r="88" spans="1:1" x14ac:dyDescent="0.25">
      <c r="A88" t="s">
        <v>202</v>
      </c>
    </row>
    <row r="89" spans="1:1" x14ac:dyDescent="0.25">
      <c r="A89" t="s">
        <v>207</v>
      </c>
    </row>
    <row r="90" spans="1:1" x14ac:dyDescent="0.25">
      <c r="A90" t="s">
        <v>208</v>
      </c>
    </row>
    <row r="91" spans="1:1" x14ac:dyDescent="0.25">
      <c r="A91" t="s">
        <v>211</v>
      </c>
    </row>
    <row r="92" spans="1:1" x14ac:dyDescent="0.25">
      <c r="A92" t="s">
        <v>212</v>
      </c>
    </row>
    <row r="93" spans="1:1" x14ac:dyDescent="0.25">
      <c r="A93" t="s">
        <v>216</v>
      </c>
    </row>
    <row r="94" spans="1:1" x14ac:dyDescent="0.25">
      <c r="A94" t="s">
        <v>247</v>
      </c>
    </row>
    <row r="95" spans="1:1" x14ac:dyDescent="0.25">
      <c r="A95" t="s">
        <v>224</v>
      </c>
    </row>
    <row r="96" spans="1:1" x14ac:dyDescent="0.25">
      <c r="A96" t="s">
        <v>230</v>
      </c>
    </row>
    <row r="97" spans="1:1" x14ac:dyDescent="0.25">
      <c r="A97" t="s">
        <v>233</v>
      </c>
    </row>
    <row r="98" spans="1:1" x14ac:dyDescent="0.25">
      <c r="A98" t="s">
        <v>235</v>
      </c>
    </row>
    <row r="99" spans="1:1" x14ac:dyDescent="0.25">
      <c r="A99" t="s">
        <v>236</v>
      </c>
    </row>
    <row r="100" spans="1:1" x14ac:dyDescent="0.25">
      <c r="A100" t="s">
        <v>239</v>
      </c>
    </row>
    <row r="101" spans="1:1" x14ac:dyDescent="0.25">
      <c r="A101" t="s">
        <v>240</v>
      </c>
    </row>
    <row r="102" spans="1:1" x14ac:dyDescent="0.25">
      <c r="A102" t="s">
        <v>241</v>
      </c>
    </row>
    <row r="103" spans="1:1" x14ac:dyDescent="0.25">
      <c r="A103" t="s">
        <v>244</v>
      </c>
    </row>
  </sheetData>
  <mergeCells count="1">
    <mergeCell ref="E4:H4"/>
  </mergeCells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Statewide p10 &amp; p11</vt:lpstr>
      <vt:lpstr>Substate NSA p12</vt:lpstr>
      <vt:lpstr>MSA Partial NSA p13</vt:lpstr>
      <vt:lpstr>Unemp Rate SA p14</vt:lpstr>
      <vt:lpstr>LFPR SA p15</vt:lpstr>
      <vt:lpstr>p16</vt:lpstr>
      <vt:lpstr>p17</vt:lpstr>
      <vt:lpstr>p18</vt:lpstr>
      <vt:lpstr>p19</vt:lpstr>
      <vt:lpstr>MSA p20</vt:lpstr>
      <vt:lpstr>SC p21</vt:lpstr>
      <vt:lpstr>Charleston p22</vt:lpstr>
      <vt:lpstr>Columbia p23</vt:lpstr>
      <vt:lpstr>Greenville p24</vt:lpstr>
      <vt:lpstr>Myrtle Beach p25</vt:lpstr>
      <vt:lpstr>Spartanburg p26</vt:lpstr>
      <vt:lpstr>Florence HH Sumter p27</vt:lpstr>
      <vt:lpstr>p28</vt:lpstr>
      <vt:lpstr>p29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Milton, Tondelayo</dc:creator>
  <cp:lastModifiedBy>Lyons, Daniel</cp:lastModifiedBy>
  <cp:lastPrinted>2022-05-25T16:10:21Z</cp:lastPrinted>
  <dcterms:created xsi:type="dcterms:W3CDTF">2022-04-12T14:28:59Z</dcterms:created>
  <dcterms:modified xsi:type="dcterms:W3CDTF">2023-07-26T18:00:40Z</dcterms:modified>
</cp:coreProperties>
</file>