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S:\LMI_Research\lmi\Daniel L\Python Scripts\Trends\"/>
    </mc:Choice>
  </mc:AlternateContent>
  <xr:revisionPtr revIDLastSave="0" documentId="13_ncr:1_{8B4674A4-C0D3-4777-B9D8-97C87D3F5C93}" xr6:coauthVersionLast="47" xr6:coauthVersionMax="47" xr10:uidLastSave="{00000000-0000-0000-0000-000000000000}"/>
  <bookViews>
    <workbookView xWindow="-120" yWindow="-120" windowWidth="29040" windowHeight="15840" tabRatio="903" activeTab="7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G34" i="10"/>
  <c r="H34" i="10" s="1"/>
  <c r="F34" i="10"/>
  <c r="E34" i="10"/>
  <c r="G33" i="10"/>
  <c r="H33" i="10" s="1"/>
  <c r="F33" i="10"/>
  <c r="E33" i="10"/>
  <c r="G32" i="10"/>
  <c r="H32" i="10" s="1"/>
  <c r="F32" i="10"/>
  <c r="E32" i="10"/>
  <c r="G31" i="10"/>
  <c r="H31" i="10" s="1"/>
  <c r="F31" i="10"/>
  <c r="E31" i="10"/>
  <c r="G30" i="10"/>
  <c r="H30" i="10" s="1"/>
  <c r="F30" i="10"/>
  <c r="E30" i="10"/>
  <c r="G29" i="10"/>
  <c r="H29" i="10" s="1"/>
  <c r="F29" i="10"/>
  <c r="E29" i="10"/>
  <c r="G28" i="10"/>
  <c r="H28" i="10" s="1"/>
  <c r="F28" i="10"/>
  <c r="E28" i="10"/>
  <c r="G27" i="10"/>
  <c r="H27" i="10" s="1"/>
  <c r="F27" i="10"/>
  <c r="E27" i="10"/>
  <c r="G22" i="10"/>
  <c r="H22" i="10" s="1"/>
  <c r="F22" i="10"/>
  <c r="E22" i="10"/>
  <c r="G21" i="10"/>
  <c r="H21" i="10" s="1"/>
  <c r="F21" i="10"/>
  <c r="E21" i="10"/>
  <c r="G20" i="10"/>
  <c r="H20" i="10" s="1"/>
  <c r="F20" i="10"/>
  <c r="E20" i="10"/>
  <c r="G19" i="10"/>
  <c r="H19" i="10" s="1"/>
  <c r="F19" i="10"/>
  <c r="E19" i="10"/>
  <c r="G18" i="10"/>
  <c r="H18" i="10" s="1"/>
  <c r="F18" i="10"/>
  <c r="E18" i="10"/>
  <c r="G17" i="10"/>
  <c r="H17" i="10" s="1"/>
  <c r="F17" i="10"/>
  <c r="E17" i="10"/>
  <c r="G16" i="10"/>
  <c r="H16" i="10" s="1"/>
  <c r="F16" i="10"/>
  <c r="E16" i="10"/>
  <c r="G15" i="10"/>
  <c r="H15" i="10" s="1"/>
  <c r="F15" i="10"/>
  <c r="E15" i="10"/>
  <c r="G10" i="10"/>
  <c r="H10" i="10" s="1"/>
  <c r="F10" i="10"/>
  <c r="E10" i="10"/>
  <c r="G9" i="10"/>
  <c r="H9" i="10" s="1"/>
  <c r="F9" i="10"/>
  <c r="E9" i="10"/>
  <c r="G8" i="10"/>
  <c r="H8" i="10" s="1"/>
  <c r="F8" i="10"/>
  <c r="E8" i="10"/>
  <c r="G7" i="10"/>
  <c r="H7" i="10" s="1"/>
  <c r="F7" i="10"/>
  <c r="E7" i="10"/>
  <c r="G6" i="10"/>
  <c r="H6" i="10" s="1"/>
  <c r="F6" i="10"/>
  <c r="E6" i="10"/>
  <c r="G5" i="10"/>
  <c r="H5" i="10" s="1"/>
  <c r="F5" i="10"/>
  <c r="E5" i="10"/>
  <c r="G4" i="10"/>
  <c r="H4" i="10" s="1"/>
  <c r="F4" i="10"/>
  <c r="E4" i="10"/>
  <c r="G3" i="10"/>
  <c r="H3" i="10" s="1"/>
  <c r="F3" i="10"/>
  <c r="E3" i="10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sharedStrings.xml><?xml version="1.0" encoding="utf-8"?>
<sst xmlns="http://schemas.openxmlformats.org/spreadsheetml/2006/main" count="919" uniqueCount="300">
  <si>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</si>
  <si>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</si>
  <si>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</si>
  <si>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</si>
  <si>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</si>
  <si>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</si>
  <si>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</si>
  <si>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</si>
  <si>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</si>
  <si>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</si>
  <si>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</si>
  <si>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</si>
  <si>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</si>
  <si>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</si>
  <si>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</si>
  <si>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</si>
  <si>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</si>
  <si>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</si>
  <si>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</si>
  <si>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</si>
  <si>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</si>
  <si>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</si>
  <si>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</si>
  <si>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</si>
  <si>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</si>
  <si>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</si>
  <si>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</si>
  <si>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</si>
  <si>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</si>
  <si>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</si>
  <si>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</si>
  <si>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</si>
  <si>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</si>
  <si>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</si>
  <si>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</si>
  <si>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</si>
  <si>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</si>
  <si>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</si>
  <si>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</si>
  <si>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</si>
  <si>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</si>
  <si>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</si>
  <si>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</si>
  <si>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</si>
  <si>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</si>
  <si>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</si>
  <si>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</si>
  <si>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</si>
  <si>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</si>
  <si>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</si>
  <si>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</si>
  <si>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</si>
  <si>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</si>
  <si>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</si>
  <si>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</si>
  <si>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</si>
  <si>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</si>
  <si>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</si>
  <si>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</si>
  <si>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</si>
  <si>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</si>
  <si>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</si>
  <si>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</si>
  <si>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</si>
  <si>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</si>
  <si>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</si>
  <si>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</si>
  <si>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</si>
  <si>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</si>
  <si>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</si>
  <si>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</si>
  <si>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</si>
  <si>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</si>
  <si>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</si>
  <si>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</si>
  <si>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</si>
  <si>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</si>
  <si>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</si>
  <si>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</si>
  <si>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</si>
  <si>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</si>
  <si>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</si>
  <si>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</si>
  <si>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</si>
  <si>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</si>
  <si>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</si>
  <si>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</si>
  <si>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</si>
  <si>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</si>
  <si>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</si>
  <si>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</si>
  <si>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</si>
  <si>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Hanahan</t>
  </si>
  <si>
    <t>Hilton Head Island</t>
  </si>
  <si>
    <t>Mauldin</t>
  </si>
  <si>
    <t>Mount Pleasant</t>
  </si>
  <si>
    <t>Myrtle Beach</t>
  </si>
  <si>
    <t>North Charleston</t>
  </si>
  <si>
    <t>Rock Hill</t>
  </si>
  <si>
    <t>Summerville</t>
  </si>
  <si>
    <t>*Fort Mill added in 2023.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</si>
  <si>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</si>
  <si>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</si>
  <si>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</si>
  <si>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</si>
  <si>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</si>
  <si>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</si>
  <si>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</si>
  <si>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</si>
  <si>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</si>
  <si>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</si>
  <si>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</si>
  <si>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</si>
  <si>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</si>
  <si>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</si>
  <si>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</si>
  <si>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</si>
  <si>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</si>
  <si>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</si>
  <si>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</si>
  <si>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</si>
  <si>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</si>
  <si>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</si>
  <si>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</si>
  <si>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</si>
  <si>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</si>
  <si>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</si>
  <si>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</si>
  <si>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</si>
  <si>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</si>
  <si>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</si>
  <si>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</si>
  <si>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</si>
  <si>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</si>
  <si>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</si>
  <si>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</si>
  <si>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</si>
  <si>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</si>
  <si>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</si>
  <si>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</si>
  <si>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</si>
  <si>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</si>
  <si>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</si>
  <si>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</si>
  <si>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</si>
  <si>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</si>
  <si>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</si>
  <si>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</si>
  <si>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</si>
  <si>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</si>
  <si>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</si>
  <si>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</si>
  <si>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</si>
  <si>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</si>
  <si>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</si>
  <si>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</si>
  <si>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</si>
  <si>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</si>
  <si>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</si>
  <si>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</si>
  <si>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</si>
  <si>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</si>
  <si>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</si>
  <si>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</si>
  <si>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</si>
  <si>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</si>
  <si>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</si>
  <si>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</si>
  <si>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</si>
  <si>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</si>
  <si>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</si>
  <si>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</si>
  <si>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</si>
  <si>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</si>
  <si>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</si>
  <si>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</si>
  <si>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</si>
  <si>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</si>
  <si>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</si>
  <si>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</si>
  <si>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</si>
  <si>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</si>
  <si>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</si>
  <si>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</si>
  <si>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</si>
  <si>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</si>
  <si>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</si>
  <si>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</si>
  <si>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</si>
  <si>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</si>
  <si>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</si>
  <si>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</si>
  <si>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</si>
  <si>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</si>
  <si>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</si>
  <si>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</si>
  <si>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</si>
  <si>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</si>
  <si>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</si>
  <si>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</si>
  <si>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</si>
  <si>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</si>
  <si>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</si>
  <si>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</si>
  <si>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</si>
  <si>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</si>
  <si>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</si>
  <si>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</si>
  <si>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</si>
  <si>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</si>
  <si>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</si>
  <si>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</si>
  <si>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</si>
  <si>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</si>
  <si>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</si>
  <si>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</si>
  <si>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</si>
  <si>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</si>
  <si>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</si>
  <si>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</si>
  <si>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</si>
  <si>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</si>
  <si>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</si>
  <si>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</si>
  <si>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</si>
  <si>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</si>
  <si>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</si>
  <si>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</si>
  <si>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</si>
  <si>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</si>
  <si>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</si>
  <si>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</si>
  <si>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</si>
  <si>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</si>
  <si>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</si>
  <si>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</si>
  <si>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</si>
  <si>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</si>
  <si>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</si>
  <si>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</si>
  <si>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</si>
  <si>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</si>
  <si>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</si>
  <si>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</si>
  <si>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</si>
  <si>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</si>
  <si>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</si>
  <si>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</si>
  <si>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</si>
  <si>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</si>
  <si>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</si>
  <si>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</si>
  <si>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</si>
  <si>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</si>
  <si>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</si>
  <si>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</si>
  <si>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</si>
  <si>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</si>
  <si>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</si>
  <si>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</si>
  <si>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</si>
  <si>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</si>
  <si>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</si>
  <si>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</si>
  <si>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</si>
  <si>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</si>
  <si>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</si>
  <si>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</si>
  <si>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</si>
  <si>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</si>
  <si>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</si>
  <si>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</si>
  <si>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</si>
  <si>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</si>
  <si>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</si>
  <si>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</si>
  <si>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</si>
  <si>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August 2023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</si>
  <si>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</si>
  <si>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</si>
  <si>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</si>
  <si>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</si>
  <si>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</si>
  <si>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</si>
  <si>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</si>
  <si>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</si>
  <si>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</si>
  <si>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</si>
  <si>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</si>
  <si>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1976-2022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</si>
  <si>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</si>
  <si>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</si>
  <si>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</si>
  <si>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</si>
  <si>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</si>
  <si>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1939-2022</t>
  </si>
  <si>
    <t>Annual Current Employment Statistics Wage Data, 2007-2022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</si>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</sst>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##,#00;\-##,#00;##,#00"/>
    <numFmt numFmtId="176" formatCode="\+0;\-0;0"/>
    <numFmt numFmtId="177" formatCode="\+#,##0;\-#,##0"/>
    <numFmt numFmtId="178" formatCode="\+#,##0;\-#,##0;#,##0"/>
    <numFmt numFmtId="179" formatCode="0.000"/>
    <numFmt numFmtId="180" formatCode="\+&quot;$&quot;#,##0.00;\-&quot;$&quot;#,##0.00;&quot;$&quot;#,##0.00"/>
    <numFmt numFmtId="181" formatCode="\+0.0;\-0.0;0.0"/>
    <numFmt numFmtId="182" formatCode="\+0.0%;\-0.0%;0%"/>
    <numFmt numFmtId="183" formatCode="\+&quot;$&quot;0.00;\-&quot;$&quot;0.00;&quot;$&quot;0.00"/>
    <numFmt numFmtId="184" formatCode="\+&quot;$&quot;0.00;\-&quot;$&quot;0.00"/>
    <numFmt numFmtId="185" formatCode="\+0.0%;\-0.0%"/>
    <numFmt numFmtId="186" formatCode="\+0.0;\-0.0"/>
    <numFmt numFmtId="187" formatCode="\+#,#00.0;\-#,#00.0;0.0"/>
    <numFmt numFmtId="188" formatCode="\+&quot;$&quot;#,##0.00;\-&quot;$&quot;#,##0.00"/>
    <numFmt numFmtId="189" formatCode="#0"/>
    <numFmt numFmtId="190" formatCode="\-0.00%;\ \+0.00%;\ 0"/>
    <numFmt numFmtId="191" formatCode="\+#,#00;\-#,#00;0"/>
    <numFmt numFmtId="192" formatCode="\+0.00%;\-0.00%;0%"/>
    <numFmt numFmtId="193" formatCode="\+#,#00;\-#,#00"/>
    <numFmt numFmtId="194" formatCode="mmmm\ yyyy"/>
    <numFmt numFmtId="195" formatCode="yyyy\-mm\-dd\ h:mm:ss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36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16" xfId="0" applyFont="1" applyBorder="1" applyAlignment="1">
      <alignment horizontal="righ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16" xfId="8" applyFont="1" applyBorder="1" applyAlignment="1">
      <alignment horizontal="righ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30" fillId="0" borderId="0" xfId="0" applyNumberFormat="1" applyFont="1" applyAlignment="1">
      <alignment horizontal="right"/>
    </xf>
    <xf numFmtId="166" fontId="29" fillId="0" borderId="0" xfId="6" applyNumberFormat="1" applyFont="1" applyAlignment="1">
      <alignment horizontal="right"/>
    </xf>
    <xf numFmtId="169" fontId="29" fillId="0" borderId="0" xfId="0" applyNumberFormat="1" applyFont="1" applyAlignment="1">
      <alignment horizontal="right"/>
    </xf>
    <xf numFmtId="166" fontId="16" fillId="0" borderId="0" xfId="6" applyNumberFormat="1" applyFont="1" applyAlignment="1">
      <alignment horizontal="right"/>
    </xf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9" fontId="22" fillId="0" borderId="0" xfId="8" applyNumberFormat="1" applyFont="1" applyAlignment="1">
      <alignment horizontal="right"/>
    </xf>
    <xf numFmtId="169" fontId="16" fillId="0" borderId="0" xfId="8" applyNumberFormat="1" applyFont="1" applyAlignment="1">
      <alignment horizontal="right"/>
    </xf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0" fontId="2" fillId="0" borderId="0" xfId="0" applyFont="1"/>
    <xf numFmtId="182" fontId="0" fillId="0" borderId="0" xfId="0" applyNumberFormat="1"/>
    <xf numFmtId="175" fontId="0" fillId="0" borderId="0" xfId="6" applyNumberFormat="1" applyFont="1"/>
    <xf numFmtId="171" fontId="2" fillId="0" borderId="0" xfId="9" applyNumberFormat="1" applyFont="1"/>
    <xf numFmtId="171" fontId="1" fillId="0" borderId="0" xfId="9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4" fontId="0" fillId="0" borderId="0" xfId="0" applyNumberFormat="1"/>
    <xf numFmtId="176" fontId="0" fillId="0" borderId="0" xfId="0" applyNumberFormat="1"/>
    <xf numFmtId="190" fontId="0" fillId="0" borderId="0" xfId="0" applyNumberFormat="1"/>
    <xf numFmtId="191" fontId="0" fillId="0" borderId="0" xfId="0" applyNumberFormat="1"/>
    <xf numFmtId="177" fontId="0" fillId="0" borderId="25" xfId="6" applyNumberFormat="1" applyFont="1" applyBorder="1"/>
    <xf numFmtId="178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9" fontId="0" fillId="0" borderId="0" xfId="0" applyNumberFormat="1"/>
    <xf numFmtId="180" fontId="0" fillId="0" borderId="0" xfId="7" applyNumberFormat="1" applyFont="1"/>
    <xf numFmtId="181" fontId="0" fillId="0" borderId="0" xfId="0" applyNumberFormat="1"/>
    <xf numFmtId="182" fontId="0" fillId="0" borderId="11" xfId="0" applyNumberFormat="1" applyBorder="1"/>
    <xf numFmtId="183" fontId="0" fillId="0" borderId="25" xfId="7" applyNumberFormat="1" applyFont="1" applyBorder="1"/>
    <xf numFmtId="174" fontId="0" fillId="0" borderId="25" xfId="0" applyNumberFormat="1" applyBorder="1"/>
    <xf numFmtId="184" fontId="0" fillId="0" borderId="25" xfId="7" applyNumberFormat="1" applyFont="1" applyBorder="1"/>
    <xf numFmtId="185" fontId="0" fillId="0" borderId="25" xfId="0" applyNumberFormat="1" applyBorder="1"/>
    <xf numFmtId="186" fontId="0" fillId="0" borderId="25" xfId="0" applyNumberFormat="1" applyBorder="1"/>
    <xf numFmtId="187" fontId="0" fillId="0" borderId="25" xfId="0" applyNumberFormat="1" applyBorder="1"/>
    <xf numFmtId="182" fontId="0" fillId="0" borderId="0" xfId="0" applyNumberFormat="1" applyAlignment="1">
      <alignment horizontal="center"/>
    </xf>
    <xf numFmtId="188" fontId="0" fillId="0" borderId="0" xfId="0" applyNumberFormat="1"/>
    <xf numFmtId="192" fontId="0" fillId="0" borderId="0" xfId="0" applyNumberFormat="1"/>
    <xf numFmtId="193" fontId="0" fillId="0" borderId="0" xfId="0" applyNumberFormat="1"/>
    <xf numFmtId="189" fontId="16" fillId="0" borderId="0" xfId="0" applyNumberFormat="1" applyFont="1" applyAlignment="1">
      <alignment horizontal="right"/>
    </xf>
    <xf numFmtId="164" fontId="25" fillId="0" borderId="2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4" fontId="12" fillId="0" borderId="0" xfId="0" applyNumberFormat="1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2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5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6" fontId="0" fillId="0" borderId="0" xfId="0" applyNumberForma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2" fontId="0" fillId="0" borderId="0" xfId="0" applyNumberFormat="1"/>
    <xf numFmtId="193" fontId="0" fillId="0" borderId="0" xfId="0" applyNumberFormat="1"/>
    <xf numFmtId="0" fontId="2" fillId="0" borderId="0" xfId="0" applyFont="1"/>
    <xf numFmtId="178" fontId="0" fillId="0" borderId="0" xfId="6" applyNumberFormat="1" applyFon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3"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J8" sqref="J8"/>
    </sheetView>
  </sheetViews>
  <sheetFormatPr defaultRowHeight="15" x14ac:dyDescent="0.25"/>
  <cols>
    <col min="1" max="2" width="11.140625" style="148" bestFit="1" customWidth="1"/>
    <col min="4" max="5" width="12.85546875" style="148" bestFit="1" customWidth="1"/>
    <col min="6" max="6" width="12.7109375" style="148" customWidth="1"/>
  </cols>
  <sheetData>
    <row r="1" spans="1:14" ht="15.75" customHeight="1" x14ac:dyDescent="0.25">
      <c r="A1" s="195" t="s">
        <v>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4" ht="15.75" customHeight="1" x14ac:dyDescent="0.25">
      <c r="A2" s="195" t="s">
        <v>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4" ht="16.5" customHeight="1" thickBot="1" x14ac:dyDescent="0.3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</row>
    <row r="4" spans="1:14" x14ac:dyDescent="0.25">
      <c r="A4" s="197" t="s">
        <v>2</v>
      </c>
      <c r="B4" s="14" t="s">
        <v>3</v>
      </c>
      <c r="C4" s="14"/>
      <c r="D4" s="14"/>
      <c r="E4" s="14"/>
      <c r="F4" s="14"/>
      <c r="G4" s="15"/>
    </row>
    <row r="5" spans="1:14" x14ac:dyDescent="0.25">
      <c r="A5" s="196"/>
      <c r="B5" s="202" t="s">
        <v>4</v>
      </c>
      <c r="C5" s="201" t="s">
        <v>5</v>
      </c>
      <c r="D5" s="16" t="s">
        <v>6</v>
      </c>
      <c r="E5" s="16"/>
      <c r="F5" s="79" t="s">
        <v>7</v>
      </c>
      <c r="G5" s="17"/>
    </row>
    <row r="6" spans="1:14" x14ac:dyDescent="0.25">
      <c r="A6" s="196"/>
      <c r="B6" s="196"/>
      <c r="C6" s="196"/>
      <c r="D6" s="202" t="s">
        <v>4</v>
      </c>
      <c r="E6" s="201" t="s">
        <v>5</v>
      </c>
      <c r="F6" s="202" t="s">
        <v>4</v>
      </c>
      <c r="G6" s="199" t="s">
        <v>8</v>
      </c>
    </row>
    <row r="7" spans="1:14" ht="15.75" customHeight="1" thickBot="1" x14ac:dyDescent="0.3">
      <c r="A7" s="198"/>
      <c r="B7" s="198"/>
      <c r="C7" s="198"/>
      <c r="D7" s="198"/>
      <c r="E7" s="198"/>
      <c r="F7" s="198"/>
      <c r="G7" s="200"/>
    </row>
    <row r="8" spans="1:14" ht="15.75" customHeight="1" thickBot="1" x14ac:dyDescent="0.3">
      <c r="A8" s="80">
        <v>4309027</v>
      </c>
      <c r="B8" s="81">
        <v>2455394</v>
      </c>
      <c r="C8" s="75">
        <v>57</v>
      </c>
      <c r="D8" s="82">
        <v>2382362</v>
      </c>
      <c r="E8" s="69">
        <v>55.3</v>
      </c>
      <c r="F8" s="82">
        <v>73032</v>
      </c>
      <c r="G8" s="194">
        <v>3</v>
      </c>
      <c r="M8" s="83"/>
    </row>
    <row r="9" spans="1:14" x14ac:dyDescent="0.25">
      <c r="E9" s="84"/>
    </row>
    <row r="10" spans="1:14" x14ac:dyDescent="0.25">
      <c r="A10" s="28" t="s">
        <v>9</v>
      </c>
      <c r="B10" s="28"/>
      <c r="C10" s="28"/>
      <c r="D10" s="28"/>
      <c r="E10" s="28"/>
      <c r="F10" s="28"/>
    </row>
    <row r="12" spans="1:14" x14ac:dyDescent="0.25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H19" sqref="H19"/>
    </sheetView>
  </sheetViews>
  <sheetFormatPr defaultRowHeight="15" x14ac:dyDescent="0.25"/>
  <cols>
    <col min="1" max="1" width="19.140625" style="148" bestFit="1" customWidth="1"/>
    <col min="2" max="2" width="13.28515625" style="148" bestFit="1" customWidth="1"/>
    <col min="3" max="3" width="13.5703125" style="148" bestFit="1" customWidth="1"/>
    <col min="4" max="4" width="12.5703125" style="148" bestFit="1" customWidth="1"/>
    <col min="5" max="5" width="14.140625" style="148" bestFit="1" customWidth="1"/>
    <col min="6" max="6" width="11" style="148" bestFit="1" customWidth="1"/>
    <col min="7" max="7" width="18.28515625" style="148" bestFit="1" customWidth="1"/>
    <col min="8" max="8" width="15.140625" style="148" bestFit="1" customWidth="1"/>
  </cols>
  <sheetData>
    <row r="1" spans="1:8" ht="15.75" customHeight="1" thickBot="1" x14ac:dyDescent="0.3">
      <c r="A1" s="230" t="s">
        <v>246</v>
      </c>
      <c r="B1" s="206"/>
      <c r="C1" s="206"/>
      <c r="D1" s="206"/>
      <c r="E1" s="206"/>
      <c r="F1" s="206"/>
      <c r="G1" s="206"/>
      <c r="H1" s="204"/>
    </row>
    <row r="2" spans="1:8" ht="15.75" customHeight="1" thickBot="1" x14ac:dyDescent="0.3">
      <c r="A2" s="44" t="s">
        <v>16</v>
      </c>
      <c r="B2" s="45" t="s">
        <v>247</v>
      </c>
      <c r="C2" s="46" t="s">
        <v>248</v>
      </c>
      <c r="D2" s="47" t="s">
        <v>249</v>
      </c>
      <c r="E2" s="45" t="s">
        <v>250</v>
      </c>
      <c r="F2" s="45" t="s">
        <v>251</v>
      </c>
      <c r="G2" s="45" t="s">
        <v>252</v>
      </c>
      <c r="H2" s="46" t="s">
        <v>253</v>
      </c>
    </row>
    <row r="3" spans="1:8" x14ac:dyDescent="0.25">
      <c r="A3" s="48" t="s">
        <v>254</v>
      </c>
      <c r="B3" s="137">
        <v>1103.98</v>
      </c>
      <c r="C3" s="137">
        <v>1097.52</v>
      </c>
      <c r="D3" s="137">
        <v>1100.75</v>
      </c>
      <c r="E3" s="180">
        <f t="shared" ref="E3:E10" si="0">B3-C3</f>
        <v>6.4600000000000364</v>
      </c>
      <c r="F3" s="170">
        <f t="shared" ref="F3:F10" si="1">ROUND(E3/C3,3)</f>
        <v>6.0000000000000001E-3</v>
      </c>
      <c r="G3" s="180">
        <f t="shared" ref="G3:G10" si="2">B3-D3</f>
        <v>3.2300000000000182</v>
      </c>
      <c r="H3" s="170">
        <f t="shared" ref="H3:H10" si="3">ROUND(G3/D3,3)</f>
        <v>3.0000000000000001E-3</v>
      </c>
    </row>
    <row r="4" spans="1:8" x14ac:dyDescent="0.25">
      <c r="A4" s="48" t="s">
        <v>255</v>
      </c>
      <c r="B4" s="137">
        <v>955.98</v>
      </c>
      <c r="C4" s="137">
        <v>967.3</v>
      </c>
      <c r="D4" s="137">
        <v>888.42</v>
      </c>
      <c r="E4" s="180">
        <f t="shared" si="0"/>
        <v>-11.319999999999936</v>
      </c>
      <c r="F4" s="170">
        <f t="shared" si="1"/>
        <v>-1.2E-2</v>
      </c>
      <c r="G4" s="180">
        <f t="shared" si="2"/>
        <v>67.560000000000059</v>
      </c>
      <c r="H4" s="170">
        <f t="shared" si="3"/>
        <v>7.5999999999999998E-2</v>
      </c>
    </row>
    <row r="5" spans="1:8" x14ac:dyDescent="0.25">
      <c r="A5" s="48" t="s">
        <v>256</v>
      </c>
      <c r="B5" s="137">
        <v>757.36</v>
      </c>
      <c r="C5" s="137">
        <v>774.19</v>
      </c>
      <c r="D5" s="137">
        <v>759.94</v>
      </c>
      <c r="E5" s="180">
        <f t="shared" si="0"/>
        <v>-16.830000000000041</v>
      </c>
      <c r="F5" s="170">
        <f t="shared" si="1"/>
        <v>-2.1999999999999999E-2</v>
      </c>
      <c r="G5" s="180">
        <f t="shared" si="2"/>
        <v>-2.5800000000000409</v>
      </c>
      <c r="H5" s="170">
        <f t="shared" si="3"/>
        <v>-3.0000000000000001E-3</v>
      </c>
    </row>
    <row r="6" spans="1:8" x14ac:dyDescent="0.25">
      <c r="A6" s="48" t="s">
        <v>257</v>
      </c>
      <c r="B6" s="137">
        <v>1087.45</v>
      </c>
      <c r="C6" s="137">
        <v>1102.42</v>
      </c>
      <c r="D6" s="137">
        <v>1046.42</v>
      </c>
      <c r="E6" s="180">
        <f t="shared" si="0"/>
        <v>-14.970000000000027</v>
      </c>
      <c r="F6" s="170">
        <f t="shared" si="1"/>
        <v>-1.4E-2</v>
      </c>
      <c r="G6" s="180">
        <f t="shared" si="2"/>
        <v>41.029999999999973</v>
      </c>
      <c r="H6" s="170">
        <f t="shared" si="3"/>
        <v>3.9E-2</v>
      </c>
    </row>
    <row r="7" spans="1:8" x14ac:dyDescent="0.25">
      <c r="A7" s="48" t="s">
        <v>258</v>
      </c>
      <c r="B7" s="137">
        <v>802.03</v>
      </c>
      <c r="C7" s="137">
        <v>817.85</v>
      </c>
      <c r="D7" s="137">
        <v>820.19</v>
      </c>
      <c r="E7" s="180">
        <f t="shared" si="0"/>
        <v>-15.82000000000005</v>
      </c>
      <c r="F7" s="170">
        <f t="shared" si="1"/>
        <v>-1.9E-2</v>
      </c>
      <c r="G7" s="180">
        <f t="shared" si="2"/>
        <v>-18.160000000000082</v>
      </c>
      <c r="H7" s="170">
        <f t="shared" si="3"/>
        <v>-2.1999999999999999E-2</v>
      </c>
    </row>
    <row r="8" spans="1:8" x14ac:dyDescent="0.25">
      <c r="A8" s="48" t="s">
        <v>259</v>
      </c>
      <c r="B8" s="137">
        <v>850.5</v>
      </c>
      <c r="C8" s="137">
        <v>865.52</v>
      </c>
      <c r="D8" s="137">
        <v>836.65</v>
      </c>
      <c r="E8" s="180">
        <f t="shared" si="0"/>
        <v>-15.019999999999982</v>
      </c>
      <c r="F8" s="170">
        <f t="shared" si="1"/>
        <v>-1.7000000000000001E-2</v>
      </c>
      <c r="G8" s="180">
        <f t="shared" si="2"/>
        <v>13.850000000000023</v>
      </c>
      <c r="H8" s="170">
        <f t="shared" si="3"/>
        <v>1.7000000000000001E-2</v>
      </c>
    </row>
    <row r="9" spans="1:8" x14ac:dyDescent="0.25">
      <c r="A9" s="48" t="s">
        <v>260</v>
      </c>
      <c r="B9" s="137">
        <v>931.19</v>
      </c>
      <c r="C9" s="137">
        <v>928.62</v>
      </c>
      <c r="D9" s="137">
        <v>966.18</v>
      </c>
      <c r="E9" s="180">
        <f t="shared" si="0"/>
        <v>2.57000000000005</v>
      </c>
      <c r="F9" s="170">
        <f t="shared" si="1"/>
        <v>3.0000000000000001E-3</v>
      </c>
      <c r="G9" s="180">
        <f t="shared" si="2"/>
        <v>-34.989999999999895</v>
      </c>
      <c r="H9" s="170">
        <f t="shared" si="3"/>
        <v>-3.5999999999999997E-2</v>
      </c>
    </row>
    <row r="10" spans="1:8" x14ac:dyDescent="0.25">
      <c r="A10" s="48" t="s">
        <v>261</v>
      </c>
      <c r="B10" s="137">
        <v>773.26</v>
      </c>
      <c r="C10" s="137">
        <v>784.8</v>
      </c>
      <c r="D10" s="137">
        <v>739.69</v>
      </c>
      <c r="E10" s="180">
        <f t="shared" si="0"/>
        <v>-11.539999999999964</v>
      </c>
      <c r="F10" s="170">
        <f t="shared" si="1"/>
        <v>-1.4999999999999999E-2</v>
      </c>
      <c r="G10" s="180">
        <f t="shared" si="2"/>
        <v>33.569999999999936</v>
      </c>
      <c r="H10" s="170">
        <f t="shared" si="3"/>
        <v>4.4999999999999998E-2</v>
      </c>
    </row>
    <row r="11" spans="1:8" x14ac:dyDescent="0.25">
      <c r="G11" s="138"/>
    </row>
    <row r="12" spans="1:8" ht="15.75" customHeight="1" thickBot="1" x14ac:dyDescent="0.3"/>
    <row r="13" spans="1:8" ht="15.75" customHeight="1" thickBot="1" x14ac:dyDescent="0.3">
      <c r="A13" s="228" t="s">
        <v>262</v>
      </c>
      <c r="B13" s="229"/>
      <c r="C13" s="229"/>
      <c r="D13" s="229"/>
      <c r="E13" s="229"/>
      <c r="F13" s="229"/>
      <c r="G13" s="229"/>
      <c r="H13" s="209"/>
    </row>
    <row r="14" spans="1:8" ht="15.75" customHeight="1" thickBot="1" x14ac:dyDescent="0.3">
      <c r="A14" s="45" t="s">
        <v>16</v>
      </c>
      <c r="B14" s="46" t="s">
        <v>247</v>
      </c>
      <c r="C14" s="47" t="s">
        <v>248</v>
      </c>
      <c r="D14" s="45" t="s">
        <v>249</v>
      </c>
      <c r="E14" s="46" t="s">
        <v>250</v>
      </c>
      <c r="F14" s="47" t="s">
        <v>251</v>
      </c>
      <c r="G14" s="46" t="s">
        <v>252</v>
      </c>
      <c r="H14" s="49" t="s">
        <v>253</v>
      </c>
    </row>
    <row r="15" spans="1:8" x14ac:dyDescent="0.25">
      <c r="A15" s="48" t="s">
        <v>254</v>
      </c>
      <c r="B15" s="50">
        <v>34.200000000000003</v>
      </c>
      <c r="C15" s="50">
        <v>34</v>
      </c>
      <c r="D15" s="50">
        <v>34.1</v>
      </c>
      <c r="E15" s="181">
        <f t="shared" ref="E15:E22" si="4">B15-C15</f>
        <v>0.20000000000000284</v>
      </c>
      <c r="F15" s="170">
        <f t="shared" ref="F15:F22" si="5">ROUND(E15/C15,3)</f>
        <v>6.0000000000000001E-3</v>
      </c>
      <c r="G15" s="181">
        <f t="shared" ref="G15:G22" si="6">B15-D15</f>
        <v>0.10000000000000142</v>
      </c>
      <c r="H15" s="170">
        <f t="shared" ref="H15:H22" si="7">ROUND(G15/D15,3)</f>
        <v>3.0000000000000001E-3</v>
      </c>
    </row>
    <row r="16" spans="1:8" x14ac:dyDescent="0.25">
      <c r="A16" s="48" t="s">
        <v>255</v>
      </c>
      <c r="B16" s="50">
        <v>33.9</v>
      </c>
      <c r="C16" s="50">
        <v>34</v>
      </c>
      <c r="D16" s="50">
        <v>34</v>
      </c>
      <c r="E16" s="181">
        <f t="shared" si="4"/>
        <v>-0.10000000000000142</v>
      </c>
      <c r="F16" s="170">
        <f t="shared" si="5"/>
        <v>-3.0000000000000001E-3</v>
      </c>
      <c r="G16" s="181">
        <f t="shared" si="6"/>
        <v>-0.10000000000000142</v>
      </c>
      <c r="H16" s="170">
        <f t="shared" si="7"/>
        <v>-3.0000000000000001E-3</v>
      </c>
    </row>
    <row r="17" spans="1:8" x14ac:dyDescent="0.25">
      <c r="A17" s="48" t="s">
        <v>256</v>
      </c>
      <c r="B17" s="50">
        <v>32.9</v>
      </c>
      <c r="C17" s="50">
        <v>33.5</v>
      </c>
      <c r="D17" s="50">
        <v>33.700000000000003</v>
      </c>
      <c r="E17" s="181">
        <f t="shared" si="4"/>
        <v>-0.60000000000000142</v>
      </c>
      <c r="F17" s="170">
        <f t="shared" si="5"/>
        <v>-1.7999999999999999E-2</v>
      </c>
      <c r="G17" s="181">
        <f t="shared" si="6"/>
        <v>-0.80000000000000426</v>
      </c>
      <c r="H17" s="170">
        <f t="shared" si="7"/>
        <v>-2.4E-2</v>
      </c>
    </row>
    <row r="18" spans="1:8" x14ac:dyDescent="0.25">
      <c r="A18" s="48" t="s">
        <v>257</v>
      </c>
      <c r="B18" s="50">
        <v>34.1</v>
      </c>
      <c r="C18" s="50">
        <v>34.700000000000003</v>
      </c>
      <c r="D18" s="50">
        <v>35.4</v>
      </c>
      <c r="E18" s="181">
        <f t="shared" si="4"/>
        <v>-0.60000000000000142</v>
      </c>
      <c r="F18" s="170">
        <f t="shared" si="5"/>
        <v>-1.7000000000000001E-2</v>
      </c>
      <c r="G18" s="181">
        <f t="shared" si="6"/>
        <v>-1.2999999999999972</v>
      </c>
      <c r="H18" s="170">
        <f t="shared" si="7"/>
        <v>-3.6999999999999998E-2</v>
      </c>
    </row>
    <row r="19" spans="1:8" x14ac:dyDescent="0.25">
      <c r="A19" s="48" t="s">
        <v>258</v>
      </c>
      <c r="B19" s="50">
        <v>30.6</v>
      </c>
      <c r="C19" s="50">
        <v>30.7</v>
      </c>
      <c r="D19" s="50">
        <v>30.4</v>
      </c>
      <c r="E19" s="181">
        <f t="shared" si="4"/>
        <v>-9.9999999999997868E-2</v>
      </c>
      <c r="F19" s="170">
        <f t="shared" si="5"/>
        <v>-3.0000000000000001E-3</v>
      </c>
      <c r="G19" s="181">
        <f t="shared" si="6"/>
        <v>0.20000000000000284</v>
      </c>
      <c r="H19" s="170">
        <f t="shared" si="7"/>
        <v>7.0000000000000001E-3</v>
      </c>
    </row>
    <row r="20" spans="1:8" x14ac:dyDescent="0.25">
      <c r="A20" s="48" t="s">
        <v>259</v>
      </c>
      <c r="B20" s="50">
        <v>32.799999999999997</v>
      </c>
      <c r="C20" s="50">
        <v>33.200000000000003</v>
      </c>
      <c r="D20" s="50">
        <v>33.9</v>
      </c>
      <c r="E20" s="181">
        <f t="shared" si="4"/>
        <v>-0.40000000000000568</v>
      </c>
      <c r="F20" s="170">
        <f t="shared" si="5"/>
        <v>-1.2E-2</v>
      </c>
      <c r="G20" s="181">
        <f t="shared" si="6"/>
        <v>-1.1000000000000014</v>
      </c>
      <c r="H20" s="170">
        <f t="shared" si="7"/>
        <v>-3.2000000000000001E-2</v>
      </c>
    </row>
    <row r="21" spans="1:8" x14ac:dyDescent="0.25">
      <c r="A21" s="48" t="s">
        <v>260</v>
      </c>
      <c r="B21" s="50">
        <v>33.799999999999997</v>
      </c>
      <c r="C21" s="50">
        <v>33</v>
      </c>
      <c r="D21" s="50">
        <v>35.6</v>
      </c>
      <c r="E21" s="181">
        <f t="shared" si="4"/>
        <v>0.79999999999999716</v>
      </c>
      <c r="F21" s="170">
        <f t="shared" si="5"/>
        <v>2.4E-2</v>
      </c>
      <c r="G21" s="181">
        <f t="shared" si="6"/>
        <v>-1.8000000000000043</v>
      </c>
      <c r="H21" s="170">
        <f t="shared" si="7"/>
        <v>-5.0999999999999997E-2</v>
      </c>
    </row>
    <row r="22" spans="1:8" x14ac:dyDescent="0.25">
      <c r="A22" s="48" t="s">
        <v>261</v>
      </c>
      <c r="B22" s="50">
        <v>32.299999999999997</v>
      </c>
      <c r="C22" s="50">
        <v>32.700000000000003</v>
      </c>
      <c r="D22" s="50">
        <v>32.4</v>
      </c>
      <c r="E22" s="181">
        <f t="shared" si="4"/>
        <v>-0.40000000000000568</v>
      </c>
      <c r="F22" s="170">
        <f t="shared" si="5"/>
        <v>-1.2E-2</v>
      </c>
      <c r="G22" s="181">
        <f t="shared" si="6"/>
        <v>-0.10000000000000142</v>
      </c>
      <c r="H22" s="170">
        <f t="shared" si="7"/>
        <v>-3.0000000000000001E-3</v>
      </c>
    </row>
    <row r="24" spans="1:8" ht="15.75" customHeight="1" thickBot="1" x14ac:dyDescent="0.3"/>
    <row r="25" spans="1:8" ht="15.75" customHeight="1" thickBot="1" x14ac:dyDescent="0.3">
      <c r="A25" s="228" t="s">
        <v>263</v>
      </c>
      <c r="B25" s="229"/>
      <c r="C25" s="229"/>
      <c r="D25" s="229"/>
      <c r="E25" s="229"/>
      <c r="F25" s="229"/>
      <c r="G25" s="229"/>
      <c r="H25" s="209"/>
    </row>
    <row r="26" spans="1:8" ht="15.75" customHeight="1" thickBot="1" x14ac:dyDescent="0.3">
      <c r="A26" s="45" t="s">
        <v>16</v>
      </c>
      <c r="B26" s="51" t="s">
        <v>247</v>
      </c>
      <c r="C26" s="52" t="s">
        <v>248</v>
      </c>
      <c r="D26" s="52" t="s">
        <v>249</v>
      </c>
      <c r="E26" s="52" t="s">
        <v>250</v>
      </c>
      <c r="F26" s="52" t="s">
        <v>251</v>
      </c>
      <c r="G26" s="44" t="s">
        <v>252</v>
      </c>
      <c r="H26" s="46" t="s">
        <v>253</v>
      </c>
    </row>
    <row r="27" spans="1:8" x14ac:dyDescent="0.25">
      <c r="A27" s="48" t="s">
        <v>254</v>
      </c>
      <c r="B27" s="137">
        <v>32.28</v>
      </c>
      <c r="C27" s="137">
        <v>32.28</v>
      </c>
      <c r="D27" s="137">
        <v>32.28</v>
      </c>
      <c r="E27" s="180">
        <f t="shared" ref="E27:E34" si="8">B27-C27</f>
        <v>0</v>
      </c>
      <c r="F27" s="170">
        <f t="shared" ref="F27:F34" si="9">ROUND(E27/C27,3)</f>
        <v>0</v>
      </c>
      <c r="G27" s="180">
        <f t="shared" ref="G27:G34" si="10">B27-D27</f>
        <v>0</v>
      </c>
      <c r="H27" s="170">
        <f t="shared" ref="H27:H34" si="11">ROUND(G27/D27,3)</f>
        <v>0</v>
      </c>
    </row>
    <row r="28" spans="1:8" x14ac:dyDescent="0.25">
      <c r="A28" s="48" t="s">
        <v>255</v>
      </c>
      <c r="B28" s="137">
        <v>28.2</v>
      </c>
      <c r="C28" s="137">
        <v>28.45</v>
      </c>
      <c r="D28" s="137">
        <v>26.13</v>
      </c>
      <c r="E28" s="180">
        <f t="shared" si="8"/>
        <v>-0.25</v>
      </c>
      <c r="F28" s="170">
        <f t="shared" si="9"/>
        <v>-8.9999999999999993E-3</v>
      </c>
      <c r="G28" s="180">
        <f t="shared" si="10"/>
        <v>2.0700000000000003</v>
      </c>
      <c r="H28" s="170">
        <f t="shared" si="11"/>
        <v>7.9000000000000001E-2</v>
      </c>
    </row>
    <row r="29" spans="1:8" x14ac:dyDescent="0.25">
      <c r="A29" s="48" t="s">
        <v>256</v>
      </c>
      <c r="B29" s="137">
        <v>23.02</v>
      </c>
      <c r="C29" s="137">
        <v>23.11</v>
      </c>
      <c r="D29" s="137">
        <v>22.55</v>
      </c>
      <c r="E29" s="180">
        <f t="shared" si="8"/>
        <v>-8.9999999999999858E-2</v>
      </c>
      <c r="F29" s="170">
        <f t="shared" si="9"/>
        <v>-4.0000000000000001E-3</v>
      </c>
      <c r="G29" s="180">
        <f t="shared" si="10"/>
        <v>0.46999999999999886</v>
      </c>
      <c r="H29" s="170">
        <f t="shared" si="11"/>
        <v>2.1000000000000001E-2</v>
      </c>
    </row>
    <row r="30" spans="1:8" x14ac:dyDescent="0.25">
      <c r="A30" s="48" t="s">
        <v>257</v>
      </c>
      <c r="B30" s="137">
        <v>31.89</v>
      </c>
      <c r="C30" s="137">
        <v>31.77</v>
      </c>
      <c r="D30" s="137">
        <v>29.56</v>
      </c>
      <c r="E30" s="180">
        <f t="shared" si="8"/>
        <v>0.12000000000000099</v>
      </c>
      <c r="F30" s="170">
        <f t="shared" si="9"/>
        <v>4.0000000000000001E-3</v>
      </c>
      <c r="G30" s="180">
        <f t="shared" si="10"/>
        <v>2.3300000000000018</v>
      </c>
      <c r="H30" s="170">
        <f t="shared" si="11"/>
        <v>7.9000000000000001E-2</v>
      </c>
    </row>
    <row r="31" spans="1:8" x14ac:dyDescent="0.25">
      <c r="A31" s="48" t="s">
        <v>258</v>
      </c>
      <c r="B31" s="137">
        <v>26.21</v>
      </c>
      <c r="C31" s="137">
        <v>26.64</v>
      </c>
      <c r="D31" s="137">
        <v>26.98</v>
      </c>
      <c r="E31" s="180">
        <f t="shared" si="8"/>
        <v>-0.42999999999999972</v>
      </c>
      <c r="F31" s="170">
        <f t="shared" si="9"/>
        <v>-1.6E-2</v>
      </c>
      <c r="G31" s="180">
        <f t="shared" si="10"/>
        <v>-0.76999999999999957</v>
      </c>
      <c r="H31" s="170">
        <f t="shared" si="11"/>
        <v>-2.9000000000000001E-2</v>
      </c>
    </row>
    <row r="32" spans="1:8" x14ac:dyDescent="0.25">
      <c r="A32" s="48" t="s">
        <v>259</v>
      </c>
      <c r="B32" s="137">
        <v>25.93</v>
      </c>
      <c r="C32" s="137">
        <v>26.07</v>
      </c>
      <c r="D32" s="137">
        <v>24.68</v>
      </c>
      <c r="E32" s="180">
        <f t="shared" si="8"/>
        <v>-0.14000000000000057</v>
      </c>
      <c r="F32" s="170">
        <f t="shared" si="9"/>
        <v>-5.0000000000000001E-3</v>
      </c>
      <c r="G32" s="180">
        <f t="shared" si="10"/>
        <v>1.25</v>
      </c>
      <c r="H32" s="170">
        <f t="shared" si="11"/>
        <v>5.0999999999999997E-2</v>
      </c>
    </row>
    <row r="33" spans="1:8" x14ac:dyDescent="0.25">
      <c r="A33" s="48" t="s">
        <v>260</v>
      </c>
      <c r="B33" s="137">
        <v>27.55</v>
      </c>
      <c r="C33" s="137">
        <v>28.14</v>
      </c>
      <c r="D33" s="137">
        <v>27.14</v>
      </c>
      <c r="E33" s="180">
        <f t="shared" si="8"/>
        <v>-0.58999999999999986</v>
      </c>
      <c r="F33" s="170">
        <f t="shared" si="9"/>
        <v>-2.1000000000000001E-2</v>
      </c>
      <c r="G33" s="180">
        <f t="shared" si="10"/>
        <v>0.41000000000000014</v>
      </c>
      <c r="H33" s="170">
        <f t="shared" si="11"/>
        <v>1.4999999999999999E-2</v>
      </c>
    </row>
    <row r="34" spans="1:8" x14ac:dyDescent="0.25">
      <c r="A34" s="48" t="s">
        <v>261</v>
      </c>
      <c r="B34" s="137">
        <v>23.94</v>
      </c>
      <c r="C34" s="137">
        <v>24</v>
      </c>
      <c r="D34" s="137">
        <v>22.83</v>
      </c>
      <c r="E34" s="180">
        <f t="shared" si="8"/>
        <v>-5.9999999999998721E-2</v>
      </c>
      <c r="F34" s="170">
        <f t="shared" si="9"/>
        <v>-2E-3</v>
      </c>
      <c r="G34" s="180">
        <f t="shared" si="10"/>
        <v>1.110000000000003</v>
      </c>
      <c r="H34" s="170">
        <f t="shared" si="11"/>
        <v>4.9000000000000002E-2</v>
      </c>
    </row>
    <row r="36" spans="1:8" x14ac:dyDescent="0.25">
      <c r="A36" t="s">
        <v>137</v>
      </c>
    </row>
  </sheetData>
  <mergeCells count="3">
    <mergeCell ref="A25:H25"/>
    <mergeCell ref="A13:H13"/>
    <mergeCell ref="A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E13" sqref="E13"/>
    </sheetView>
  </sheetViews>
  <sheetFormatPr defaultRowHeight="15" x14ac:dyDescent="0.25"/>
  <cols>
    <col min="1" max="1" width="32.42578125" style="148" bestFit="1" customWidth="1"/>
    <col min="2" max="2" width="13.28515625" style="148" bestFit="1" customWidth="1"/>
    <col min="3" max="3" width="13.5703125" style="148" bestFit="1" customWidth="1"/>
    <col min="4" max="4" width="12.5703125" style="148" bestFit="1" customWidth="1"/>
    <col min="5" max="5" width="14.140625" style="148" bestFit="1" customWidth="1"/>
    <col min="6" max="6" width="11" style="161" bestFit="1" customWidth="1"/>
    <col min="7" max="7" width="18.28515625" style="148" bestFit="1" customWidth="1"/>
    <col min="8" max="8" width="15.140625" style="161" bestFit="1" customWidth="1"/>
    <col min="15" max="15" width="12.140625" style="148" customWidth="1"/>
    <col min="16" max="17" width="9.85546875" style="148" bestFit="1" customWidth="1"/>
  </cols>
  <sheetData>
    <row r="1" spans="1:21" ht="15.75" customHeight="1" thickBot="1" x14ac:dyDescent="0.3">
      <c r="A1" s="231" t="s">
        <v>264</v>
      </c>
      <c r="B1" s="198"/>
      <c r="C1" s="198"/>
      <c r="D1" s="198"/>
      <c r="E1" s="198"/>
      <c r="F1" s="198"/>
      <c r="G1" s="198"/>
      <c r="H1" s="198"/>
    </row>
    <row r="2" spans="1:21" ht="15.75" customHeight="1" thickBot="1" x14ac:dyDescent="0.3">
      <c r="A2" s="53" t="s">
        <v>265</v>
      </c>
      <c r="B2" s="53" t="s">
        <v>247</v>
      </c>
      <c r="C2" s="53" t="s">
        <v>248</v>
      </c>
      <c r="D2" s="53" t="s">
        <v>249</v>
      </c>
      <c r="E2" s="53" t="s">
        <v>250</v>
      </c>
      <c r="F2" s="182" t="s">
        <v>251</v>
      </c>
      <c r="G2" s="53" t="s">
        <v>252</v>
      </c>
      <c r="H2" s="182" t="s">
        <v>253</v>
      </c>
      <c r="I2" s="151"/>
    </row>
    <row r="3" spans="1:21" ht="15.75" customHeight="1" x14ac:dyDescent="0.25">
      <c r="A3" s="54" t="s">
        <v>266</v>
      </c>
      <c r="B3" s="139">
        <v>1004.59</v>
      </c>
      <c r="C3" s="139">
        <v>1014.37</v>
      </c>
      <c r="D3" s="139">
        <v>979.29</v>
      </c>
      <c r="E3" s="183">
        <f t="shared" ref="E3:E13" si="0">B3-C3</f>
        <v>-9.7799999999999727</v>
      </c>
      <c r="F3" s="184">
        <f t="shared" ref="F3:F13" si="1">ROUND((B3-C3)/C3,3)</f>
        <v>-0.01</v>
      </c>
      <c r="G3" s="183">
        <f t="shared" ref="G3:G13" si="2">B3-D3</f>
        <v>25.300000000000068</v>
      </c>
      <c r="H3" s="184">
        <f t="shared" ref="H3:H13" si="3">ROUND((B3-D3)/D3,3)</f>
        <v>2.5999999999999999E-2</v>
      </c>
    </row>
    <row r="4" spans="1:21" ht="15.75" customHeight="1" x14ac:dyDescent="0.25">
      <c r="A4" s="54" t="s">
        <v>267</v>
      </c>
      <c r="B4" s="139">
        <v>1291.22</v>
      </c>
      <c r="C4" s="139">
        <v>1298.28</v>
      </c>
      <c r="D4" s="139">
        <v>1274.29</v>
      </c>
      <c r="E4" s="183">
        <f t="shared" si="0"/>
        <v>-7.0599999999999454</v>
      </c>
      <c r="F4" s="184">
        <f t="shared" si="1"/>
        <v>-5.0000000000000001E-3</v>
      </c>
      <c r="G4" s="183">
        <f t="shared" si="2"/>
        <v>16.930000000000064</v>
      </c>
      <c r="H4" s="184">
        <f t="shared" si="3"/>
        <v>1.2999999999999999E-2</v>
      </c>
      <c r="O4" s="139"/>
      <c r="P4" s="139"/>
      <c r="Q4" s="139"/>
      <c r="R4" s="185"/>
      <c r="S4" s="186"/>
      <c r="T4" s="185"/>
      <c r="U4" s="186"/>
    </row>
    <row r="5" spans="1:21" ht="15.75" customHeight="1" x14ac:dyDescent="0.25">
      <c r="A5" s="54" t="s">
        <v>268</v>
      </c>
      <c r="B5" s="139">
        <v>1199.6600000000001</v>
      </c>
      <c r="C5" s="139">
        <v>1216.8</v>
      </c>
      <c r="D5" s="139">
        <v>1275.6300000000001</v>
      </c>
      <c r="E5" s="183">
        <f t="shared" si="0"/>
        <v>-17.139999999999873</v>
      </c>
      <c r="F5" s="184">
        <f t="shared" si="1"/>
        <v>-1.4E-2</v>
      </c>
      <c r="G5" s="183">
        <f t="shared" si="2"/>
        <v>-75.970000000000027</v>
      </c>
      <c r="H5" s="184">
        <f t="shared" si="3"/>
        <v>-0.06</v>
      </c>
    </row>
    <row r="6" spans="1:21" ht="15.75" customHeight="1" x14ac:dyDescent="0.25">
      <c r="A6" s="54" t="s">
        <v>269</v>
      </c>
      <c r="B6" s="139">
        <v>1324.9</v>
      </c>
      <c r="C6" s="139">
        <v>1324.04</v>
      </c>
      <c r="D6" s="139">
        <v>1270.0999999999999</v>
      </c>
      <c r="E6" s="183">
        <f t="shared" si="0"/>
        <v>0.86000000000012733</v>
      </c>
      <c r="F6" s="184">
        <f t="shared" si="1"/>
        <v>1E-3</v>
      </c>
      <c r="G6" s="183">
        <f t="shared" si="2"/>
        <v>54.800000000000182</v>
      </c>
      <c r="H6" s="184">
        <f t="shared" si="3"/>
        <v>4.2999999999999997E-2</v>
      </c>
    </row>
    <row r="7" spans="1:21" ht="15.75" customHeight="1" x14ac:dyDescent="0.25">
      <c r="A7" s="54" t="s">
        <v>270</v>
      </c>
      <c r="B7" s="139">
        <v>936.53</v>
      </c>
      <c r="C7" s="139">
        <v>947.19</v>
      </c>
      <c r="D7" s="139">
        <v>906.43</v>
      </c>
      <c r="E7" s="183">
        <f t="shared" si="0"/>
        <v>-10.660000000000082</v>
      </c>
      <c r="F7" s="184">
        <f t="shared" si="1"/>
        <v>-1.0999999999999999E-2</v>
      </c>
      <c r="G7" s="183">
        <f t="shared" si="2"/>
        <v>30.100000000000023</v>
      </c>
      <c r="H7" s="184">
        <f t="shared" si="3"/>
        <v>3.3000000000000002E-2</v>
      </c>
    </row>
    <row r="8" spans="1:21" ht="15.75" customHeight="1" x14ac:dyDescent="0.25">
      <c r="A8" s="54" t="s">
        <v>151</v>
      </c>
      <c r="B8" s="139">
        <v>846.36</v>
      </c>
      <c r="C8" s="139">
        <v>855.14</v>
      </c>
      <c r="D8" s="139">
        <v>813.62</v>
      </c>
      <c r="E8" s="183">
        <f t="shared" si="0"/>
        <v>-8.7799999999999727</v>
      </c>
      <c r="F8" s="184">
        <f t="shared" si="1"/>
        <v>-0.01</v>
      </c>
      <c r="G8" s="183">
        <f t="shared" si="2"/>
        <v>32.740000000000009</v>
      </c>
      <c r="H8" s="184">
        <f t="shared" si="3"/>
        <v>0.04</v>
      </c>
    </row>
    <row r="9" spans="1:21" ht="15.75" customHeight="1" x14ac:dyDescent="0.25">
      <c r="A9" s="54" t="s">
        <v>271</v>
      </c>
      <c r="B9" s="139">
        <v>1202.29</v>
      </c>
      <c r="C9" s="139">
        <v>1175.3900000000001</v>
      </c>
      <c r="D9" s="139">
        <v>1184.78</v>
      </c>
      <c r="E9" s="183">
        <f t="shared" si="0"/>
        <v>26.899999999999864</v>
      </c>
      <c r="F9" s="184">
        <f t="shared" si="1"/>
        <v>2.3E-2</v>
      </c>
      <c r="G9" s="183">
        <f t="shared" si="2"/>
        <v>17.509999999999991</v>
      </c>
      <c r="H9" s="184">
        <f t="shared" si="3"/>
        <v>1.4999999999999999E-2</v>
      </c>
    </row>
    <row r="10" spans="1:21" ht="15.75" customHeight="1" x14ac:dyDescent="0.25">
      <c r="A10" s="54" t="s">
        <v>272</v>
      </c>
      <c r="B10" s="139">
        <v>1243.18</v>
      </c>
      <c r="C10" s="139">
        <v>1277.6099999999999</v>
      </c>
      <c r="D10" s="139">
        <v>1216.3399999999999</v>
      </c>
      <c r="E10" s="183">
        <f t="shared" si="0"/>
        <v>-34.429999999999836</v>
      </c>
      <c r="F10" s="184">
        <f t="shared" si="1"/>
        <v>-2.7E-2</v>
      </c>
      <c r="G10" s="183">
        <f t="shared" si="2"/>
        <v>26.840000000000146</v>
      </c>
      <c r="H10" s="184">
        <f t="shared" si="3"/>
        <v>2.1999999999999999E-2</v>
      </c>
    </row>
    <row r="11" spans="1:21" ht="15.75" customHeight="1" x14ac:dyDescent="0.25">
      <c r="A11" s="54" t="s">
        <v>273</v>
      </c>
      <c r="B11" s="139">
        <v>1027.95</v>
      </c>
      <c r="C11" s="139">
        <v>1032.8499999999999</v>
      </c>
      <c r="D11" s="139">
        <v>1007.76</v>
      </c>
      <c r="E11" s="183">
        <f t="shared" si="0"/>
        <v>-4.8999999999998636</v>
      </c>
      <c r="F11" s="184">
        <f t="shared" si="1"/>
        <v>-5.0000000000000001E-3</v>
      </c>
      <c r="G11" s="183">
        <f t="shared" si="2"/>
        <v>20.190000000000055</v>
      </c>
      <c r="H11" s="184">
        <f t="shared" si="3"/>
        <v>0.02</v>
      </c>
    </row>
    <row r="12" spans="1:21" ht="15.75" customHeight="1" x14ac:dyDescent="0.25">
      <c r="A12" s="54" t="s">
        <v>274</v>
      </c>
      <c r="B12" s="139">
        <v>488.96</v>
      </c>
      <c r="C12" s="139">
        <v>489.15</v>
      </c>
      <c r="D12" s="139">
        <v>447.02</v>
      </c>
      <c r="E12" s="183">
        <f t="shared" si="0"/>
        <v>-0.18999999999999773</v>
      </c>
      <c r="F12" s="184">
        <f t="shared" si="1"/>
        <v>0</v>
      </c>
      <c r="G12" s="183">
        <f t="shared" si="2"/>
        <v>41.94</v>
      </c>
      <c r="H12" s="184">
        <f t="shared" si="3"/>
        <v>9.4E-2</v>
      </c>
    </row>
    <row r="13" spans="1:21" ht="15.75" customHeight="1" thickBot="1" x14ac:dyDescent="0.3">
      <c r="A13" s="54" t="s">
        <v>169</v>
      </c>
      <c r="B13" s="139">
        <v>984.12</v>
      </c>
      <c r="C13" s="139">
        <v>984.93</v>
      </c>
      <c r="D13" s="139">
        <v>816.35</v>
      </c>
      <c r="E13" s="183">
        <f t="shared" si="0"/>
        <v>-0.80999999999994543</v>
      </c>
      <c r="F13" s="184">
        <f t="shared" si="1"/>
        <v>-1E-3</v>
      </c>
      <c r="G13" s="183">
        <f t="shared" si="2"/>
        <v>167.76999999999998</v>
      </c>
      <c r="H13" s="184">
        <f t="shared" si="3"/>
        <v>0.20599999999999999</v>
      </c>
    </row>
    <row r="14" spans="1:21" x14ac:dyDescent="0.25">
      <c r="A14" s="59"/>
    </row>
    <row r="15" spans="1:21" ht="15.75" customHeight="1" thickBot="1" x14ac:dyDescent="0.3">
      <c r="A15" s="231" t="s">
        <v>275</v>
      </c>
      <c r="B15" s="198"/>
      <c r="C15" s="198"/>
      <c r="D15" s="198"/>
      <c r="E15" s="198"/>
      <c r="F15" s="198"/>
      <c r="G15" s="198"/>
      <c r="H15" s="198"/>
    </row>
    <row r="16" spans="1:21" ht="15.75" customHeight="1" thickBot="1" x14ac:dyDescent="0.3">
      <c r="A16" s="53" t="s">
        <v>265</v>
      </c>
      <c r="B16" s="53" t="s">
        <v>247</v>
      </c>
      <c r="C16" s="53" t="s">
        <v>248</v>
      </c>
      <c r="D16" s="53" t="s">
        <v>249</v>
      </c>
      <c r="E16" s="53" t="s">
        <v>250</v>
      </c>
      <c r="F16" s="182" t="s">
        <v>251</v>
      </c>
      <c r="G16" s="53" t="s">
        <v>252</v>
      </c>
      <c r="H16" s="182" t="s">
        <v>253</v>
      </c>
      <c r="I16" s="151"/>
    </row>
    <row r="17" spans="1:21" ht="15.75" customHeight="1" x14ac:dyDescent="0.25">
      <c r="A17" s="54" t="s">
        <v>266</v>
      </c>
      <c r="B17" s="140">
        <v>34.1</v>
      </c>
      <c r="C17" s="140">
        <v>34.200000000000003</v>
      </c>
      <c r="D17" s="140">
        <v>34.9</v>
      </c>
      <c r="E17" s="181">
        <f t="shared" ref="E17:E27" si="4">B17-C17</f>
        <v>-0.10000000000000142</v>
      </c>
      <c r="F17" s="184">
        <f t="shared" ref="F17:F27" si="5">ROUND((B17-C17)/C17,3)</f>
        <v>-3.0000000000000001E-3</v>
      </c>
      <c r="G17" s="181">
        <f t="shared" ref="G17:G27" si="6">B17-D17</f>
        <v>-0.79999999999999716</v>
      </c>
      <c r="H17" s="184">
        <f t="shared" ref="H17:H27" si="7">ROUND((B17-D17)/D17,3)</f>
        <v>-2.3E-2</v>
      </c>
    </row>
    <row r="18" spans="1:21" ht="15.75" customHeight="1" x14ac:dyDescent="0.25">
      <c r="A18" s="54" t="s">
        <v>267</v>
      </c>
      <c r="B18" s="140">
        <v>40.1</v>
      </c>
      <c r="C18" s="140">
        <v>39.799999999999997</v>
      </c>
      <c r="D18" s="140">
        <v>41.4</v>
      </c>
      <c r="E18" s="181">
        <f t="shared" si="4"/>
        <v>0.30000000000000426</v>
      </c>
      <c r="F18" s="184">
        <f t="shared" si="5"/>
        <v>8.0000000000000002E-3</v>
      </c>
      <c r="G18" s="181">
        <f t="shared" si="6"/>
        <v>-1.2999999999999972</v>
      </c>
      <c r="H18" s="184">
        <f t="shared" si="7"/>
        <v>-3.1E-2</v>
      </c>
    </row>
    <row r="19" spans="1:21" ht="15.75" customHeight="1" x14ac:dyDescent="0.25">
      <c r="A19" s="54" t="s">
        <v>268</v>
      </c>
      <c r="B19" s="140">
        <v>41.8</v>
      </c>
      <c r="C19" s="140">
        <v>41.8</v>
      </c>
      <c r="D19" s="140">
        <v>42.1</v>
      </c>
      <c r="E19" s="181">
        <f t="shared" si="4"/>
        <v>0</v>
      </c>
      <c r="F19" s="184">
        <f t="shared" si="5"/>
        <v>0</v>
      </c>
      <c r="G19" s="181">
        <f t="shared" si="6"/>
        <v>-0.30000000000000426</v>
      </c>
      <c r="H19" s="184">
        <f t="shared" si="7"/>
        <v>-7.0000000000000001E-3</v>
      </c>
    </row>
    <row r="20" spans="1:21" ht="15.75" customHeight="1" x14ac:dyDescent="0.25">
      <c r="A20" s="54" t="s">
        <v>269</v>
      </c>
      <c r="B20" s="140">
        <v>40.1</v>
      </c>
      <c r="C20" s="140">
        <v>39.5</v>
      </c>
      <c r="D20" s="140">
        <v>40.799999999999997</v>
      </c>
      <c r="E20" s="181">
        <f t="shared" si="4"/>
        <v>0.60000000000000142</v>
      </c>
      <c r="F20" s="184">
        <f t="shared" si="5"/>
        <v>1.4999999999999999E-2</v>
      </c>
      <c r="G20" s="181">
        <f t="shared" si="6"/>
        <v>-0.69999999999999574</v>
      </c>
      <c r="H20" s="184">
        <f t="shared" si="7"/>
        <v>-1.7000000000000001E-2</v>
      </c>
    </row>
    <row r="21" spans="1:21" ht="15.75" customHeight="1" x14ac:dyDescent="0.25">
      <c r="A21" s="54" t="s">
        <v>270</v>
      </c>
      <c r="B21" s="140">
        <v>32.700000000000003</v>
      </c>
      <c r="C21" s="140">
        <v>32.9</v>
      </c>
      <c r="D21" s="140">
        <v>33.299999999999997</v>
      </c>
      <c r="E21" s="181">
        <f t="shared" si="4"/>
        <v>-0.19999999999999574</v>
      </c>
      <c r="F21" s="184">
        <f t="shared" si="5"/>
        <v>-6.0000000000000001E-3</v>
      </c>
      <c r="G21" s="181">
        <f t="shared" si="6"/>
        <v>-0.59999999999999432</v>
      </c>
      <c r="H21" s="184">
        <f t="shared" si="7"/>
        <v>-1.7999999999999999E-2</v>
      </c>
    </row>
    <row r="22" spans="1:21" ht="15.75" customHeight="1" x14ac:dyDescent="0.25">
      <c r="A22" s="54" t="s">
        <v>151</v>
      </c>
      <c r="B22" s="140">
        <v>33.4</v>
      </c>
      <c r="C22" s="140">
        <v>33.299999999999997</v>
      </c>
      <c r="D22" s="140">
        <v>32.9</v>
      </c>
      <c r="E22" s="181">
        <f t="shared" si="4"/>
        <v>0.10000000000000142</v>
      </c>
      <c r="F22" s="184">
        <f t="shared" si="5"/>
        <v>3.0000000000000001E-3</v>
      </c>
      <c r="G22" s="181">
        <f t="shared" si="6"/>
        <v>0.5</v>
      </c>
      <c r="H22" s="184">
        <f t="shared" si="7"/>
        <v>1.4999999999999999E-2</v>
      </c>
      <c r="O22" s="140"/>
      <c r="P22" s="140"/>
      <c r="Q22" s="140"/>
      <c r="R22" s="187"/>
      <c r="S22" s="186"/>
      <c r="T22" s="187"/>
      <c r="U22" s="186"/>
    </row>
    <row r="23" spans="1:21" ht="15.75" customHeight="1" x14ac:dyDescent="0.25">
      <c r="A23" s="54" t="s">
        <v>271</v>
      </c>
      <c r="B23" s="140">
        <v>35.9</v>
      </c>
      <c r="C23" s="140">
        <v>36.799999999999997</v>
      </c>
      <c r="D23" s="140">
        <v>37.6</v>
      </c>
      <c r="E23" s="181">
        <f t="shared" si="4"/>
        <v>-0.89999999999999858</v>
      </c>
      <c r="F23" s="184">
        <f t="shared" si="5"/>
        <v>-2.4E-2</v>
      </c>
      <c r="G23" s="181">
        <f t="shared" si="6"/>
        <v>-1.7000000000000028</v>
      </c>
      <c r="H23" s="184">
        <f t="shared" si="7"/>
        <v>-4.4999999999999998E-2</v>
      </c>
      <c r="R23" s="188"/>
    </row>
    <row r="24" spans="1:21" ht="15.75" customHeight="1" x14ac:dyDescent="0.25">
      <c r="A24" s="54" t="s">
        <v>272</v>
      </c>
      <c r="B24" s="140">
        <v>37.4</v>
      </c>
      <c r="C24" s="140">
        <v>37</v>
      </c>
      <c r="D24" s="140">
        <v>39.299999999999997</v>
      </c>
      <c r="E24" s="181">
        <f t="shared" si="4"/>
        <v>0.39999999999999858</v>
      </c>
      <c r="F24" s="184">
        <f t="shared" si="5"/>
        <v>1.0999999999999999E-2</v>
      </c>
      <c r="G24" s="181">
        <f t="shared" si="6"/>
        <v>-1.8999999999999986</v>
      </c>
      <c r="H24" s="184">
        <f t="shared" si="7"/>
        <v>-4.8000000000000001E-2</v>
      </c>
    </row>
    <row r="25" spans="1:21" ht="15.75" customHeight="1" x14ac:dyDescent="0.25">
      <c r="A25" s="54" t="s">
        <v>273</v>
      </c>
      <c r="B25" s="140">
        <v>32.799999999999997</v>
      </c>
      <c r="C25" s="140">
        <v>33.200000000000003</v>
      </c>
      <c r="D25" s="140">
        <v>32.299999999999997</v>
      </c>
      <c r="E25" s="181">
        <f t="shared" si="4"/>
        <v>-0.40000000000000568</v>
      </c>
      <c r="F25" s="184">
        <f t="shared" si="5"/>
        <v>-1.2E-2</v>
      </c>
      <c r="G25" s="181">
        <f t="shared" si="6"/>
        <v>0.5</v>
      </c>
      <c r="H25" s="184">
        <f t="shared" si="7"/>
        <v>1.4999999999999999E-2</v>
      </c>
    </row>
    <row r="26" spans="1:21" ht="15.75" customHeight="1" x14ac:dyDescent="0.25">
      <c r="A26" s="54" t="s">
        <v>274</v>
      </c>
      <c r="B26" s="140">
        <v>25.6</v>
      </c>
      <c r="C26" s="140">
        <v>26.2</v>
      </c>
      <c r="D26" s="140">
        <v>25.5</v>
      </c>
      <c r="E26" s="181">
        <f t="shared" si="4"/>
        <v>-0.59999999999999787</v>
      </c>
      <c r="F26" s="184">
        <f t="shared" si="5"/>
        <v>-2.3E-2</v>
      </c>
      <c r="G26" s="181">
        <f t="shared" si="6"/>
        <v>0.10000000000000142</v>
      </c>
      <c r="H26" s="184">
        <f t="shared" si="7"/>
        <v>4.0000000000000001E-3</v>
      </c>
    </row>
    <row r="27" spans="1:21" x14ac:dyDescent="0.25">
      <c r="A27" s="54" t="s">
        <v>169</v>
      </c>
      <c r="B27" s="140">
        <v>33.9</v>
      </c>
      <c r="C27" s="140">
        <v>33.799999999999997</v>
      </c>
      <c r="D27" s="140">
        <v>34.1</v>
      </c>
      <c r="E27" s="181">
        <f t="shared" si="4"/>
        <v>0.10000000000000142</v>
      </c>
      <c r="F27" s="184">
        <f t="shared" si="5"/>
        <v>3.0000000000000001E-3</v>
      </c>
      <c r="G27" s="181">
        <f t="shared" si="6"/>
        <v>-0.20000000000000284</v>
      </c>
      <c r="H27" s="184">
        <f t="shared" si="7"/>
        <v>-6.0000000000000001E-3</v>
      </c>
    </row>
    <row r="28" spans="1:21" x14ac:dyDescent="0.25">
      <c r="F28" s="189"/>
      <c r="G28" s="187"/>
      <c r="H28" s="189"/>
    </row>
    <row r="29" spans="1:21" ht="15.75" customHeight="1" thickBot="1" x14ac:dyDescent="0.3">
      <c r="A29" s="231" t="s">
        <v>276</v>
      </c>
      <c r="B29" s="198"/>
      <c r="C29" s="198"/>
      <c r="D29" s="198"/>
      <c r="E29" s="198"/>
      <c r="F29" s="198"/>
      <c r="G29" s="198"/>
      <c r="H29" s="198"/>
    </row>
    <row r="30" spans="1:21" ht="15.75" customHeight="1" thickBot="1" x14ac:dyDescent="0.3">
      <c r="A30" s="53" t="s">
        <v>265</v>
      </c>
      <c r="B30" s="53" t="s">
        <v>247</v>
      </c>
      <c r="C30" s="53" t="s">
        <v>248</v>
      </c>
      <c r="D30" s="53" t="s">
        <v>249</v>
      </c>
      <c r="E30" s="53" t="s">
        <v>250</v>
      </c>
      <c r="F30" s="182" t="s">
        <v>251</v>
      </c>
      <c r="G30" s="53" t="s">
        <v>252</v>
      </c>
      <c r="H30" s="182" t="s">
        <v>253</v>
      </c>
    </row>
    <row r="31" spans="1:21" ht="15.75" customHeight="1" x14ac:dyDescent="0.25">
      <c r="A31" s="54" t="s">
        <v>266</v>
      </c>
      <c r="B31" s="138">
        <v>29.46</v>
      </c>
      <c r="C31" s="138">
        <v>29.66</v>
      </c>
      <c r="D31" s="138">
        <v>28.06</v>
      </c>
      <c r="E31" s="183">
        <f t="shared" ref="E31:E41" si="8">B31-C31</f>
        <v>-0.19999999999999929</v>
      </c>
      <c r="F31" s="184">
        <f t="shared" ref="F31:F41" si="9">ROUND((B31-C31)/C31,3)</f>
        <v>-7.0000000000000001E-3</v>
      </c>
      <c r="G31" s="183">
        <f t="shared" ref="G31:G41" si="10">B31-D31</f>
        <v>1.4000000000000021</v>
      </c>
      <c r="H31" s="184">
        <f t="shared" ref="H31:H41" si="11">ROUND((B31-D31)/D31,3)</f>
        <v>0.05</v>
      </c>
    </row>
    <row r="32" spans="1:21" ht="15.75" customHeight="1" x14ac:dyDescent="0.25">
      <c r="A32" s="54" t="s">
        <v>267</v>
      </c>
      <c r="B32" s="138">
        <v>32.200000000000003</v>
      </c>
      <c r="C32" s="138">
        <v>32.619999999999997</v>
      </c>
      <c r="D32" s="138">
        <v>30.78</v>
      </c>
      <c r="E32" s="183">
        <f t="shared" si="8"/>
        <v>-0.4199999999999946</v>
      </c>
      <c r="F32" s="184">
        <f t="shared" si="9"/>
        <v>-1.2999999999999999E-2</v>
      </c>
      <c r="G32" s="183">
        <f t="shared" si="10"/>
        <v>1.4200000000000017</v>
      </c>
      <c r="H32" s="184">
        <f t="shared" si="11"/>
        <v>4.5999999999999999E-2</v>
      </c>
      <c r="O32" s="138"/>
      <c r="P32" s="138"/>
      <c r="Q32" s="138"/>
      <c r="R32" s="190"/>
      <c r="S32" s="161"/>
      <c r="T32" s="190"/>
      <c r="U32" s="161"/>
    </row>
    <row r="33" spans="1:21" ht="15.75" customHeight="1" x14ac:dyDescent="0.25">
      <c r="A33" s="54" t="s">
        <v>268</v>
      </c>
      <c r="B33" s="138">
        <v>28.7</v>
      </c>
      <c r="C33" s="138">
        <v>29.11</v>
      </c>
      <c r="D33" s="138">
        <v>30.3</v>
      </c>
      <c r="E33" s="183">
        <f t="shared" si="8"/>
        <v>-0.41000000000000014</v>
      </c>
      <c r="F33" s="184">
        <f t="shared" si="9"/>
        <v>-1.4E-2</v>
      </c>
      <c r="G33" s="183">
        <f t="shared" si="10"/>
        <v>-1.6000000000000014</v>
      </c>
      <c r="H33" s="184">
        <f t="shared" si="11"/>
        <v>-5.2999999999999999E-2</v>
      </c>
      <c r="O33" s="138"/>
      <c r="P33" s="138"/>
      <c r="Q33" s="138"/>
      <c r="R33" s="190"/>
      <c r="S33" s="161"/>
      <c r="T33" s="190"/>
      <c r="U33" s="161"/>
    </row>
    <row r="34" spans="1:21" ht="15.75" customHeight="1" x14ac:dyDescent="0.25">
      <c r="A34" s="54" t="s">
        <v>269</v>
      </c>
      <c r="B34" s="138">
        <v>33.04</v>
      </c>
      <c r="C34" s="138">
        <v>33.520000000000003</v>
      </c>
      <c r="D34" s="138">
        <v>31.13</v>
      </c>
      <c r="E34" s="183">
        <f t="shared" si="8"/>
        <v>-0.48000000000000398</v>
      </c>
      <c r="F34" s="184">
        <f t="shared" si="9"/>
        <v>-1.4E-2</v>
      </c>
      <c r="G34" s="183">
        <f t="shared" si="10"/>
        <v>1.9100000000000001</v>
      </c>
      <c r="H34" s="184">
        <f t="shared" si="11"/>
        <v>6.0999999999999999E-2</v>
      </c>
      <c r="O34" s="138"/>
      <c r="P34" s="138"/>
      <c r="Q34" s="138"/>
      <c r="R34" s="190"/>
      <c r="S34" s="161"/>
      <c r="T34" s="190"/>
      <c r="U34" s="161"/>
    </row>
    <row r="35" spans="1:21" ht="15.75" customHeight="1" x14ac:dyDescent="0.25">
      <c r="A35" s="54" t="s">
        <v>270</v>
      </c>
      <c r="B35" s="138">
        <v>28.64</v>
      </c>
      <c r="C35" s="138">
        <v>28.79</v>
      </c>
      <c r="D35" s="138">
        <v>27.22</v>
      </c>
      <c r="E35" s="183">
        <f t="shared" si="8"/>
        <v>-0.14999999999999858</v>
      </c>
      <c r="F35" s="184">
        <f t="shared" si="9"/>
        <v>-5.0000000000000001E-3</v>
      </c>
      <c r="G35" s="183">
        <f t="shared" si="10"/>
        <v>1.4200000000000017</v>
      </c>
      <c r="H35" s="184">
        <f t="shared" si="11"/>
        <v>5.1999999999999998E-2</v>
      </c>
    </row>
    <row r="36" spans="1:21" ht="15.75" customHeight="1" x14ac:dyDescent="0.25">
      <c r="A36" s="54" t="s">
        <v>151</v>
      </c>
      <c r="B36" s="138">
        <v>25.34</v>
      </c>
      <c r="C36" s="138">
        <v>25.68</v>
      </c>
      <c r="D36" s="138">
        <v>24.73</v>
      </c>
      <c r="E36" s="183">
        <f t="shared" si="8"/>
        <v>-0.33999999999999986</v>
      </c>
      <c r="F36" s="184">
        <f t="shared" si="9"/>
        <v>-1.2999999999999999E-2</v>
      </c>
      <c r="G36" s="183">
        <f t="shared" si="10"/>
        <v>0.60999999999999943</v>
      </c>
      <c r="H36" s="184">
        <f t="shared" si="11"/>
        <v>2.5000000000000001E-2</v>
      </c>
    </row>
    <row r="37" spans="1:21" ht="15.75" customHeight="1" x14ac:dyDescent="0.25">
      <c r="A37" s="54" t="s">
        <v>271</v>
      </c>
      <c r="B37" s="138">
        <v>33.49</v>
      </c>
      <c r="C37" s="138">
        <v>31.94</v>
      </c>
      <c r="D37" s="138">
        <v>31.51</v>
      </c>
      <c r="E37" s="183">
        <f t="shared" si="8"/>
        <v>1.5500000000000007</v>
      </c>
      <c r="F37" s="184">
        <f t="shared" si="9"/>
        <v>4.9000000000000002E-2</v>
      </c>
      <c r="G37" s="183">
        <f t="shared" si="10"/>
        <v>1.9800000000000004</v>
      </c>
      <c r="H37" s="184">
        <f t="shared" si="11"/>
        <v>6.3E-2</v>
      </c>
    </row>
    <row r="38" spans="1:21" ht="15.75" customHeight="1" x14ac:dyDescent="0.25">
      <c r="A38" s="54" t="s">
        <v>272</v>
      </c>
      <c r="B38" s="138">
        <v>33.24</v>
      </c>
      <c r="C38" s="138">
        <v>34.53</v>
      </c>
      <c r="D38" s="138">
        <v>30.95</v>
      </c>
      <c r="E38" s="183">
        <f t="shared" si="8"/>
        <v>-1.2899999999999991</v>
      </c>
      <c r="F38" s="184">
        <f t="shared" si="9"/>
        <v>-3.6999999999999998E-2</v>
      </c>
      <c r="G38" s="183">
        <f t="shared" si="10"/>
        <v>2.2900000000000027</v>
      </c>
      <c r="H38" s="184">
        <f t="shared" si="11"/>
        <v>7.3999999999999996E-2</v>
      </c>
    </row>
    <row r="39" spans="1:21" ht="15.75" customHeight="1" x14ac:dyDescent="0.25">
      <c r="A39" s="54" t="s">
        <v>273</v>
      </c>
      <c r="B39" s="138">
        <v>31.34</v>
      </c>
      <c r="C39" s="138">
        <v>31.11</v>
      </c>
      <c r="D39" s="138">
        <v>31.2</v>
      </c>
      <c r="E39" s="183">
        <f t="shared" si="8"/>
        <v>0.23000000000000043</v>
      </c>
      <c r="F39" s="184">
        <f t="shared" si="9"/>
        <v>7.0000000000000001E-3</v>
      </c>
      <c r="G39" s="183">
        <f t="shared" si="10"/>
        <v>0.14000000000000057</v>
      </c>
      <c r="H39" s="184">
        <f t="shared" si="11"/>
        <v>4.0000000000000001E-3</v>
      </c>
    </row>
    <row r="40" spans="1:21" ht="15.75" customHeight="1" x14ac:dyDescent="0.25">
      <c r="A40" s="54" t="s">
        <v>274</v>
      </c>
      <c r="B40" s="138">
        <v>19.100000000000001</v>
      </c>
      <c r="C40" s="138">
        <v>18.670000000000002</v>
      </c>
      <c r="D40" s="138">
        <v>17.53</v>
      </c>
      <c r="E40" s="183">
        <f t="shared" si="8"/>
        <v>0.42999999999999972</v>
      </c>
      <c r="F40" s="184">
        <f t="shared" si="9"/>
        <v>2.3E-2</v>
      </c>
      <c r="G40" s="183">
        <f t="shared" si="10"/>
        <v>1.5700000000000003</v>
      </c>
      <c r="H40" s="184">
        <f t="shared" si="11"/>
        <v>0.09</v>
      </c>
    </row>
    <row r="41" spans="1:21" x14ac:dyDescent="0.25">
      <c r="A41" s="54" t="s">
        <v>169</v>
      </c>
      <c r="B41" s="138">
        <v>29.03</v>
      </c>
      <c r="C41" s="138">
        <v>29.14</v>
      </c>
      <c r="D41" s="138">
        <v>23.94</v>
      </c>
      <c r="E41" s="183">
        <f t="shared" si="8"/>
        <v>-0.10999999999999943</v>
      </c>
      <c r="F41" s="184">
        <f t="shared" si="9"/>
        <v>-4.0000000000000001E-3</v>
      </c>
      <c r="G41" s="183">
        <f t="shared" si="10"/>
        <v>5.09</v>
      </c>
      <c r="H41" s="184">
        <f t="shared" si="11"/>
        <v>0.21299999999999999</v>
      </c>
    </row>
    <row r="43" spans="1:21" x14ac:dyDescent="0.25">
      <c r="A43" t="s">
        <v>137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H28" sqref="H28"/>
    </sheetView>
  </sheetViews>
  <sheetFormatPr defaultRowHeight="15" x14ac:dyDescent="0.25"/>
  <cols>
    <col min="1" max="1" width="72.5703125" style="148" bestFit="1" customWidth="1"/>
    <col min="2" max="4" width="11.5703125" style="148" bestFit="1" customWidth="1"/>
    <col min="6" max="6" width="9.85546875" style="191" customWidth="1"/>
    <col min="8" max="8" width="9.140625" style="191" customWidth="1"/>
  </cols>
  <sheetData>
    <row r="1" spans="1:8" x14ac:dyDescent="0.25">
      <c r="A1" t="s">
        <v>277</v>
      </c>
      <c r="E1" s="217" t="s">
        <v>123</v>
      </c>
      <c r="F1" s="232"/>
      <c r="G1" s="196"/>
      <c r="H1" s="232"/>
    </row>
    <row r="2" spans="1:8" x14ac:dyDescent="0.25">
      <c r="A2" s="160" t="s">
        <v>177</v>
      </c>
      <c r="B2" t="s">
        <v>125</v>
      </c>
      <c r="C2" t="s">
        <v>126</v>
      </c>
      <c r="D2" t="s">
        <v>127</v>
      </c>
      <c r="E2" t="s">
        <v>128</v>
      </c>
      <c r="F2" s="191" t="s">
        <v>129</v>
      </c>
      <c r="G2" t="s">
        <v>127</v>
      </c>
      <c r="H2" s="191" t="s">
        <v>129</v>
      </c>
    </row>
    <row r="3" spans="1:8" x14ac:dyDescent="0.25">
      <c r="A3" s="160" t="s">
        <v>278</v>
      </c>
      <c r="B3" t="s">
        <v>131</v>
      </c>
      <c r="C3" t="s">
        <v>131</v>
      </c>
      <c r="D3" t="s">
        <v>132</v>
      </c>
      <c r="E3" t="s">
        <v>131</v>
      </c>
      <c r="F3" s="191" t="s">
        <v>133</v>
      </c>
      <c r="G3" t="s">
        <v>132</v>
      </c>
      <c r="H3" s="191" t="s">
        <v>133</v>
      </c>
    </row>
    <row r="5" spans="1:8" x14ac:dyDescent="0.25">
      <c r="A5" t="s">
        <v>140</v>
      </c>
      <c r="B5" s="84">
        <v>416800</v>
      </c>
      <c r="C5" s="84">
        <v>420300</v>
      </c>
      <c r="D5" s="84">
        <v>398800</v>
      </c>
      <c r="E5" s="173">
        <f t="shared" ref="E5:E29" si="0">B5-C5</f>
        <v>-3500</v>
      </c>
      <c r="F5" s="170">
        <f t="shared" ref="F5:F29" si="1">ROUND((B5-C5)/C5,3)</f>
        <v>-8.0000000000000002E-3</v>
      </c>
      <c r="G5" s="173">
        <f t="shared" ref="G5:G29" si="2">B5-D5</f>
        <v>18000</v>
      </c>
      <c r="H5" s="170">
        <f t="shared" ref="H5:H29" si="3">ROUND((B5-D5)/D5,3)</f>
        <v>4.4999999999999998E-2</v>
      </c>
    </row>
    <row r="6" spans="1:8" x14ac:dyDescent="0.25">
      <c r="A6" t="s">
        <v>179</v>
      </c>
      <c r="B6" s="84">
        <v>348900</v>
      </c>
      <c r="C6" s="84">
        <v>352700</v>
      </c>
      <c r="D6" s="84">
        <v>332500</v>
      </c>
      <c r="E6" s="173">
        <f t="shared" si="0"/>
        <v>-3800</v>
      </c>
      <c r="F6" s="170">
        <f t="shared" si="1"/>
        <v>-1.0999999999999999E-2</v>
      </c>
      <c r="G6" s="173">
        <f t="shared" si="2"/>
        <v>16400</v>
      </c>
      <c r="H6" s="170">
        <f t="shared" si="3"/>
        <v>4.9000000000000002E-2</v>
      </c>
    </row>
    <row r="7" spans="1:8" x14ac:dyDescent="0.25">
      <c r="A7" t="s">
        <v>180</v>
      </c>
      <c r="B7" s="84">
        <v>55200</v>
      </c>
      <c r="C7" s="84">
        <v>55000</v>
      </c>
      <c r="D7" s="84">
        <v>52400</v>
      </c>
      <c r="E7" s="173">
        <f t="shared" si="0"/>
        <v>200</v>
      </c>
      <c r="F7" s="170">
        <f t="shared" si="1"/>
        <v>4.0000000000000001E-3</v>
      </c>
      <c r="G7" s="173">
        <f t="shared" si="2"/>
        <v>2800</v>
      </c>
      <c r="H7" s="170">
        <f t="shared" si="3"/>
        <v>5.2999999999999999E-2</v>
      </c>
    </row>
    <row r="8" spans="1:8" x14ac:dyDescent="0.25">
      <c r="A8" t="s">
        <v>194</v>
      </c>
      <c r="B8" s="84">
        <v>361600</v>
      </c>
      <c r="C8" s="84">
        <v>365300</v>
      </c>
      <c r="D8" s="84">
        <v>346400</v>
      </c>
      <c r="E8" s="173">
        <f t="shared" si="0"/>
        <v>-3700</v>
      </c>
      <c r="F8" s="170">
        <f t="shared" si="1"/>
        <v>-0.01</v>
      </c>
      <c r="G8" s="173">
        <f t="shared" si="2"/>
        <v>15200</v>
      </c>
      <c r="H8" s="170">
        <f t="shared" si="3"/>
        <v>4.3999999999999997E-2</v>
      </c>
    </row>
    <row r="9" spans="1:8" x14ac:dyDescent="0.25">
      <c r="A9" t="s">
        <v>195</v>
      </c>
      <c r="B9" s="84">
        <v>293700</v>
      </c>
      <c r="C9" s="84">
        <v>297700</v>
      </c>
      <c r="D9" s="84">
        <v>280100</v>
      </c>
      <c r="E9" s="173">
        <f t="shared" si="0"/>
        <v>-4000</v>
      </c>
      <c r="F9" s="170">
        <f t="shared" si="1"/>
        <v>-1.2999999999999999E-2</v>
      </c>
      <c r="G9" s="173">
        <f t="shared" si="2"/>
        <v>13600</v>
      </c>
      <c r="H9" s="170">
        <f t="shared" si="3"/>
        <v>4.9000000000000002E-2</v>
      </c>
    </row>
    <row r="10" spans="1:8" x14ac:dyDescent="0.25">
      <c r="A10" t="s">
        <v>181</v>
      </c>
      <c r="B10" s="84">
        <v>23100</v>
      </c>
      <c r="C10" s="84">
        <v>23000</v>
      </c>
      <c r="D10" s="84">
        <v>21800</v>
      </c>
      <c r="E10" s="173">
        <f t="shared" si="0"/>
        <v>100</v>
      </c>
      <c r="F10" s="170">
        <f t="shared" si="1"/>
        <v>4.0000000000000001E-3</v>
      </c>
      <c r="G10" s="173">
        <f t="shared" si="2"/>
        <v>1300</v>
      </c>
      <c r="H10" s="170">
        <f t="shared" si="3"/>
        <v>0.06</v>
      </c>
    </row>
    <row r="11" spans="1:8" x14ac:dyDescent="0.25">
      <c r="A11" t="s">
        <v>187</v>
      </c>
      <c r="B11" s="84">
        <v>32100</v>
      </c>
      <c r="C11" s="84">
        <v>32000</v>
      </c>
      <c r="D11" s="84">
        <v>30600</v>
      </c>
      <c r="E11" s="173">
        <f t="shared" si="0"/>
        <v>100</v>
      </c>
      <c r="F11" s="170">
        <f t="shared" si="1"/>
        <v>3.0000000000000001E-3</v>
      </c>
      <c r="G11" s="173">
        <f t="shared" si="2"/>
        <v>1500</v>
      </c>
      <c r="H11" s="170">
        <f t="shared" si="3"/>
        <v>4.9000000000000002E-2</v>
      </c>
    </row>
    <row r="12" spans="1:8" x14ac:dyDescent="0.25">
      <c r="A12" t="s">
        <v>196</v>
      </c>
      <c r="B12" s="84">
        <v>75700</v>
      </c>
      <c r="C12" s="84">
        <v>75800</v>
      </c>
      <c r="D12" s="84">
        <v>73600</v>
      </c>
      <c r="E12" s="173">
        <f t="shared" si="0"/>
        <v>-100</v>
      </c>
      <c r="F12" s="170">
        <f t="shared" si="1"/>
        <v>-1E-3</v>
      </c>
      <c r="G12" s="173">
        <f t="shared" si="2"/>
        <v>2100</v>
      </c>
      <c r="H12" s="170">
        <f t="shared" si="3"/>
        <v>2.9000000000000001E-2</v>
      </c>
    </row>
    <row r="13" spans="1:8" x14ac:dyDescent="0.25">
      <c r="A13" t="s">
        <v>197</v>
      </c>
      <c r="B13" s="84">
        <v>12400</v>
      </c>
      <c r="C13" s="84">
        <v>12400</v>
      </c>
      <c r="D13" s="84">
        <v>12400</v>
      </c>
      <c r="E13" s="173">
        <f t="shared" si="0"/>
        <v>0</v>
      </c>
      <c r="F13" s="170">
        <f t="shared" si="1"/>
        <v>0</v>
      </c>
      <c r="G13" s="173">
        <f t="shared" si="2"/>
        <v>0</v>
      </c>
      <c r="H13" s="170">
        <f t="shared" si="3"/>
        <v>0</v>
      </c>
    </row>
    <row r="14" spans="1:8" x14ac:dyDescent="0.25">
      <c r="A14" t="s">
        <v>200</v>
      </c>
      <c r="B14" s="84">
        <v>42400</v>
      </c>
      <c r="C14" s="84">
        <v>42600</v>
      </c>
      <c r="D14" s="84">
        <v>42400</v>
      </c>
      <c r="E14" s="173">
        <f t="shared" si="0"/>
        <v>-200</v>
      </c>
      <c r="F14" s="170">
        <f t="shared" si="1"/>
        <v>-5.0000000000000001E-3</v>
      </c>
      <c r="G14" s="173">
        <f t="shared" si="2"/>
        <v>0</v>
      </c>
      <c r="H14" s="170">
        <f t="shared" si="3"/>
        <v>0</v>
      </c>
    </row>
    <row r="15" spans="1:8" x14ac:dyDescent="0.25">
      <c r="A15" t="s">
        <v>205</v>
      </c>
      <c r="B15" s="84">
        <v>8100</v>
      </c>
      <c r="C15" s="84">
        <v>8300</v>
      </c>
      <c r="D15" s="84">
        <v>7700</v>
      </c>
      <c r="E15" s="173">
        <f t="shared" si="0"/>
        <v>-200</v>
      </c>
      <c r="F15" s="170">
        <f t="shared" si="1"/>
        <v>-2.4E-2</v>
      </c>
      <c r="G15" s="173">
        <f t="shared" si="2"/>
        <v>400</v>
      </c>
      <c r="H15" s="170">
        <f t="shared" si="3"/>
        <v>5.1999999999999998E-2</v>
      </c>
    </row>
    <row r="16" spans="1:8" x14ac:dyDescent="0.25">
      <c r="A16" t="s">
        <v>206</v>
      </c>
      <c r="B16" s="84">
        <v>20900</v>
      </c>
      <c r="C16" s="84">
        <v>20800</v>
      </c>
      <c r="D16" s="84">
        <v>18800</v>
      </c>
      <c r="E16" s="173">
        <f t="shared" si="0"/>
        <v>100</v>
      </c>
      <c r="F16" s="170">
        <f t="shared" si="1"/>
        <v>5.0000000000000001E-3</v>
      </c>
      <c r="G16" s="173">
        <f t="shared" si="2"/>
        <v>2100</v>
      </c>
      <c r="H16" s="170">
        <f t="shared" si="3"/>
        <v>0.112</v>
      </c>
    </row>
    <row r="17" spans="1:8" x14ac:dyDescent="0.25">
      <c r="A17" t="s">
        <v>209</v>
      </c>
      <c r="B17" s="84">
        <v>9200</v>
      </c>
      <c r="C17" s="84">
        <v>9400</v>
      </c>
      <c r="D17" s="84">
        <v>8500</v>
      </c>
      <c r="E17" s="173">
        <f t="shared" si="0"/>
        <v>-200</v>
      </c>
      <c r="F17" s="170">
        <f t="shared" si="1"/>
        <v>-2.1000000000000001E-2</v>
      </c>
      <c r="G17" s="173">
        <f t="shared" si="2"/>
        <v>700</v>
      </c>
      <c r="H17" s="170">
        <f t="shared" si="3"/>
        <v>8.2000000000000003E-2</v>
      </c>
    </row>
    <row r="18" spans="1:8" x14ac:dyDescent="0.25">
      <c r="A18" t="s">
        <v>210</v>
      </c>
      <c r="B18" s="84">
        <v>18800</v>
      </c>
      <c r="C18" s="84">
        <v>19800</v>
      </c>
      <c r="D18" s="84">
        <v>19300</v>
      </c>
      <c r="E18" s="173">
        <f t="shared" si="0"/>
        <v>-1000</v>
      </c>
      <c r="F18" s="170">
        <f t="shared" si="1"/>
        <v>-5.0999999999999997E-2</v>
      </c>
      <c r="G18" s="173">
        <f t="shared" si="2"/>
        <v>-500</v>
      </c>
      <c r="H18" s="170">
        <f t="shared" si="3"/>
        <v>-2.5999999999999999E-2</v>
      </c>
    </row>
    <row r="19" spans="1:8" x14ac:dyDescent="0.25">
      <c r="A19" t="s">
        <v>214</v>
      </c>
      <c r="B19" s="84">
        <v>68800</v>
      </c>
      <c r="C19" s="84">
        <v>69500</v>
      </c>
      <c r="D19" s="84">
        <v>63800</v>
      </c>
      <c r="E19" s="173">
        <f t="shared" si="0"/>
        <v>-700</v>
      </c>
      <c r="F19" s="170">
        <f t="shared" si="1"/>
        <v>-0.01</v>
      </c>
      <c r="G19" s="173">
        <f t="shared" si="2"/>
        <v>5000</v>
      </c>
      <c r="H19" s="170">
        <f t="shared" si="3"/>
        <v>7.8E-2</v>
      </c>
    </row>
    <row r="20" spans="1:8" x14ac:dyDescent="0.25">
      <c r="A20" t="s">
        <v>245</v>
      </c>
      <c r="B20" s="84">
        <v>30100</v>
      </c>
      <c r="C20" s="84">
        <v>30200</v>
      </c>
      <c r="D20" s="84">
        <v>28300</v>
      </c>
      <c r="E20" s="173">
        <f t="shared" si="0"/>
        <v>-100</v>
      </c>
      <c r="F20" s="170">
        <f t="shared" si="1"/>
        <v>-3.0000000000000001E-3</v>
      </c>
      <c r="G20" s="173">
        <f t="shared" si="2"/>
        <v>1800</v>
      </c>
      <c r="H20" s="170">
        <f t="shared" si="3"/>
        <v>6.4000000000000001E-2</v>
      </c>
    </row>
    <row r="21" spans="1:8" x14ac:dyDescent="0.25">
      <c r="A21" t="s">
        <v>222</v>
      </c>
      <c r="B21" s="84">
        <v>49000</v>
      </c>
      <c r="C21" s="84">
        <v>49200</v>
      </c>
      <c r="D21" s="84">
        <v>46100</v>
      </c>
      <c r="E21" s="173">
        <f t="shared" si="0"/>
        <v>-200</v>
      </c>
      <c r="F21" s="170">
        <f t="shared" si="1"/>
        <v>-4.0000000000000001E-3</v>
      </c>
      <c r="G21" s="173">
        <f t="shared" si="2"/>
        <v>2900</v>
      </c>
      <c r="H21" s="170">
        <f t="shared" si="3"/>
        <v>6.3E-2</v>
      </c>
    </row>
    <row r="22" spans="1:8" x14ac:dyDescent="0.25">
      <c r="A22" t="s">
        <v>228</v>
      </c>
      <c r="B22" s="84">
        <v>56200</v>
      </c>
      <c r="C22" s="84">
        <v>57900</v>
      </c>
      <c r="D22" s="84">
        <v>53100</v>
      </c>
      <c r="E22" s="173">
        <f t="shared" si="0"/>
        <v>-1700</v>
      </c>
      <c r="F22" s="170">
        <f t="shared" si="1"/>
        <v>-2.9000000000000001E-2</v>
      </c>
      <c r="G22" s="173">
        <f t="shared" si="2"/>
        <v>3100</v>
      </c>
      <c r="H22" s="170">
        <f t="shared" si="3"/>
        <v>5.8000000000000003E-2</v>
      </c>
    </row>
    <row r="23" spans="1:8" x14ac:dyDescent="0.25">
      <c r="A23" t="s">
        <v>231</v>
      </c>
      <c r="B23" s="84">
        <v>49700</v>
      </c>
      <c r="C23" s="84">
        <v>50800</v>
      </c>
      <c r="D23" s="84">
        <v>46700</v>
      </c>
      <c r="E23" s="173">
        <f t="shared" si="0"/>
        <v>-1100</v>
      </c>
      <c r="F23" s="170">
        <f t="shared" si="1"/>
        <v>-2.1999999999999999E-2</v>
      </c>
      <c r="G23" s="173">
        <f t="shared" si="2"/>
        <v>3000</v>
      </c>
      <c r="H23" s="170">
        <f t="shared" si="3"/>
        <v>6.4000000000000001E-2</v>
      </c>
    </row>
    <row r="24" spans="1:8" x14ac:dyDescent="0.25">
      <c r="A24" t="s">
        <v>233</v>
      </c>
      <c r="B24" s="84">
        <v>41000</v>
      </c>
      <c r="C24" s="84">
        <v>41900</v>
      </c>
      <c r="D24" s="84">
        <v>38300</v>
      </c>
      <c r="E24" s="173">
        <f t="shared" si="0"/>
        <v>-900</v>
      </c>
      <c r="F24" s="170">
        <f t="shared" si="1"/>
        <v>-2.1000000000000001E-2</v>
      </c>
      <c r="G24" s="173">
        <f t="shared" si="2"/>
        <v>2700</v>
      </c>
      <c r="H24" s="170">
        <f t="shared" si="3"/>
        <v>7.0000000000000007E-2</v>
      </c>
    </row>
    <row r="25" spans="1:8" x14ac:dyDescent="0.25">
      <c r="A25" t="s">
        <v>234</v>
      </c>
      <c r="B25" s="84">
        <v>16000</v>
      </c>
      <c r="C25" s="84">
        <v>16100</v>
      </c>
      <c r="D25" s="84">
        <v>15700</v>
      </c>
      <c r="E25" s="173">
        <f t="shared" si="0"/>
        <v>-100</v>
      </c>
      <c r="F25" s="170">
        <f t="shared" si="1"/>
        <v>-6.0000000000000001E-3</v>
      </c>
      <c r="G25" s="173">
        <f t="shared" si="2"/>
        <v>300</v>
      </c>
      <c r="H25" s="170">
        <f t="shared" si="3"/>
        <v>1.9E-2</v>
      </c>
    </row>
    <row r="26" spans="1:8" x14ac:dyDescent="0.25">
      <c r="A26" t="s">
        <v>237</v>
      </c>
      <c r="B26" s="84">
        <v>67900</v>
      </c>
      <c r="C26" s="84">
        <v>67600</v>
      </c>
      <c r="D26" s="84">
        <v>66300</v>
      </c>
      <c r="E26" s="173">
        <f t="shared" si="0"/>
        <v>300</v>
      </c>
      <c r="F26" s="170">
        <f t="shared" si="1"/>
        <v>4.0000000000000001E-3</v>
      </c>
      <c r="G26" s="173">
        <f t="shared" si="2"/>
        <v>1600</v>
      </c>
      <c r="H26" s="170">
        <f t="shared" si="3"/>
        <v>2.4E-2</v>
      </c>
    </row>
    <row r="27" spans="1:8" x14ac:dyDescent="0.25">
      <c r="A27" t="s">
        <v>238</v>
      </c>
      <c r="B27" s="84">
        <v>11800</v>
      </c>
      <c r="C27" s="84">
        <v>11700</v>
      </c>
      <c r="D27" s="84">
        <v>11400</v>
      </c>
      <c r="E27" s="173">
        <f t="shared" si="0"/>
        <v>100</v>
      </c>
      <c r="F27" s="170">
        <f t="shared" si="1"/>
        <v>8.9999999999999993E-3</v>
      </c>
      <c r="G27" s="173">
        <f t="shared" si="2"/>
        <v>400</v>
      </c>
      <c r="H27" s="170">
        <f t="shared" si="3"/>
        <v>3.5000000000000003E-2</v>
      </c>
    </row>
    <row r="28" spans="1:8" x14ac:dyDescent="0.25">
      <c r="A28" t="s">
        <v>239</v>
      </c>
      <c r="B28" s="84">
        <v>28100</v>
      </c>
      <c r="C28" s="84">
        <v>27900</v>
      </c>
      <c r="D28" s="84">
        <v>27100</v>
      </c>
      <c r="E28" s="173">
        <f t="shared" si="0"/>
        <v>200</v>
      </c>
      <c r="F28" s="170">
        <f t="shared" si="1"/>
        <v>7.0000000000000001E-3</v>
      </c>
      <c r="G28" s="173">
        <f t="shared" si="2"/>
        <v>1000</v>
      </c>
      <c r="H28" s="170">
        <f t="shared" si="3"/>
        <v>3.6999999999999998E-2</v>
      </c>
    </row>
    <row r="29" spans="1:8" x14ac:dyDescent="0.25">
      <c r="A29" t="s">
        <v>242</v>
      </c>
      <c r="B29" s="84">
        <v>28000</v>
      </c>
      <c r="C29" s="84">
        <v>28000</v>
      </c>
      <c r="D29" s="84">
        <v>27800</v>
      </c>
      <c r="E29" s="173">
        <f t="shared" si="0"/>
        <v>0</v>
      </c>
      <c r="F29" s="170">
        <f t="shared" si="1"/>
        <v>0</v>
      </c>
      <c r="G29" s="173">
        <f t="shared" si="2"/>
        <v>200</v>
      </c>
      <c r="H29" s="170">
        <f t="shared" si="3"/>
        <v>7.0000000000000001E-3</v>
      </c>
    </row>
    <row r="31" spans="1:8" x14ac:dyDescent="0.25">
      <c r="A31" t="s">
        <v>137</v>
      </c>
    </row>
    <row r="51" spans="2:4" x14ac:dyDescent="0.25">
      <c r="B51" s="191"/>
      <c r="D51" s="191"/>
    </row>
    <row r="52" spans="2:4" x14ac:dyDescent="0.25">
      <c r="B52" s="191"/>
      <c r="D52" s="191"/>
    </row>
    <row r="53" spans="2:4" x14ac:dyDescent="0.25">
      <c r="B53" s="191"/>
      <c r="D53" s="191"/>
    </row>
    <row r="54" spans="2:4" x14ac:dyDescent="0.25">
      <c r="B54" s="191"/>
      <c r="D54" s="191"/>
    </row>
    <row r="55" spans="2:4" x14ac:dyDescent="0.25">
      <c r="B55" s="191"/>
    </row>
    <row r="56" spans="2:4" x14ac:dyDescent="0.25">
      <c r="B56" s="191"/>
    </row>
    <row r="57" spans="2:4" x14ac:dyDescent="0.25">
      <c r="B57" s="191"/>
    </row>
    <row r="58" spans="2:4" x14ac:dyDescent="0.25">
      <c r="B58" s="191"/>
    </row>
    <row r="59" spans="2:4" x14ac:dyDescent="0.25">
      <c r="B59" s="191"/>
    </row>
    <row r="66" spans="4:7" x14ac:dyDescent="0.25">
      <c r="E66" s="191"/>
      <c r="G66" s="191"/>
    </row>
    <row r="67" spans="4:7" x14ac:dyDescent="0.25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5" x14ac:dyDescent="0.25"/>
  <cols>
    <col min="1" max="1" width="69.85546875" style="148" customWidth="1"/>
    <col min="2" max="4" width="11.5703125" style="148" bestFit="1" customWidth="1"/>
    <col min="6" max="6" width="9.140625" style="191" customWidth="1"/>
    <col min="8" max="8" width="9.140625" style="191" customWidth="1"/>
  </cols>
  <sheetData>
    <row r="1" spans="1:8" x14ac:dyDescent="0.25">
      <c r="A1" t="s">
        <v>277</v>
      </c>
      <c r="E1" s="217" t="s">
        <v>123</v>
      </c>
      <c r="F1" s="232"/>
      <c r="G1" s="196"/>
      <c r="H1" s="232"/>
    </row>
    <row r="2" spans="1:8" x14ac:dyDescent="0.25">
      <c r="A2" s="160" t="s">
        <v>177</v>
      </c>
      <c r="B2" t="s">
        <v>125</v>
      </c>
      <c r="C2" t="s">
        <v>126</v>
      </c>
      <c r="D2" t="s">
        <v>127</v>
      </c>
      <c r="E2" t="s">
        <v>128</v>
      </c>
      <c r="F2" s="191" t="s">
        <v>129</v>
      </c>
      <c r="G2" t="s">
        <v>127</v>
      </c>
      <c r="H2" s="191" t="s">
        <v>129</v>
      </c>
    </row>
    <row r="3" spans="1:8" x14ac:dyDescent="0.25">
      <c r="A3" s="160" t="s">
        <v>279</v>
      </c>
      <c r="B3" t="s">
        <v>131</v>
      </c>
      <c r="C3" t="s">
        <v>131</v>
      </c>
      <c r="D3" t="s">
        <v>132</v>
      </c>
      <c r="E3" t="s">
        <v>131</v>
      </c>
      <c r="F3" s="191" t="s">
        <v>133</v>
      </c>
      <c r="G3" t="s">
        <v>132</v>
      </c>
      <c r="H3" s="191" t="s">
        <v>133</v>
      </c>
    </row>
    <row r="5" spans="1:8" x14ac:dyDescent="0.25">
      <c r="A5" t="s">
        <v>140</v>
      </c>
      <c r="B5" s="84">
        <v>419000</v>
      </c>
      <c r="C5" s="84">
        <v>418000</v>
      </c>
      <c r="D5" s="84">
        <v>412600</v>
      </c>
      <c r="E5" s="173">
        <f t="shared" ref="E5:E28" si="0">B5-C5</f>
        <v>1000</v>
      </c>
      <c r="F5" s="170">
        <f t="shared" ref="F5:F28" si="1">ROUND((B5-C5)/C5,3)</f>
        <v>2E-3</v>
      </c>
      <c r="G5" s="173">
        <f t="shared" ref="G5:G28" si="2">B5-D5</f>
        <v>6400</v>
      </c>
      <c r="H5" s="170">
        <f t="shared" ref="H5:H28" si="3">ROUND((B5-D5)/D5,3)</f>
        <v>1.6E-2</v>
      </c>
    </row>
    <row r="6" spans="1:8" x14ac:dyDescent="0.25">
      <c r="A6" t="s">
        <v>179</v>
      </c>
      <c r="B6" s="84">
        <v>337900</v>
      </c>
      <c r="C6" s="84">
        <v>336600</v>
      </c>
      <c r="D6" s="84">
        <v>332600</v>
      </c>
      <c r="E6" s="173">
        <f t="shared" si="0"/>
        <v>1300</v>
      </c>
      <c r="F6" s="170">
        <f t="shared" si="1"/>
        <v>4.0000000000000001E-3</v>
      </c>
      <c r="G6" s="173">
        <f t="shared" si="2"/>
        <v>5300</v>
      </c>
      <c r="H6" s="170">
        <f t="shared" si="3"/>
        <v>1.6E-2</v>
      </c>
    </row>
    <row r="7" spans="1:8" x14ac:dyDescent="0.25">
      <c r="A7" t="s">
        <v>180</v>
      </c>
      <c r="B7" s="84">
        <v>49300</v>
      </c>
      <c r="C7" s="84">
        <v>49700</v>
      </c>
      <c r="D7" s="84">
        <v>49000</v>
      </c>
      <c r="E7" s="173">
        <f t="shared" si="0"/>
        <v>-400</v>
      </c>
      <c r="F7" s="170">
        <f t="shared" si="1"/>
        <v>-8.0000000000000002E-3</v>
      </c>
      <c r="G7" s="173">
        <f t="shared" si="2"/>
        <v>300</v>
      </c>
      <c r="H7" s="170">
        <f t="shared" si="3"/>
        <v>6.0000000000000001E-3</v>
      </c>
    </row>
    <row r="8" spans="1:8" x14ac:dyDescent="0.25">
      <c r="A8" t="s">
        <v>194</v>
      </c>
      <c r="B8" s="84">
        <v>369700</v>
      </c>
      <c r="C8" s="84">
        <v>368300</v>
      </c>
      <c r="D8" s="84">
        <v>363600</v>
      </c>
      <c r="E8" s="173">
        <f t="shared" si="0"/>
        <v>1400</v>
      </c>
      <c r="F8" s="170">
        <f t="shared" si="1"/>
        <v>4.0000000000000001E-3</v>
      </c>
      <c r="G8" s="173">
        <f t="shared" si="2"/>
        <v>6100</v>
      </c>
      <c r="H8" s="170">
        <f t="shared" si="3"/>
        <v>1.7000000000000001E-2</v>
      </c>
    </row>
    <row r="9" spans="1:8" x14ac:dyDescent="0.25">
      <c r="A9" t="s">
        <v>195</v>
      </c>
      <c r="B9" s="84">
        <v>288600</v>
      </c>
      <c r="C9" s="84">
        <v>286900</v>
      </c>
      <c r="D9" s="84">
        <v>283600</v>
      </c>
      <c r="E9" s="173">
        <f t="shared" si="0"/>
        <v>1700</v>
      </c>
      <c r="F9" s="170">
        <f t="shared" si="1"/>
        <v>6.0000000000000001E-3</v>
      </c>
      <c r="G9" s="173">
        <f t="shared" si="2"/>
        <v>5000</v>
      </c>
      <c r="H9" s="170">
        <f t="shared" si="3"/>
        <v>1.7999999999999999E-2</v>
      </c>
    </row>
    <row r="10" spans="1:8" x14ac:dyDescent="0.25">
      <c r="A10" t="s">
        <v>181</v>
      </c>
      <c r="B10" s="84">
        <v>17000</v>
      </c>
      <c r="C10" s="84">
        <v>17100</v>
      </c>
      <c r="D10" s="84">
        <v>17100</v>
      </c>
      <c r="E10" s="173">
        <f t="shared" si="0"/>
        <v>-100</v>
      </c>
      <c r="F10" s="170">
        <f t="shared" si="1"/>
        <v>-6.0000000000000001E-3</v>
      </c>
      <c r="G10" s="173">
        <f t="shared" si="2"/>
        <v>-100</v>
      </c>
      <c r="H10" s="170">
        <f t="shared" si="3"/>
        <v>-6.0000000000000001E-3</v>
      </c>
    </row>
    <row r="11" spans="1:8" x14ac:dyDescent="0.25">
      <c r="A11" t="s">
        <v>187</v>
      </c>
      <c r="B11" s="84">
        <v>32300</v>
      </c>
      <c r="C11" s="84">
        <v>32600</v>
      </c>
      <c r="D11" s="84">
        <v>31900</v>
      </c>
      <c r="E11" s="173">
        <f t="shared" si="0"/>
        <v>-300</v>
      </c>
      <c r="F11" s="170">
        <f t="shared" si="1"/>
        <v>-8.9999999999999993E-3</v>
      </c>
      <c r="G11" s="173">
        <f t="shared" si="2"/>
        <v>400</v>
      </c>
      <c r="H11" s="170">
        <f t="shared" si="3"/>
        <v>1.2999999999999999E-2</v>
      </c>
    </row>
    <row r="12" spans="1:8" x14ac:dyDescent="0.25">
      <c r="A12" t="s">
        <v>196</v>
      </c>
      <c r="B12" s="84">
        <v>76700</v>
      </c>
      <c r="C12" s="84">
        <v>76800</v>
      </c>
      <c r="D12" s="84">
        <v>76600</v>
      </c>
      <c r="E12" s="173">
        <f t="shared" si="0"/>
        <v>-100</v>
      </c>
      <c r="F12" s="170">
        <f t="shared" si="1"/>
        <v>-1E-3</v>
      </c>
      <c r="G12" s="173">
        <f t="shared" si="2"/>
        <v>100</v>
      </c>
      <c r="H12" s="170">
        <f t="shared" si="3"/>
        <v>1E-3</v>
      </c>
    </row>
    <row r="13" spans="1:8" x14ac:dyDescent="0.25">
      <c r="A13" t="s">
        <v>197</v>
      </c>
      <c r="B13" s="84">
        <v>16200</v>
      </c>
      <c r="C13" s="84">
        <v>16300</v>
      </c>
      <c r="D13" s="84">
        <v>16200</v>
      </c>
      <c r="E13" s="173">
        <f t="shared" si="0"/>
        <v>-100</v>
      </c>
      <c r="F13" s="170">
        <f t="shared" si="1"/>
        <v>-6.0000000000000001E-3</v>
      </c>
      <c r="G13" s="173">
        <f t="shared" si="2"/>
        <v>0</v>
      </c>
      <c r="H13" s="170">
        <f t="shared" si="3"/>
        <v>0</v>
      </c>
    </row>
    <row r="14" spans="1:8" x14ac:dyDescent="0.25">
      <c r="A14" t="s">
        <v>200</v>
      </c>
      <c r="B14" s="84">
        <v>43400</v>
      </c>
      <c r="C14" s="84">
        <v>43500</v>
      </c>
      <c r="D14" s="84">
        <v>44200</v>
      </c>
      <c r="E14" s="173">
        <f t="shared" si="0"/>
        <v>-100</v>
      </c>
      <c r="F14" s="170">
        <f t="shared" si="1"/>
        <v>-2E-3</v>
      </c>
      <c r="G14" s="173">
        <f t="shared" si="2"/>
        <v>-800</v>
      </c>
      <c r="H14" s="170">
        <f t="shared" si="3"/>
        <v>-1.7999999999999999E-2</v>
      </c>
    </row>
    <row r="15" spans="1:8" x14ac:dyDescent="0.25">
      <c r="A15" t="s">
        <v>206</v>
      </c>
      <c r="B15" s="84">
        <v>17100</v>
      </c>
      <c r="C15" s="84">
        <v>17000</v>
      </c>
      <c r="D15" s="84">
        <v>16200</v>
      </c>
      <c r="E15" s="173">
        <f t="shared" si="0"/>
        <v>100</v>
      </c>
      <c r="F15" s="170">
        <f t="shared" si="1"/>
        <v>6.0000000000000001E-3</v>
      </c>
      <c r="G15" s="173">
        <f t="shared" si="2"/>
        <v>900</v>
      </c>
      <c r="H15" s="170">
        <f t="shared" si="3"/>
        <v>5.6000000000000001E-2</v>
      </c>
    </row>
    <row r="16" spans="1:8" x14ac:dyDescent="0.25">
      <c r="A16" t="s">
        <v>209</v>
      </c>
      <c r="B16" s="84">
        <v>5400</v>
      </c>
      <c r="C16" s="84">
        <v>5500</v>
      </c>
      <c r="D16" s="84">
        <v>5100</v>
      </c>
      <c r="E16" s="173">
        <f t="shared" si="0"/>
        <v>-100</v>
      </c>
      <c r="F16" s="170">
        <f t="shared" si="1"/>
        <v>-1.7999999999999999E-2</v>
      </c>
      <c r="G16" s="173">
        <f t="shared" si="2"/>
        <v>300</v>
      </c>
      <c r="H16" s="170">
        <f t="shared" si="3"/>
        <v>5.8999999999999997E-2</v>
      </c>
    </row>
    <row r="17" spans="1:8" x14ac:dyDescent="0.25">
      <c r="A17" t="s">
        <v>210</v>
      </c>
      <c r="B17" s="84">
        <v>36700</v>
      </c>
      <c r="C17" s="84">
        <v>36600</v>
      </c>
      <c r="D17" s="84">
        <v>35600</v>
      </c>
      <c r="E17" s="173">
        <f t="shared" si="0"/>
        <v>100</v>
      </c>
      <c r="F17" s="170">
        <f t="shared" si="1"/>
        <v>3.0000000000000001E-3</v>
      </c>
      <c r="G17" s="173">
        <f t="shared" si="2"/>
        <v>1100</v>
      </c>
      <c r="H17" s="170">
        <f t="shared" si="3"/>
        <v>3.1E-2</v>
      </c>
    </row>
    <row r="18" spans="1:8" x14ac:dyDescent="0.25">
      <c r="A18" t="s">
        <v>280</v>
      </c>
      <c r="B18" s="84">
        <v>7700</v>
      </c>
      <c r="C18" s="84">
        <v>7700</v>
      </c>
      <c r="D18" s="84">
        <v>7700</v>
      </c>
      <c r="E18" s="173">
        <f t="shared" si="0"/>
        <v>0</v>
      </c>
      <c r="F18" s="170">
        <f t="shared" si="1"/>
        <v>0</v>
      </c>
      <c r="G18" s="173">
        <f t="shared" si="2"/>
        <v>0</v>
      </c>
      <c r="H18" s="170">
        <f t="shared" si="3"/>
        <v>0</v>
      </c>
    </row>
    <row r="19" spans="1:8" x14ac:dyDescent="0.25">
      <c r="A19" t="s">
        <v>214</v>
      </c>
      <c r="B19" s="84">
        <v>57900</v>
      </c>
      <c r="C19" s="84">
        <v>56800</v>
      </c>
      <c r="D19" s="84">
        <v>57500</v>
      </c>
      <c r="E19" s="173">
        <f t="shared" si="0"/>
        <v>1100</v>
      </c>
      <c r="F19" s="170">
        <f t="shared" si="1"/>
        <v>1.9E-2</v>
      </c>
      <c r="G19" s="173">
        <f t="shared" si="2"/>
        <v>400</v>
      </c>
      <c r="H19" s="170">
        <f t="shared" si="3"/>
        <v>7.0000000000000001E-3</v>
      </c>
    </row>
    <row r="20" spans="1:8" x14ac:dyDescent="0.25">
      <c r="A20" t="s">
        <v>245</v>
      </c>
      <c r="B20" s="84">
        <v>31100</v>
      </c>
      <c r="C20" s="84">
        <v>30600</v>
      </c>
      <c r="D20" s="84">
        <v>31900</v>
      </c>
      <c r="E20" s="173">
        <f t="shared" si="0"/>
        <v>500</v>
      </c>
      <c r="F20" s="170">
        <f t="shared" si="1"/>
        <v>1.6E-2</v>
      </c>
      <c r="G20" s="173">
        <f t="shared" si="2"/>
        <v>-800</v>
      </c>
      <c r="H20" s="170">
        <f t="shared" si="3"/>
        <v>-2.5000000000000001E-2</v>
      </c>
    </row>
    <row r="21" spans="1:8" x14ac:dyDescent="0.25">
      <c r="A21" t="s">
        <v>222</v>
      </c>
      <c r="B21" s="84">
        <v>53900</v>
      </c>
      <c r="C21" s="84">
        <v>53200</v>
      </c>
      <c r="D21" s="84">
        <v>52600</v>
      </c>
      <c r="E21" s="173">
        <f t="shared" si="0"/>
        <v>700</v>
      </c>
      <c r="F21" s="170">
        <f t="shared" si="1"/>
        <v>1.2999999999999999E-2</v>
      </c>
      <c r="G21" s="173">
        <f t="shared" si="2"/>
        <v>1300</v>
      </c>
      <c r="H21" s="170">
        <f t="shared" si="3"/>
        <v>2.5000000000000001E-2</v>
      </c>
    </row>
    <row r="22" spans="1:8" x14ac:dyDescent="0.25">
      <c r="A22" t="s">
        <v>228</v>
      </c>
      <c r="B22" s="84">
        <v>40400</v>
      </c>
      <c r="C22" s="84">
        <v>40300</v>
      </c>
      <c r="D22" s="84">
        <v>39000</v>
      </c>
      <c r="E22" s="173">
        <f t="shared" si="0"/>
        <v>100</v>
      </c>
      <c r="F22" s="170">
        <f t="shared" si="1"/>
        <v>2E-3</v>
      </c>
      <c r="G22" s="173">
        <f t="shared" si="2"/>
        <v>1400</v>
      </c>
      <c r="H22" s="170">
        <f t="shared" si="3"/>
        <v>3.5999999999999997E-2</v>
      </c>
    </row>
    <row r="23" spans="1:8" x14ac:dyDescent="0.25">
      <c r="A23" t="s">
        <v>233</v>
      </c>
      <c r="B23" s="84">
        <v>33800</v>
      </c>
      <c r="C23" s="84">
        <v>33600</v>
      </c>
      <c r="D23" s="84">
        <v>32300</v>
      </c>
      <c r="E23" s="173">
        <f t="shared" si="0"/>
        <v>200</v>
      </c>
      <c r="F23" s="170">
        <f t="shared" si="1"/>
        <v>6.0000000000000001E-3</v>
      </c>
      <c r="G23" s="173">
        <f t="shared" si="2"/>
        <v>1500</v>
      </c>
      <c r="H23" s="170">
        <f t="shared" si="3"/>
        <v>4.5999999999999999E-2</v>
      </c>
    </row>
    <row r="24" spans="1:8" x14ac:dyDescent="0.25">
      <c r="A24" t="s">
        <v>234</v>
      </c>
      <c r="B24" s="84">
        <v>17600</v>
      </c>
      <c r="C24" s="84">
        <v>17700</v>
      </c>
      <c r="D24" s="84">
        <v>17200</v>
      </c>
      <c r="E24" s="173">
        <f t="shared" si="0"/>
        <v>-100</v>
      </c>
      <c r="F24" s="170">
        <f t="shared" si="1"/>
        <v>-6.0000000000000001E-3</v>
      </c>
      <c r="G24" s="173">
        <f t="shared" si="2"/>
        <v>400</v>
      </c>
      <c r="H24" s="170">
        <f t="shared" si="3"/>
        <v>2.3E-2</v>
      </c>
    </row>
    <row r="25" spans="1:8" x14ac:dyDescent="0.25">
      <c r="A25" t="s">
        <v>237</v>
      </c>
      <c r="B25" s="84">
        <v>81100</v>
      </c>
      <c r="C25" s="84">
        <v>81400</v>
      </c>
      <c r="D25" s="84">
        <v>80000</v>
      </c>
      <c r="E25" s="173">
        <f t="shared" si="0"/>
        <v>-300</v>
      </c>
      <c r="F25" s="170">
        <f t="shared" si="1"/>
        <v>-4.0000000000000001E-3</v>
      </c>
      <c r="G25" s="173">
        <f t="shared" si="2"/>
        <v>1100</v>
      </c>
      <c r="H25" s="170">
        <f t="shared" si="3"/>
        <v>1.4E-2</v>
      </c>
    </row>
    <row r="26" spans="1:8" x14ac:dyDescent="0.25">
      <c r="A26" t="s">
        <v>238</v>
      </c>
      <c r="B26" s="84">
        <v>11500</v>
      </c>
      <c r="C26" s="84">
        <v>11500</v>
      </c>
      <c r="D26" s="84">
        <v>11000</v>
      </c>
      <c r="E26" s="173">
        <f t="shared" si="0"/>
        <v>0</v>
      </c>
      <c r="F26" s="170">
        <f t="shared" si="1"/>
        <v>0</v>
      </c>
      <c r="G26" s="173">
        <f t="shared" si="2"/>
        <v>500</v>
      </c>
      <c r="H26" s="170">
        <f t="shared" si="3"/>
        <v>4.4999999999999998E-2</v>
      </c>
    </row>
    <row r="27" spans="1:8" x14ac:dyDescent="0.25">
      <c r="A27" t="s">
        <v>239</v>
      </c>
      <c r="B27" s="84">
        <v>34300</v>
      </c>
      <c r="C27" s="84">
        <v>34500</v>
      </c>
      <c r="D27" s="84">
        <v>33600</v>
      </c>
      <c r="E27" s="173">
        <f t="shared" si="0"/>
        <v>-200</v>
      </c>
      <c r="F27" s="170">
        <f t="shared" si="1"/>
        <v>-6.0000000000000001E-3</v>
      </c>
      <c r="G27" s="173">
        <f t="shared" si="2"/>
        <v>700</v>
      </c>
      <c r="H27" s="170">
        <f t="shared" si="3"/>
        <v>2.1000000000000001E-2</v>
      </c>
    </row>
    <row r="28" spans="1:8" x14ac:dyDescent="0.25">
      <c r="A28" t="s">
        <v>242</v>
      </c>
      <c r="B28" s="84">
        <v>35300</v>
      </c>
      <c r="C28" s="84">
        <v>35400</v>
      </c>
      <c r="D28" s="84">
        <v>35400</v>
      </c>
      <c r="E28" s="173">
        <f t="shared" si="0"/>
        <v>-100</v>
      </c>
      <c r="F28" s="170">
        <f t="shared" si="1"/>
        <v>-3.0000000000000001E-3</v>
      </c>
      <c r="G28" s="173">
        <f t="shared" si="2"/>
        <v>-100</v>
      </c>
      <c r="H28" s="170">
        <f t="shared" si="3"/>
        <v>-3.0000000000000001E-3</v>
      </c>
    </row>
    <row r="30" spans="1:8" x14ac:dyDescent="0.25">
      <c r="A30" t="s">
        <v>137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H28" sqref="H28"/>
    </sheetView>
  </sheetViews>
  <sheetFormatPr defaultRowHeight="15" x14ac:dyDescent="0.25"/>
  <cols>
    <col min="1" max="1" width="72.5703125" style="148" bestFit="1" customWidth="1"/>
    <col min="2" max="4" width="11.5703125" style="148" bestFit="1" customWidth="1"/>
    <col min="5" max="5" width="7.85546875" style="148" bestFit="1" customWidth="1"/>
    <col min="6" max="6" width="8.85546875" style="191" bestFit="1" customWidth="1"/>
    <col min="7" max="7" width="8.140625" style="148" bestFit="1" customWidth="1"/>
    <col min="8" max="8" width="8.85546875" style="191" bestFit="1" customWidth="1"/>
  </cols>
  <sheetData>
    <row r="1" spans="1:8" x14ac:dyDescent="0.25">
      <c r="A1" t="s">
        <v>277</v>
      </c>
      <c r="E1" s="217" t="s">
        <v>123</v>
      </c>
      <c r="F1" s="232"/>
      <c r="G1" s="196"/>
      <c r="H1" s="232"/>
    </row>
    <row r="2" spans="1:8" x14ac:dyDescent="0.25">
      <c r="A2" s="160" t="s">
        <v>177</v>
      </c>
      <c r="B2" t="s">
        <v>125</v>
      </c>
      <c r="C2" t="s">
        <v>126</v>
      </c>
      <c r="D2" t="s">
        <v>127</v>
      </c>
      <c r="E2" t="s">
        <v>128</v>
      </c>
      <c r="F2" s="191" t="s">
        <v>129</v>
      </c>
      <c r="G2" t="s">
        <v>127</v>
      </c>
      <c r="H2" s="191" t="s">
        <v>129</v>
      </c>
    </row>
    <row r="3" spans="1:8" x14ac:dyDescent="0.25">
      <c r="A3" s="160" t="s">
        <v>281</v>
      </c>
      <c r="B3" t="s">
        <v>131</v>
      </c>
      <c r="C3" t="s">
        <v>131</v>
      </c>
      <c r="D3" t="s">
        <v>132</v>
      </c>
      <c r="E3" t="s">
        <v>131</v>
      </c>
      <c r="F3" s="191" t="s">
        <v>133</v>
      </c>
      <c r="G3" t="s">
        <v>132</v>
      </c>
      <c r="H3" s="191" t="s">
        <v>133</v>
      </c>
    </row>
    <row r="5" spans="1:8" x14ac:dyDescent="0.25">
      <c r="A5" t="s">
        <v>140</v>
      </c>
      <c r="B5" s="84">
        <v>458200</v>
      </c>
      <c r="C5" s="84">
        <v>456200</v>
      </c>
      <c r="D5" s="84">
        <v>450200</v>
      </c>
      <c r="E5" s="173">
        <f t="shared" ref="E5:E30" si="0">B5-C5</f>
        <v>2000</v>
      </c>
      <c r="F5" s="170">
        <f t="shared" ref="F5:F30" si="1">ROUND((B5-C5)/C5,3)</f>
        <v>4.0000000000000001E-3</v>
      </c>
      <c r="G5" s="173">
        <f t="shared" ref="G5:G30" si="2">B5-D5</f>
        <v>8000</v>
      </c>
      <c r="H5" s="170">
        <f t="shared" ref="H5:H30" si="3">ROUND((B5-D5)/D5,3)</f>
        <v>1.7999999999999999E-2</v>
      </c>
    </row>
    <row r="6" spans="1:8" x14ac:dyDescent="0.25">
      <c r="A6" t="s">
        <v>179</v>
      </c>
      <c r="B6" s="84">
        <v>399900</v>
      </c>
      <c r="C6" s="84">
        <v>397700</v>
      </c>
      <c r="D6" s="84">
        <v>390100</v>
      </c>
      <c r="E6" s="173">
        <f t="shared" si="0"/>
        <v>2200</v>
      </c>
      <c r="F6" s="170">
        <f t="shared" si="1"/>
        <v>6.0000000000000001E-3</v>
      </c>
      <c r="G6" s="173">
        <f t="shared" si="2"/>
        <v>9800</v>
      </c>
      <c r="H6" s="170">
        <f t="shared" si="3"/>
        <v>2.5000000000000001E-2</v>
      </c>
    </row>
    <row r="7" spans="1:8" x14ac:dyDescent="0.25">
      <c r="A7" t="s">
        <v>180</v>
      </c>
      <c r="B7" s="84">
        <v>82600</v>
      </c>
      <c r="C7" s="84">
        <v>82400</v>
      </c>
      <c r="D7" s="84">
        <v>83200</v>
      </c>
      <c r="E7" s="173">
        <f t="shared" si="0"/>
        <v>200</v>
      </c>
      <c r="F7" s="170">
        <f t="shared" si="1"/>
        <v>2E-3</v>
      </c>
      <c r="G7" s="173">
        <f t="shared" si="2"/>
        <v>-600</v>
      </c>
      <c r="H7" s="170">
        <f t="shared" si="3"/>
        <v>-7.0000000000000001E-3</v>
      </c>
    </row>
    <row r="8" spans="1:8" x14ac:dyDescent="0.25">
      <c r="A8" t="s">
        <v>194</v>
      </c>
      <c r="B8" s="84">
        <v>375600</v>
      </c>
      <c r="C8" s="84">
        <v>373800</v>
      </c>
      <c r="D8" s="84">
        <v>367000</v>
      </c>
      <c r="E8" s="173">
        <f t="shared" si="0"/>
        <v>1800</v>
      </c>
      <c r="F8" s="170">
        <f t="shared" si="1"/>
        <v>5.0000000000000001E-3</v>
      </c>
      <c r="G8" s="173">
        <f t="shared" si="2"/>
        <v>8600</v>
      </c>
      <c r="H8" s="170">
        <f t="shared" si="3"/>
        <v>2.3E-2</v>
      </c>
    </row>
    <row r="9" spans="1:8" x14ac:dyDescent="0.25">
      <c r="A9" t="s">
        <v>195</v>
      </c>
      <c r="B9" s="84">
        <v>317300</v>
      </c>
      <c r="C9" s="84">
        <v>315300</v>
      </c>
      <c r="D9" s="84">
        <v>306900</v>
      </c>
      <c r="E9" s="173">
        <f t="shared" si="0"/>
        <v>2000</v>
      </c>
      <c r="F9" s="170">
        <f t="shared" si="1"/>
        <v>6.0000000000000001E-3</v>
      </c>
      <c r="G9" s="173">
        <f t="shared" si="2"/>
        <v>10400</v>
      </c>
      <c r="H9" s="170">
        <f t="shared" si="3"/>
        <v>3.4000000000000002E-2</v>
      </c>
    </row>
    <row r="10" spans="1:8" x14ac:dyDescent="0.25">
      <c r="A10" t="s">
        <v>181</v>
      </c>
      <c r="B10" s="84">
        <v>22800</v>
      </c>
      <c r="C10" s="84">
        <v>22200</v>
      </c>
      <c r="D10" s="84">
        <v>21400</v>
      </c>
      <c r="E10" s="173">
        <f t="shared" si="0"/>
        <v>600</v>
      </c>
      <c r="F10" s="170">
        <f t="shared" si="1"/>
        <v>2.7E-2</v>
      </c>
      <c r="G10" s="173">
        <f t="shared" si="2"/>
        <v>1400</v>
      </c>
      <c r="H10" s="170">
        <f t="shared" si="3"/>
        <v>6.5000000000000002E-2</v>
      </c>
    </row>
    <row r="11" spans="1:8" x14ac:dyDescent="0.25">
      <c r="A11" t="s">
        <v>187</v>
      </c>
      <c r="B11" s="84">
        <v>59800</v>
      </c>
      <c r="C11" s="84">
        <v>60200</v>
      </c>
      <c r="D11" s="84">
        <v>61800</v>
      </c>
      <c r="E11" s="173">
        <f t="shared" si="0"/>
        <v>-400</v>
      </c>
      <c r="F11" s="170">
        <f t="shared" si="1"/>
        <v>-7.0000000000000001E-3</v>
      </c>
      <c r="G11" s="173">
        <f t="shared" si="2"/>
        <v>-2000</v>
      </c>
      <c r="H11" s="170">
        <f t="shared" si="3"/>
        <v>-3.2000000000000001E-2</v>
      </c>
    </row>
    <row r="12" spans="1:8" x14ac:dyDescent="0.25">
      <c r="A12" t="s">
        <v>196</v>
      </c>
      <c r="B12" s="84">
        <v>84600</v>
      </c>
      <c r="C12" s="84">
        <v>84800</v>
      </c>
      <c r="D12" s="84">
        <v>81700</v>
      </c>
      <c r="E12" s="173">
        <f t="shared" si="0"/>
        <v>-200</v>
      </c>
      <c r="F12" s="170">
        <f t="shared" si="1"/>
        <v>-2E-3</v>
      </c>
      <c r="G12" s="173">
        <f t="shared" si="2"/>
        <v>2900</v>
      </c>
      <c r="H12" s="170">
        <f t="shared" si="3"/>
        <v>3.5000000000000003E-2</v>
      </c>
    </row>
    <row r="13" spans="1:8" x14ac:dyDescent="0.25">
      <c r="A13" t="s">
        <v>197</v>
      </c>
      <c r="B13" s="84">
        <v>20300</v>
      </c>
      <c r="C13" s="84">
        <v>20300</v>
      </c>
      <c r="D13" s="84">
        <v>20500</v>
      </c>
      <c r="E13" s="173">
        <f t="shared" si="0"/>
        <v>0</v>
      </c>
      <c r="F13" s="170">
        <f t="shared" si="1"/>
        <v>0</v>
      </c>
      <c r="G13" s="173">
        <f t="shared" si="2"/>
        <v>-200</v>
      </c>
      <c r="H13" s="170">
        <f t="shared" si="3"/>
        <v>-0.01</v>
      </c>
    </row>
    <row r="14" spans="1:8" x14ac:dyDescent="0.25">
      <c r="A14" t="s">
        <v>200</v>
      </c>
      <c r="B14" s="84">
        <v>48600</v>
      </c>
      <c r="C14" s="84">
        <v>49000</v>
      </c>
      <c r="D14" s="84">
        <v>46700</v>
      </c>
      <c r="E14" s="173">
        <f t="shared" si="0"/>
        <v>-400</v>
      </c>
      <c r="F14" s="170">
        <f t="shared" si="1"/>
        <v>-8.0000000000000002E-3</v>
      </c>
      <c r="G14" s="173">
        <f t="shared" si="2"/>
        <v>1900</v>
      </c>
      <c r="H14" s="170">
        <f t="shared" si="3"/>
        <v>4.1000000000000002E-2</v>
      </c>
    </row>
    <row r="15" spans="1:8" x14ac:dyDescent="0.25">
      <c r="A15" t="s">
        <v>206</v>
      </c>
      <c r="B15" s="84">
        <v>15700</v>
      </c>
      <c r="C15" s="84">
        <v>15500</v>
      </c>
      <c r="D15" s="84">
        <v>14500</v>
      </c>
      <c r="E15" s="173">
        <f t="shared" si="0"/>
        <v>200</v>
      </c>
      <c r="F15" s="170">
        <f t="shared" si="1"/>
        <v>1.2999999999999999E-2</v>
      </c>
      <c r="G15" s="173">
        <f t="shared" si="2"/>
        <v>1200</v>
      </c>
      <c r="H15" s="170">
        <f t="shared" si="3"/>
        <v>8.3000000000000004E-2</v>
      </c>
    </row>
    <row r="16" spans="1:8" x14ac:dyDescent="0.25">
      <c r="A16" t="s">
        <v>209</v>
      </c>
      <c r="B16" s="84">
        <v>7600</v>
      </c>
      <c r="C16" s="84">
        <v>7700</v>
      </c>
      <c r="D16" s="84">
        <v>7100</v>
      </c>
      <c r="E16" s="173">
        <f t="shared" si="0"/>
        <v>-100</v>
      </c>
      <c r="F16" s="170">
        <f t="shared" si="1"/>
        <v>-1.2999999999999999E-2</v>
      </c>
      <c r="G16" s="173">
        <f t="shared" si="2"/>
        <v>500</v>
      </c>
      <c r="H16" s="170">
        <f t="shared" si="3"/>
        <v>7.0000000000000007E-2</v>
      </c>
    </row>
    <row r="17" spans="1:8" x14ac:dyDescent="0.25">
      <c r="A17" t="s">
        <v>210</v>
      </c>
      <c r="B17" s="84">
        <v>22200</v>
      </c>
      <c r="C17" s="84">
        <v>22400</v>
      </c>
      <c r="D17" s="84">
        <v>21500</v>
      </c>
      <c r="E17" s="173">
        <f t="shared" si="0"/>
        <v>-200</v>
      </c>
      <c r="F17" s="170">
        <f t="shared" si="1"/>
        <v>-8.9999999999999993E-3</v>
      </c>
      <c r="G17" s="173">
        <f t="shared" si="2"/>
        <v>700</v>
      </c>
      <c r="H17" s="170">
        <f t="shared" si="3"/>
        <v>3.3000000000000002E-2</v>
      </c>
    </row>
    <row r="18" spans="1:8" x14ac:dyDescent="0.25">
      <c r="A18" t="s">
        <v>214</v>
      </c>
      <c r="B18" s="84">
        <v>75800</v>
      </c>
      <c r="C18" s="84">
        <v>75000</v>
      </c>
      <c r="D18" s="84">
        <v>76500</v>
      </c>
      <c r="E18" s="173">
        <f t="shared" si="0"/>
        <v>800</v>
      </c>
      <c r="F18" s="170">
        <f t="shared" si="1"/>
        <v>1.0999999999999999E-2</v>
      </c>
      <c r="G18" s="173">
        <f t="shared" si="2"/>
        <v>-700</v>
      </c>
      <c r="H18" s="170">
        <f t="shared" si="3"/>
        <v>-8.9999999999999993E-3</v>
      </c>
    </row>
    <row r="19" spans="1:8" x14ac:dyDescent="0.25">
      <c r="A19" t="s">
        <v>215</v>
      </c>
      <c r="B19" s="84">
        <v>27900</v>
      </c>
      <c r="C19" s="84">
        <v>27900</v>
      </c>
      <c r="D19" s="84">
        <v>27500</v>
      </c>
      <c r="E19" s="173">
        <f t="shared" si="0"/>
        <v>0</v>
      </c>
      <c r="F19" s="170">
        <f t="shared" si="1"/>
        <v>0</v>
      </c>
      <c r="G19" s="173">
        <f t="shared" si="2"/>
        <v>400</v>
      </c>
      <c r="H19" s="170">
        <f t="shared" si="3"/>
        <v>1.4999999999999999E-2</v>
      </c>
    </row>
    <row r="20" spans="1:8" x14ac:dyDescent="0.25">
      <c r="A20" t="s">
        <v>217</v>
      </c>
      <c r="B20" s="84">
        <v>6600</v>
      </c>
      <c r="C20" s="84">
        <v>6600</v>
      </c>
      <c r="D20" s="84">
        <v>6700</v>
      </c>
      <c r="E20" s="173">
        <f t="shared" si="0"/>
        <v>0</v>
      </c>
      <c r="F20" s="170">
        <f t="shared" si="1"/>
        <v>0</v>
      </c>
      <c r="G20" s="173">
        <f t="shared" si="2"/>
        <v>-100</v>
      </c>
      <c r="H20" s="170">
        <f t="shared" si="3"/>
        <v>-1.4999999999999999E-2</v>
      </c>
    </row>
    <row r="21" spans="1:8" x14ac:dyDescent="0.25">
      <c r="A21" t="s">
        <v>245</v>
      </c>
      <c r="B21" s="84">
        <v>41300</v>
      </c>
      <c r="C21" s="84">
        <v>40500</v>
      </c>
      <c r="D21" s="84">
        <v>42300</v>
      </c>
      <c r="E21" s="173">
        <f t="shared" si="0"/>
        <v>800</v>
      </c>
      <c r="F21" s="170">
        <f t="shared" si="1"/>
        <v>0.02</v>
      </c>
      <c r="G21" s="173">
        <f t="shared" si="2"/>
        <v>-1000</v>
      </c>
      <c r="H21" s="170">
        <f t="shared" si="3"/>
        <v>-2.4E-2</v>
      </c>
    </row>
    <row r="22" spans="1:8" x14ac:dyDescent="0.25">
      <c r="A22" t="s">
        <v>222</v>
      </c>
      <c r="B22" s="84">
        <v>59000</v>
      </c>
      <c r="C22" s="84">
        <v>58000</v>
      </c>
      <c r="D22" s="84">
        <v>56900</v>
      </c>
      <c r="E22" s="173">
        <f t="shared" si="0"/>
        <v>1000</v>
      </c>
      <c r="F22" s="170">
        <f t="shared" si="1"/>
        <v>1.7000000000000001E-2</v>
      </c>
      <c r="G22" s="173">
        <f t="shared" si="2"/>
        <v>2100</v>
      </c>
      <c r="H22" s="170">
        <f t="shared" si="3"/>
        <v>3.6999999999999998E-2</v>
      </c>
    </row>
    <row r="23" spans="1:8" x14ac:dyDescent="0.25">
      <c r="A23" t="s">
        <v>223</v>
      </c>
      <c r="B23" s="84">
        <v>11600</v>
      </c>
      <c r="C23" s="84">
        <v>11300</v>
      </c>
      <c r="D23" s="84">
        <v>11500</v>
      </c>
      <c r="E23" s="173">
        <f t="shared" si="0"/>
        <v>300</v>
      </c>
      <c r="F23" s="170">
        <f t="shared" si="1"/>
        <v>2.7E-2</v>
      </c>
      <c r="G23" s="173">
        <f t="shared" si="2"/>
        <v>100</v>
      </c>
      <c r="H23" s="170">
        <f t="shared" si="3"/>
        <v>8.9999999999999993E-3</v>
      </c>
    </row>
    <row r="24" spans="1:8" x14ac:dyDescent="0.25">
      <c r="A24" t="s">
        <v>224</v>
      </c>
      <c r="B24" s="84">
        <v>47400</v>
      </c>
      <c r="C24" s="84">
        <v>46700</v>
      </c>
      <c r="D24" s="84">
        <v>45400</v>
      </c>
      <c r="E24" s="173">
        <f t="shared" si="0"/>
        <v>700</v>
      </c>
      <c r="F24" s="170">
        <f t="shared" si="1"/>
        <v>1.4999999999999999E-2</v>
      </c>
      <c r="G24" s="173">
        <f t="shared" si="2"/>
        <v>2000</v>
      </c>
      <c r="H24" s="170">
        <f t="shared" si="3"/>
        <v>4.3999999999999997E-2</v>
      </c>
    </row>
    <row r="25" spans="1:8" x14ac:dyDescent="0.25">
      <c r="A25" t="s">
        <v>228</v>
      </c>
      <c r="B25" s="84">
        <v>52300</v>
      </c>
      <c r="C25" s="84">
        <v>51600</v>
      </c>
      <c r="D25" s="84">
        <v>47900</v>
      </c>
      <c r="E25" s="173">
        <f t="shared" si="0"/>
        <v>700</v>
      </c>
      <c r="F25" s="170">
        <f t="shared" si="1"/>
        <v>1.4E-2</v>
      </c>
      <c r="G25" s="173">
        <f t="shared" si="2"/>
        <v>4400</v>
      </c>
      <c r="H25" s="170">
        <f t="shared" si="3"/>
        <v>9.1999999999999998E-2</v>
      </c>
    </row>
    <row r="26" spans="1:8" x14ac:dyDescent="0.25">
      <c r="A26" t="s">
        <v>234</v>
      </c>
      <c r="B26" s="84">
        <v>15800</v>
      </c>
      <c r="C26" s="84">
        <v>15800</v>
      </c>
      <c r="D26" s="84">
        <v>15300</v>
      </c>
      <c r="E26" s="173">
        <f t="shared" si="0"/>
        <v>0</v>
      </c>
      <c r="F26" s="170">
        <f t="shared" si="1"/>
        <v>0</v>
      </c>
      <c r="G26" s="173">
        <f t="shared" si="2"/>
        <v>500</v>
      </c>
      <c r="H26" s="170">
        <f t="shared" si="3"/>
        <v>3.3000000000000002E-2</v>
      </c>
    </row>
    <row r="27" spans="1:8" x14ac:dyDescent="0.25">
      <c r="A27" t="s">
        <v>237</v>
      </c>
      <c r="B27" s="84">
        <v>58300</v>
      </c>
      <c r="C27" s="84">
        <v>58500</v>
      </c>
      <c r="D27" s="84">
        <v>60100</v>
      </c>
      <c r="E27" s="173">
        <f t="shared" si="0"/>
        <v>-200</v>
      </c>
      <c r="F27" s="170">
        <f t="shared" si="1"/>
        <v>-3.0000000000000001E-3</v>
      </c>
      <c r="G27" s="173">
        <f t="shared" si="2"/>
        <v>-1800</v>
      </c>
      <c r="H27" s="170">
        <f t="shared" si="3"/>
        <v>-0.03</v>
      </c>
    </row>
    <row r="28" spans="1:8" x14ac:dyDescent="0.25">
      <c r="A28" t="s">
        <v>238</v>
      </c>
      <c r="B28" s="84">
        <v>3100</v>
      </c>
      <c r="C28" s="84">
        <v>3100</v>
      </c>
      <c r="D28" s="84">
        <v>3000</v>
      </c>
      <c r="E28" s="173">
        <f t="shared" si="0"/>
        <v>0</v>
      </c>
      <c r="F28" s="170">
        <f t="shared" si="1"/>
        <v>0</v>
      </c>
      <c r="G28" s="173">
        <f t="shared" si="2"/>
        <v>100</v>
      </c>
      <c r="H28" s="170">
        <f t="shared" si="3"/>
        <v>3.3000000000000002E-2</v>
      </c>
    </row>
    <row r="29" spans="1:8" x14ac:dyDescent="0.25">
      <c r="A29" t="s">
        <v>239</v>
      </c>
      <c r="B29" s="84">
        <v>11700</v>
      </c>
      <c r="C29" s="84">
        <v>11800</v>
      </c>
      <c r="D29" s="84">
        <v>12900</v>
      </c>
      <c r="E29" s="173">
        <f t="shared" si="0"/>
        <v>-100</v>
      </c>
      <c r="F29" s="170">
        <f t="shared" si="1"/>
        <v>-8.0000000000000002E-3</v>
      </c>
      <c r="G29" s="173">
        <f t="shared" si="2"/>
        <v>-1200</v>
      </c>
      <c r="H29" s="170">
        <f t="shared" si="3"/>
        <v>-9.2999999999999999E-2</v>
      </c>
    </row>
    <row r="30" spans="1:8" x14ac:dyDescent="0.25">
      <c r="A30" t="s">
        <v>242</v>
      </c>
      <c r="B30" s="84">
        <v>43500</v>
      </c>
      <c r="C30" s="84">
        <v>43600</v>
      </c>
      <c r="D30" s="84">
        <v>44200</v>
      </c>
      <c r="E30" s="173">
        <f t="shared" si="0"/>
        <v>-100</v>
      </c>
      <c r="F30" s="170">
        <f t="shared" si="1"/>
        <v>-2E-3</v>
      </c>
      <c r="G30" s="173">
        <f t="shared" si="2"/>
        <v>-700</v>
      </c>
      <c r="H30" s="170">
        <f t="shared" si="3"/>
        <v>-1.6E-2</v>
      </c>
    </row>
    <row r="32" spans="1:8" x14ac:dyDescent="0.25">
      <c r="A32" t="s">
        <v>137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H20" sqref="H20"/>
    </sheetView>
  </sheetViews>
  <sheetFormatPr defaultRowHeight="15" x14ac:dyDescent="0.25"/>
  <cols>
    <col min="1" max="1" width="44.140625" style="148" bestFit="1" customWidth="1"/>
    <col min="2" max="4" width="11.5703125" style="148" bestFit="1" customWidth="1"/>
    <col min="6" max="6" width="9.140625" style="191" customWidth="1"/>
    <col min="8" max="8" width="9.140625" style="191" customWidth="1"/>
    <col min="10" max="10" width="43.85546875" style="148" bestFit="1" customWidth="1"/>
  </cols>
  <sheetData>
    <row r="1" spans="1:8" x14ac:dyDescent="0.25">
      <c r="A1" t="s">
        <v>277</v>
      </c>
      <c r="E1" s="217" t="s">
        <v>123</v>
      </c>
      <c r="F1" s="232"/>
      <c r="G1" s="196"/>
      <c r="H1" s="232"/>
    </row>
    <row r="2" spans="1:8" x14ac:dyDescent="0.25">
      <c r="A2" s="160" t="s">
        <v>177</v>
      </c>
      <c r="B2" t="s">
        <v>125</v>
      </c>
      <c r="C2" t="s">
        <v>126</v>
      </c>
      <c r="D2" t="s">
        <v>127</v>
      </c>
      <c r="E2" t="s">
        <v>128</v>
      </c>
      <c r="F2" s="191" t="s">
        <v>129</v>
      </c>
      <c r="G2" t="s">
        <v>127</v>
      </c>
      <c r="H2" s="191" t="s">
        <v>129</v>
      </c>
    </row>
    <row r="3" spans="1:8" x14ac:dyDescent="0.25">
      <c r="A3" s="160" t="s">
        <v>282</v>
      </c>
      <c r="B3" t="s">
        <v>131</v>
      </c>
      <c r="C3" t="s">
        <v>131</v>
      </c>
      <c r="D3" t="s">
        <v>132</v>
      </c>
      <c r="E3" t="s">
        <v>131</v>
      </c>
      <c r="F3" s="191" t="s">
        <v>133</v>
      </c>
      <c r="G3" t="s">
        <v>132</v>
      </c>
      <c r="H3" s="191" t="s">
        <v>133</v>
      </c>
    </row>
    <row r="5" spans="1:8" x14ac:dyDescent="0.25">
      <c r="A5" t="s">
        <v>140</v>
      </c>
      <c r="B5" s="84">
        <v>196300</v>
      </c>
      <c r="C5" s="84">
        <v>197300</v>
      </c>
      <c r="D5" s="84">
        <v>190400</v>
      </c>
      <c r="E5" s="173">
        <f t="shared" ref="E5:E27" si="0">B5-C5</f>
        <v>-1000</v>
      </c>
      <c r="F5" s="170">
        <f t="shared" ref="F5:F27" si="1">ROUND((B5-C5)/C5,3)</f>
        <v>-5.0000000000000001E-3</v>
      </c>
      <c r="G5" s="173">
        <f t="shared" ref="G5:G27" si="2">B5-D5</f>
        <v>5900</v>
      </c>
      <c r="H5" s="170">
        <f t="shared" ref="H5:H27" si="3">ROUND((B5-D5)/D5,3)</f>
        <v>3.1E-2</v>
      </c>
    </row>
    <row r="6" spans="1:8" x14ac:dyDescent="0.25">
      <c r="A6" t="s">
        <v>179</v>
      </c>
      <c r="B6" s="84">
        <v>172100</v>
      </c>
      <c r="C6" s="84">
        <v>173700</v>
      </c>
      <c r="D6" s="84">
        <v>167300</v>
      </c>
      <c r="E6" s="173">
        <f t="shared" si="0"/>
        <v>-1600</v>
      </c>
      <c r="F6" s="170">
        <f t="shared" si="1"/>
        <v>-8.9999999999999993E-3</v>
      </c>
      <c r="G6" s="173">
        <f t="shared" si="2"/>
        <v>4800</v>
      </c>
      <c r="H6" s="170">
        <f t="shared" si="3"/>
        <v>2.9000000000000001E-2</v>
      </c>
    </row>
    <row r="7" spans="1:8" x14ac:dyDescent="0.25">
      <c r="A7" t="s">
        <v>180</v>
      </c>
      <c r="B7" s="84">
        <v>17900</v>
      </c>
      <c r="C7" s="84">
        <v>17900</v>
      </c>
      <c r="D7" s="84">
        <v>17300</v>
      </c>
      <c r="E7" s="173">
        <f t="shared" si="0"/>
        <v>0</v>
      </c>
      <c r="F7" s="170">
        <f t="shared" si="1"/>
        <v>0</v>
      </c>
      <c r="G7" s="173">
        <f t="shared" si="2"/>
        <v>600</v>
      </c>
      <c r="H7" s="170">
        <f t="shared" si="3"/>
        <v>3.5000000000000003E-2</v>
      </c>
    </row>
    <row r="8" spans="1:8" x14ac:dyDescent="0.25">
      <c r="A8" t="s">
        <v>194</v>
      </c>
      <c r="B8" s="84">
        <v>178400</v>
      </c>
      <c r="C8" s="84">
        <v>179400</v>
      </c>
      <c r="D8" s="84">
        <v>173100</v>
      </c>
      <c r="E8" s="173">
        <f t="shared" si="0"/>
        <v>-1000</v>
      </c>
      <c r="F8" s="170">
        <f t="shared" si="1"/>
        <v>-6.0000000000000001E-3</v>
      </c>
      <c r="G8" s="173">
        <f t="shared" si="2"/>
        <v>5300</v>
      </c>
      <c r="H8" s="170">
        <f t="shared" si="3"/>
        <v>3.1E-2</v>
      </c>
    </row>
    <row r="9" spans="1:8" x14ac:dyDescent="0.25">
      <c r="A9" t="s">
        <v>195</v>
      </c>
      <c r="B9" s="84">
        <v>154200</v>
      </c>
      <c r="C9" s="84">
        <v>155800</v>
      </c>
      <c r="D9" s="84">
        <v>150000</v>
      </c>
      <c r="E9" s="173">
        <f t="shared" si="0"/>
        <v>-1600</v>
      </c>
      <c r="F9" s="170">
        <f t="shared" si="1"/>
        <v>-0.01</v>
      </c>
      <c r="G9" s="173">
        <f t="shared" si="2"/>
        <v>4200</v>
      </c>
      <c r="H9" s="170">
        <f t="shared" si="3"/>
        <v>2.8000000000000001E-2</v>
      </c>
    </row>
    <row r="10" spans="1:8" x14ac:dyDescent="0.25">
      <c r="A10" t="s">
        <v>181</v>
      </c>
      <c r="B10" s="84">
        <v>12400</v>
      </c>
      <c r="C10" s="84">
        <v>12400</v>
      </c>
      <c r="D10" s="84">
        <v>11900</v>
      </c>
      <c r="E10" s="173">
        <f t="shared" si="0"/>
        <v>0</v>
      </c>
      <c r="F10" s="170">
        <f t="shared" si="1"/>
        <v>0</v>
      </c>
      <c r="G10" s="173">
        <f t="shared" si="2"/>
        <v>500</v>
      </c>
      <c r="H10" s="170">
        <f t="shared" si="3"/>
        <v>4.2000000000000003E-2</v>
      </c>
    </row>
    <row r="11" spans="1:8" x14ac:dyDescent="0.25">
      <c r="A11" t="s">
        <v>187</v>
      </c>
      <c r="B11" s="84">
        <v>5500</v>
      </c>
      <c r="C11" s="84">
        <v>5500</v>
      </c>
      <c r="D11" s="84">
        <v>5400</v>
      </c>
      <c r="E11" s="173">
        <f t="shared" si="0"/>
        <v>0</v>
      </c>
      <c r="F11" s="170">
        <f t="shared" si="1"/>
        <v>0</v>
      </c>
      <c r="G11" s="173">
        <f t="shared" si="2"/>
        <v>100</v>
      </c>
      <c r="H11" s="170">
        <f t="shared" si="3"/>
        <v>1.9E-2</v>
      </c>
    </row>
    <row r="12" spans="1:8" x14ac:dyDescent="0.25">
      <c r="A12" t="s">
        <v>196</v>
      </c>
      <c r="B12" s="84">
        <v>41300</v>
      </c>
      <c r="C12" s="84">
        <v>40900</v>
      </c>
      <c r="D12" s="84">
        <v>41600</v>
      </c>
      <c r="E12" s="173">
        <f t="shared" si="0"/>
        <v>400</v>
      </c>
      <c r="F12" s="170">
        <f t="shared" si="1"/>
        <v>0.01</v>
      </c>
      <c r="G12" s="173">
        <f t="shared" si="2"/>
        <v>-300</v>
      </c>
      <c r="H12" s="170">
        <f t="shared" si="3"/>
        <v>-7.0000000000000001E-3</v>
      </c>
    </row>
    <row r="13" spans="1:8" x14ac:dyDescent="0.25">
      <c r="A13" t="s">
        <v>197</v>
      </c>
      <c r="B13" s="84">
        <v>3700</v>
      </c>
      <c r="C13" s="84">
        <v>3700</v>
      </c>
      <c r="D13" s="84">
        <v>3700</v>
      </c>
      <c r="E13" s="173">
        <f t="shared" si="0"/>
        <v>0</v>
      </c>
      <c r="F13" s="170">
        <f t="shared" si="1"/>
        <v>0</v>
      </c>
      <c r="G13" s="173">
        <f t="shared" si="2"/>
        <v>0</v>
      </c>
      <c r="H13" s="170">
        <f t="shared" si="3"/>
        <v>0</v>
      </c>
    </row>
    <row r="14" spans="1:8" x14ac:dyDescent="0.25">
      <c r="A14" t="s">
        <v>200</v>
      </c>
      <c r="B14" s="84">
        <v>32200</v>
      </c>
      <c r="C14" s="84">
        <v>31800</v>
      </c>
      <c r="D14" s="84">
        <v>32700</v>
      </c>
      <c r="E14" s="173">
        <f t="shared" si="0"/>
        <v>400</v>
      </c>
      <c r="F14" s="170">
        <f t="shared" si="1"/>
        <v>1.2999999999999999E-2</v>
      </c>
      <c r="G14" s="173">
        <f t="shared" si="2"/>
        <v>-500</v>
      </c>
      <c r="H14" s="170">
        <f t="shared" si="3"/>
        <v>-1.4999999999999999E-2</v>
      </c>
    </row>
    <row r="15" spans="1:8" x14ac:dyDescent="0.25">
      <c r="A15" t="s">
        <v>206</v>
      </c>
      <c r="B15" s="84">
        <v>5400</v>
      </c>
      <c r="C15" s="84">
        <v>5400</v>
      </c>
      <c r="D15" s="84">
        <v>5200</v>
      </c>
      <c r="E15" s="173">
        <f t="shared" si="0"/>
        <v>0</v>
      </c>
      <c r="F15" s="170">
        <f t="shared" si="1"/>
        <v>0</v>
      </c>
      <c r="G15" s="173">
        <f t="shared" si="2"/>
        <v>200</v>
      </c>
      <c r="H15" s="170">
        <f t="shared" si="3"/>
        <v>3.7999999999999999E-2</v>
      </c>
    </row>
    <row r="16" spans="1:8" x14ac:dyDescent="0.25">
      <c r="A16" t="s">
        <v>209</v>
      </c>
      <c r="B16" s="84">
        <v>3000</v>
      </c>
      <c r="C16" s="84">
        <v>3000</v>
      </c>
      <c r="D16" s="84">
        <v>3100</v>
      </c>
      <c r="E16" s="173">
        <f t="shared" si="0"/>
        <v>0</v>
      </c>
      <c r="F16" s="170">
        <f t="shared" si="1"/>
        <v>0</v>
      </c>
      <c r="G16" s="173">
        <f t="shared" si="2"/>
        <v>-100</v>
      </c>
      <c r="H16" s="170">
        <f t="shared" si="3"/>
        <v>-3.2000000000000001E-2</v>
      </c>
    </row>
    <row r="17" spans="1:8" x14ac:dyDescent="0.25">
      <c r="A17" t="s">
        <v>210</v>
      </c>
      <c r="B17" s="84">
        <v>11700</v>
      </c>
      <c r="C17" s="84">
        <v>12200</v>
      </c>
      <c r="D17" s="84">
        <v>11000</v>
      </c>
      <c r="E17" s="173">
        <f t="shared" si="0"/>
        <v>-500</v>
      </c>
      <c r="F17" s="170">
        <f t="shared" si="1"/>
        <v>-4.1000000000000002E-2</v>
      </c>
      <c r="G17" s="173">
        <f t="shared" si="2"/>
        <v>700</v>
      </c>
      <c r="H17" s="170">
        <f t="shared" si="3"/>
        <v>6.4000000000000001E-2</v>
      </c>
    </row>
    <row r="18" spans="1:8" x14ac:dyDescent="0.25">
      <c r="A18" t="s">
        <v>214</v>
      </c>
      <c r="B18" s="84">
        <v>19000</v>
      </c>
      <c r="C18" s="84">
        <v>18800</v>
      </c>
      <c r="D18" s="84">
        <v>18600</v>
      </c>
      <c r="E18" s="173">
        <f t="shared" si="0"/>
        <v>200</v>
      </c>
      <c r="F18" s="170">
        <f t="shared" si="1"/>
        <v>1.0999999999999999E-2</v>
      </c>
      <c r="G18" s="173">
        <f t="shared" si="2"/>
        <v>400</v>
      </c>
      <c r="H18" s="170">
        <f t="shared" si="3"/>
        <v>2.1999999999999999E-2</v>
      </c>
    </row>
    <row r="19" spans="1:8" x14ac:dyDescent="0.25">
      <c r="A19" t="s">
        <v>222</v>
      </c>
      <c r="B19" s="84">
        <v>22300</v>
      </c>
      <c r="C19" s="84">
        <v>22200</v>
      </c>
      <c r="D19" s="84">
        <v>20700</v>
      </c>
      <c r="E19" s="173">
        <f t="shared" si="0"/>
        <v>100</v>
      </c>
      <c r="F19" s="170">
        <f t="shared" si="1"/>
        <v>5.0000000000000001E-3</v>
      </c>
      <c r="G19" s="173">
        <f t="shared" si="2"/>
        <v>1600</v>
      </c>
      <c r="H19" s="170">
        <f t="shared" si="3"/>
        <v>7.6999999999999999E-2</v>
      </c>
    </row>
    <row r="20" spans="1:8" x14ac:dyDescent="0.25">
      <c r="A20" t="s">
        <v>228</v>
      </c>
      <c r="B20" s="84">
        <v>50200</v>
      </c>
      <c r="C20" s="84">
        <v>52000</v>
      </c>
      <c r="D20" s="84">
        <v>48500</v>
      </c>
      <c r="E20" s="173">
        <f t="shared" si="0"/>
        <v>-1800</v>
      </c>
      <c r="F20" s="170">
        <f t="shared" si="1"/>
        <v>-3.5000000000000003E-2</v>
      </c>
      <c r="G20" s="173">
        <f t="shared" si="2"/>
        <v>1700</v>
      </c>
      <c r="H20" s="170">
        <f t="shared" si="3"/>
        <v>3.5000000000000003E-2</v>
      </c>
    </row>
    <row r="21" spans="1:8" x14ac:dyDescent="0.25">
      <c r="A21" t="s">
        <v>231</v>
      </c>
      <c r="B21" s="84">
        <v>43700</v>
      </c>
      <c r="C21" s="84">
        <v>45300</v>
      </c>
      <c r="D21" s="84">
        <v>40900</v>
      </c>
      <c r="E21" s="173">
        <f t="shared" si="0"/>
        <v>-1600</v>
      </c>
      <c r="F21" s="170">
        <f t="shared" si="1"/>
        <v>-3.5000000000000003E-2</v>
      </c>
      <c r="G21" s="173">
        <f t="shared" si="2"/>
        <v>2800</v>
      </c>
      <c r="H21" s="170">
        <f t="shared" si="3"/>
        <v>6.8000000000000005E-2</v>
      </c>
    </row>
    <row r="22" spans="1:8" x14ac:dyDescent="0.25">
      <c r="A22" t="s">
        <v>233</v>
      </c>
      <c r="B22" s="84">
        <v>35500</v>
      </c>
      <c r="C22" s="84">
        <v>37000</v>
      </c>
      <c r="D22" s="84">
        <v>31700</v>
      </c>
      <c r="E22" s="173">
        <f t="shared" si="0"/>
        <v>-1500</v>
      </c>
      <c r="F22" s="170">
        <f t="shared" si="1"/>
        <v>-4.1000000000000002E-2</v>
      </c>
      <c r="G22" s="173">
        <f t="shared" si="2"/>
        <v>3800</v>
      </c>
      <c r="H22" s="170">
        <f t="shared" si="3"/>
        <v>0.12</v>
      </c>
    </row>
    <row r="23" spans="1:8" x14ac:dyDescent="0.25">
      <c r="A23" t="s">
        <v>234</v>
      </c>
      <c r="B23" s="84">
        <v>6700</v>
      </c>
      <c r="C23" s="84">
        <v>6700</v>
      </c>
      <c r="D23" s="84">
        <v>6500</v>
      </c>
      <c r="E23" s="173">
        <f t="shared" si="0"/>
        <v>0</v>
      </c>
      <c r="F23" s="170">
        <f t="shared" si="1"/>
        <v>0</v>
      </c>
      <c r="G23" s="173">
        <f t="shared" si="2"/>
        <v>200</v>
      </c>
      <c r="H23" s="170">
        <f t="shared" si="3"/>
        <v>3.1E-2</v>
      </c>
    </row>
    <row r="24" spans="1:8" x14ac:dyDescent="0.25">
      <c r="A24" t="s">
        <v>237</v>
      </c>
      <c r="B24" s="84">
        <v>24200</v>
      </c>
      <c r="C24" s="84">
        <v>23600</v>
      </c>
      <c r="D24" s="84">
        <v>23100</v>
      </c>
      <c r="E24" s="173">
        <f t="shared" si="0"/>
        <v>600</v>
      </c>
      <c r="F24" s="170">
        <f t="shared" si="1"/>
        <v>2.5000000000000001E-2</v>
      </c>
      <c r="G24" s="173">
        <f t="shared" si="2"/>
        <v>1100</v>
      </c>
      <c r="H24" s="170">
        <f t="shared" si="3"/>
        <v>4.8000000000000001E-2</v>
      </c>
    </row>
    <row r="25" spans="1:8" x14ac:dyDescent="0.25">
      <c r="A25" t="s">
        <v>238</v>
      </c>
      <c r="B25" s="84">
        <v>1600</v>
      </c>
      <c r="C25" s="84">
        <v>1600</v>
      </c>
      <c r="D25" s="84">
        <v>1400</v>
      </c>
      <c r="E25" s="173">
        <f t="shared" si="0"/>
        <v>0</v>
      </c>
      <c r="F25" s="170">
        <f t="shared" si="1"/>
        <v>0</v>
      </c>
      <c r="G25" s="173">
        <f t="shared" si="2"/>
        <v>200</v>
      </c>
      <c r="H25" s="170">
        <f t="shared" si="3"/>
        <v>0.14299999999999999</v>
      </c>
    </row>
    <row r="26" spans="1:8" x14ac:dyDescent="0.25">
      <c r="A26" t="s">
        <v>239</v>
      </c>
      <c r="B26" s="84">
        <v>4400</v>
      </c>
      <c r="C26" s="84">
        <v>4400</v>
      </c>
      <c r="D26" s="84">
        <v>4400</v>
      </c>
      <c r="E26" s="173">
        <f t="shared" si="0"/>
        <v>0</v>
      </c>
      <c r="F26" s="170">
        <f t="shared" si="1"/>
        <v>0</v>
      </c>
      <c r="G26" s="173">
        <f t="shared" si="2"/>
        <v>0</v>
      </c>
      <c r="H26" s="170">
        <f t="shared" si="3"/>
        <v>0</v>
      </c>
    </row>
    <row r="27" spans="1:8" x14ac:dyDescent="0.25">
      <c r="A27" t="s">
        <v>242</v>
      </c>
      <c r="B27" s="84">
        <v>18200</v>
      </c>
      <c r="C27" s="84">
        <v>17600</v>
      </c>
      <c r="D27" s="84">
        <v>17300</v>
      </c>
      <c r="E27" s="173">
        <f t="shared" si="0"/>
        <v>600</v>
      </c>
      <c r="F27" s="170">
        <f t="shared" si="1"/>
        <v>3.4000000000000002E-2</v>
      </c>
      <c r="G27" s="173">
        <f t="shared" si="2"/>
        <v>900</v>
      </c>
      <c r="H27" s="170">
        <f t="shared" si="3"/>
        <v>5.1999999999999998E-2</v>
      </c>
    </row>
    <row r="28" spans="1:8" x14ac:dyDescent="0.25">
      <c r="B28" s="84"/>
      <c r="C28" s="84"/>
      <c r="D28" s="84"/>
    </row>
    <row r="29" spans="1:8" x14ac:dyDescent="0.25">
      <c r="B29" s="84"/>
      <c r="C29" s="84"/>
      <c r="D29" s="84"/>
    </row>
    <row r="30" spans="1:8" x14ac:dyDescent="0.25">
      <c r="A30" t="s">
        <v>137</v>
      </c>
      <c r="B30" s="84"/>
      <c r="C30" s="84"/>
      <c r="D30" s="84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H26" sqref="H26"/>
    </sheetView>
  </sheetViews>
  <sheetFormatPr defaultRowHeight="15" x14ac:dyDescent="0.25"/>
  <cols>
    <col min="1" max="1" width="39.42578125" style="148" bestFit="1" customWidth="1"/>
    <col min="2" max="4" width="11.5703125" style="148" bestFit="1" customWidth="1"/>
    <col min="6" max="6" width="9.140625" style="191" customWidth="1"/>
    <col min="8" max="8" width="9.140625" style="191" customWidth="1"/>
  </cols>
  <sheetData>
    <row r="1" spans="1:8" x14ac:dyDescent="0.25">
      <c r="A1" t="s">
        <v>277</v>
      </c>
      <c r="E1" s="217" t="s">
        <v>123</v>
      </c>
      <c r="F1" s="232"/>
      <c r="G1" s="196"/>
      <c r="H1" s="232"/>
    </row>
    <row r="2" spans="1:8" x14ac:dyDescent="0.25">
      <c r="A2" s="160" t="s">
        <v>177</v>
      </c>
      <c r="B2" t="s">
        <v>125</v>
      </c>
      <c r="C2" t="s">
        <v>126</v>
      </c>
      <c r="D2" t="s">
        <v>127</v>
      </c>
      <c r="E2" t="s">
        <v>128</v>
      </c>
      <c r="F2" s="191" t="s">
        <v>129</v>
      </c>
      <c r="G2" t="s">
        <v>127</v>
      </c>
      <c r="H2" s="191" t="s">
        <v>129</v>
      </c>
    </row>
    <row r="3" spans="1:8" x14ac:dyDescent="0.25">
      <c r="A3" s="160" t="s">
        <v>283</v>
      </c>
      <c r="B3" t="s">
        <v>131</v>
      </c>
      <c r="C3" t="s">
        <v>131</v>
      </c>
      <c r="D3" t="s">
        <v>132</v>
      </c>
      <c r="E3" t="s">
        <v>131</v>
      </c>
      <c r="F3" s="191" t="s">
        <v>133</v>
      </c>
      <c r="G3" t="s">
        <v>132</v>
      </c>
      <c r="H3" s="191" t="s">
        <v>133</v>
      </c>
    </row>
    <row r="5" spans="1:8" x14ac:dyDescent="0.25">
      <c r="A5" t="s">
        <v>140</v>
      </c>
      <c r="B5" s="84">
        <v>170800</v>
      </c>
      <c r="C5" s="84">
        <v>170100</v>
      </c>
      <c r="D5" s="84">
        <v>166500</v>
      </c>
      <c r="E5" s="173">
        <f t="shared" ref="E5:E27" si="0">B5-C5</f>
        <v>700</v>
      </c>
      <c r="F5" s="170">
        <f t="shared" ref="F5:F27" si="1">ROUND((B5-C5)/C5,3)</f>
        <v>4.0000000000000001E-3</v>
      </c>
      <c r="G5" s="173">
        <f t="shared" ref="G5:G27" si="2">B5-D5</f>
        <v>4300</v>
      </c>
      <c r="H5" s="170">
        <f t="shared" ref="H5:H27" si="3">ROUND((B5-D5)/D5,3)</f>
        <v>2.5999999999999999E-2</v>
      </c>
    </row>
    <row r="6" spans="1:8" x14ac:dyDescent="0.25">
      <c r="A6" t="s">
        <v>179</v>
      </c>
      <c r="B6" s="84">
        <v>142900</v>
      </c>
      <c r="C6" s="84">
        <v>143000</v>
      </c>
      <c r="D6" s="84">
        <v>140300</v>
      </c>
      <c r="E6" s="173">
        <f t="shared" si="0"/>
        <v>-100</v>
      </c>
      <c r="F6" s="170">
        <f t="shared" si="1"/>
        <v>-1E-3</v>
      </c>
      <c r="G6" s="173">
        <f t="shared" si="2"/>
        <v>2600</v>
      </c>
      <c r="H6" s="170">
        <f t="shared" si="3"/>
        <v>1.9E-2</v>
      </c>
    </row>
    <row r="7" spans="1:8" x14ac:dyDescent="0.25">
      <c r="A7" t="s">
        <v>180</v>
      </c>
      <c r="B7" s="84">
        <v>46000</v>
      </c>
      <c r="C7" s="84">
        <v>46300</v>
      </c>
      <c r="D7" s="84">
        <v>45700</v>
      </c>
      <c r="E7" s="173">
        <f t="shared" si="0"/>
        <v>-300</v>
      </c>
      <c r="F7" s="170">
        <f t="shared" si="1"/>
        <v>-6.0000000000000001E-3</v>
      </c>
      <c r="G7" s="173">
        <f t="shared" si="2"/>
        <v>300</v>
      </c>
      <c r="H7" s="170">
        <f t="shared" si="3"/>
        <v>7.0000000000000001E-3</v>
      </c>
    </row>
    <row r="8" spans="1:8" x14ac:dyDescent="0.25">
      <c r="A8" t="s">
        <v>194</v>
      </c>
      <c r="B8" s="84">
        <v>124800</v>
      </c>
      <c r="C8" s="84">
        <v>123800</v>
      </c>
      <c r="D8" s="84">
        <v>120800</v>
      </c>
      <c r="E8" s="173">
        <f t="shared" si="0"/>
        <v>1000</v>
      </c>
      <c r="F8" s="170">
        <f t="shared" si="1"/>
        <v>8.0000000000000002E-3</v>
      </c>
      <c r="G8" s="173">
        <f t="shared" si="2"/>
        <v>4000</v>
      </c>
      <c r="H8" s="170">
        <f t="shared" si="3"/>
        <v>3.3000000000000002E-2</v>
      </c>
    </row>
    <row r="9" spans="1:8" x14ac:dyDescent="0.25">
      <c r="A9" t="s">
        <v>195</v>
      </c>
      <c r="B9" s="84">
        <v>96900</v>
      </c>
      <c r="C9" s="84">
        <v>96700</v>
      </c>
      <c r="D9" s="84">
        <v>94600</v>
      </c>
      <c r="E9" s="173">
        <f t="shared" si="0"/>
        <v>200</v>
      </c>
      <c r="F9" s="170">
        <f t="shared" si="1"/>
        <v>2E-3</v>
      </c>
      <c r="G9" s="173">
        <f t="shared" si="2"/>
        <v>2300</v>
      </c>
      <c r="H9" s="170">
        <f t="shared" si="3"/>
        <v>2.4E-2</v>
      </c>
    </row>
    <row r="10" spans="1:8" x14ac:dyDescent="0.25">
      <c r="A10" t="s">
        <v>181</v>
      </c>
      <c r="B10" s="84">
        <v>7700</v>
      </c>
      <c r="C10" s="84">
        <v>7800</v>
      </c>
      <c r="D10" s="84">
        <v>7500</v>
      </c>
      <c r="E10" s="173">
        <f t="shared" si="0"/>
        <v>-100</v>
      </c>
      <c r="F10" s="170">
        <f t="shared" si="1"/>
        <v>-1.2999999999999999E-2</v>
      </c>
      <c r="G10" s="173">
        <f t="shared" si="2"/>
        <v>200</v>
      </c>
      <c r="H10" s="170">
        <f t="shared" si="3"/>
        <v>2.7E-2</v>
      </c>
    </row>
    <row r="11" spans="1:8" x14ac:dyDescent="0.25">
      <c r="A11" t="s">
        <v>187</v>
      </c>
      <c r="B11" s="84">
        <v>38300</v>
      </c>
      <c r="C11" s="84">
        <v>38500</v>
      </c>
      <c r="D11" s="84">
        <v>38200</v>
      </c>
      <c r="E11" s="173">
        <f t="shared" si="0"/>
        <v>-200</v>
      </c>
      <c r="F11" s="170">
        <f t="shared" si="1"/>
        <v>-5.0000000000000001E-3</v>
      </c>
      <c r="G11" s="173">
        <f t="shared" si="2"/>
        <v>100</v>
      </c>
      <c r="H11" s="170">
        <f t="shared" si="3"/>
        <v>3.0000000000000001E-3</v>
      </c>
    </row>
    <row r="12" spans="1:8" x14ac:dyDescent="0.25">
      <c r="A12" t="s">
        <v>188</v>
      </c>
      <c r="B12" s="84">
        <v>26600</v>
      </c>
      <c r="C12" s="84">
        <v>26700</v>
      </c>
      <c r="D12" s="84">
        <v>26300</v>
      </c>
      <c r="E12" s="173">
        <f t="shared" si="0"/>
        <v>-100</v>
      </c>
      <c r="F12" s="170">
        <f t="shared" si="1"/>
        <v>-4.0000000000000001E-3</v>
      </c>
      <c r="G12" s="173">
        <f t="shared" si="2"/>
        <v>300</v>
      </c>
      <c r="H12" s="170">
        <f t="shared" si="3"/>
        <v>1.0999999999999999E-2</v>
      </c>
    </row>
    <row r="13" spans="1:8" x14ac:dyDescent="0.25">
      <c r="A13" t="s">
        <v>191</v>
      </c>
      <c r="B13" s="84">
        <v>11700</v>
      </c>
      <c r="C13" s="84">
        <v>11800</v>
      </c>
      <c r="D13" s="84">
        <v>11900</v>
      </c>
      <c r="E13" s="173">
        <f t="shared" si="0"/>
        <v>-100</v>
      </c>
      <c r="F13" s="170">
        <f t="shared" si="1"/>
        <v>-8.0000000000000002E-3</v>
      </c>
      <c r="G13" s="173">
        <f t="shared" si="2"/>
        <v>-200</v>
      </c>
      <c r="H13" s="170">
        <f t="shared" si="3"/>
        <v>-1.7000000000000001E-2</v>
      </c>
    </row>
    <row r="14" spans="1:8" x14ac:dyDescent="0.25">
      <c r="A14" t="s">
        <v>206</v>
      </c>
      <c r="B14" s="84">
        <v>37500</v>
      </c>
      <c r="C14" s="84">
        <v>37400</v>
      </c>
      <c r="D14" s="84">
        <v>36300</v>
      </c>
      <c r="E14" s="173">
        <f t="shared" si="0"/>
        <v>100</v>
      </c>
      <c r="F14" s="170">
        <f t="shared" si="1"/>
        <v>3.0000000000000001E-3</v>
      </c>
      <c r="G14" s="173">
        <f t="shared" si="2"/>
        <v>1200</v>
      </c>
      <c r="H14" s="170">
        <f t="shared" si="3"/>
        <v>3.3000000000000002E-2</v>
      </c>
    </row>
    <row r="15" spans="1:8" x14ac:dyDescent="0.25">
      <c r="A15" t="s">
        <v>197</v>
      </c>
      <c r="B15" s="84">
        <v>8100</v>
      </c>
      <c r="C15" s="84">
        <v>8100</v>
      </c>
      <c r="D15" s="84">
        <v>8200</v>
      </c>
      <c r="E15" s="173">
        <f t="shared" si="0"/>
        <v>0</v>
      </c>
      <c r="F15" s="170">
        <f t="shared" si="1"/>
        <v>0</v>
      </c>
      <c r="G15" s="173">
        <f t="shared" si="2"/>
        <v>-100</v>
      </c>
      <c r="H15" s="170">
        <f t="shared" si="3"/>
        <v>-1.2E-2</v>
      </c>
    </row>
    <row r="16" spans="1:8" x14ac:dyDescent="0.25">
      <c r="A16" t="s">
        <v>200</v>
      </c>
      <c r="B16" s="84">
        <v>17600</v>
      </c>
      <c r="C16" s="84">
        <v>17500</v>
      </c>
      <c r="D16" s="84">
        <v>17000</v>
      </c>
      <c r="E16" s="173">
        <f t="shared" si="0"/>
        <v>100</v>
      </c>
      <c r="F16" s="170">
        <f t="shared" si="1"/>
        <v>6.0000000000000001E-3</v>
      </c>
      <c r="G16" s="173">
        <f t="shared" si="2"/>
        <v>600</v>
      </c>
      <c r="H16" s="170">
        <f t="shared" si="3"/>
        <v>3.5000000000000003E-2</v>
      </c>
    </row>
    <row r="17" spans="1:8" x14ac:dyDescent="0.25">
      <c r="A17" t="s">
        <v>206</v>
      </c>
      <c r="B17" s="84">
        <v>11800</v>
      </c>
      <c r="C17" s="84">
        <v>11800</v>
      </c>
      <c r="D17" s="84">
        <v>11100</v>
      </c>
      <c r="E17" s="173">
        <f t="shared" si="0"/>
        <v>0</v>
      </c>
      <c r="F17" s="170">
        <f t="shared" si="1"/>
        <v>0</v>
      </c>
      <c r="G17" s="173">
        <f t="shared" si="2"/>
        <v>700</v>
      </c>
      <c r="H17" s="170">
        <f t="shared" si="3"/>
        <v>6.3E-2</v>
      </c>
    </row>
    <row r="18" spans="1:8" x14ac:dyDescent="0.25">
      <c r="A18" t="s">
        <v>209</v>
      </c>
      <c r="B18" s="84">
        <v>900</v>
      </c>
      <c r="C18" s="84">
        <v>900</v>
      </c>
      <c r="D18" s="84">
        <v>800</v>
      </c>
      <c r="E18" s="173">
        <f t="shared" si="0"/>
        <v>0</v>
      </c>
      <c r="F18" s="170">
        <f t="shared" si="1"/>
        <v>0</v>
      </c>
      <c r="G18" s="173">
        <f t="shared" si="2"/>
        <v>100</v>
      </c>
      <c r="H18" s="170">
        <f t="shared" si="3"/>
        <v>0.125</v>
      </c>
    </row>
    <row r="19" spans="1:8" x14ac:dyDescent="0.25">
      <c r="A19" t="s">
        <v>210</v>
      </c>
      <c r="B19" s="84">
        <v>5200</v>
      </c>
      <c r="C19" s="84">
        <v>5300</v>
      </c>
      <c r="D19" s="84">
        <v>5200</v>
      </c>
      <c r="E19" s="173">
        <f t="shared" si="0"/>
        <v>-100</v>
      </c>
      <c r="F19" s="170">
        <f t="shared" si="1"/>
        <v>-1.9E-2</v>
      </c>
      <c r="G19" s="173">
        <f t="shared" si="2"/>
        <v>0</v>
      </c>
      <c r="H19" s="170">
        <f t="shared" si="3"/>
        <v>0</v>
      </c>
    </row>
    <row r="20" spans="1:8" x14ac:dyDescent="0.25">
      <c r="A20" t="s">
        <v>214</v>
      </c>
      <c r="B20" s="84">
        <v>17000</v>
      </c>
      <c r="C20" s="84">
        <v>17000</v>
      </c>
      <c r="D20" s="84">
        <v>17000</v>
      </c>
      <c r="E20" s="173">
        <f t="shared" si="0"/>
        <v>0</v>
      </c>
      <c r="F20" s="170">
        <f t="shared" si="1"/>
        <v>0</v>
      </c>
      <c r="G20" s="173">
        <f t="shared" si="2"/>
        <v>0</v>
      </c>
      <c r="H20" s="170">
        <f t="shared" si="3"/>
        <v>0</v>
      </c>
    </row>
    <row r="21" spans="1:8" x14ac:dyDescent="0.25">
      <c r="A21" t="s">
        <v>222</v>
      </c>
      <c r="B21" s="84">
        <v>15600</v>
      </c>
      <c r="C21" s="84">
        <v>15500</v>
      </c>
      <c r="D21" s="84">
        <v>14900</v>
      </c>
      <c r="E21" s="173">
        <f t="shared" si="0"/>
        <v>100</v>
      </c>
      <c r="F21" s="170">
        <f t="shared" si="1"/>
        <v>6.0000000000000001E-3</v>
      </c>
      <c r="G21" s="173">
        <f t="shared" si="2"/>
        <v>700</v>
      </c>
      <c r="H21" s="170">
        <f t="shared" si="3"/>
        <v>4.7E-2</v>
      </c>
    </row>
    <row r="22" spans="1:8" x14ac:dyDescent="0.25">
      <c r="A22" t="s">
        <v>228</v>
      </c>
      <c r="B22" s="84">
        <v>15100</v>
      </c>
      <c r="C22" s="84">
        <v>15000</v>
      </c>
      <c r="D22" s="84">
        <v>14900</v>
      </c>
      <c r="E22" s="173">
        <f t="shared" si="0"/>
        <v>100</v>
      </c>
      <c r="F22" s="170">
        <f t="shared" si="1"/>
        <v>7.0000000000000001E-3</v>
      </c>
      <c r="G22" s="173">
        <f t="shared" si="2"/>
        <v>200</v>
      </c>
      <c r="H22" s="170">
        <f t="shared" si="3"/>
        <v>1.2999999999999999E-2</v>
      </c>
    </row>
    <row r="23" spans="1:8" x14ac:dyDescent="0.25">
      <c r="A23" t="s">
        <v>234</v>
      </c>
      <c r="B23" s="84">
        <v>5600</v>
      </c>
      <c r="C23" s="84">
        <v>5600</v>
      </c>
      <c r="D23" s="84">
        <v>5500</v>
      </c>
      <c r="E23" s="173">
        <f t="shared" si="0"/>
        <v>0</v>
      </c>
      <c r="F23" s="170">
        <f t="shared" si="1"/>
        <v>0</v>
      </c>
      <c r="G23" s="173">
        <f t="shared" si="2"/>
        <v>100</v>
      </c>
      <c r="H23" s="170">
        <f t="shared" si="3"/>
        <v>1.7999999999999999E-2</v>
      </c>
    </row>
    <row r="24" spans="1:8" x14ac:dyDescent="0.25">
      <c r="A24" t="s">
        <v>237</v>
      </c>
      <c r="B24" s="84">
        <v>27900</v>
      </c>
      <c r="C24" s="84">
        <v>27100</v>
      </c>
      <c r="D24" s="84">
        <v>26200</v>
      </c>
      <c r="E24" s="173">
        <f t="shared" si="0"/>
        <v>800</v>
      </c>
      <c r="F24" s="170">
        <f t="shared" si="1"/>
        <v>0.03</v>
      </c>
      <c r="G24" s="173">
        <f t="shared" si="2"/>
        <v>1700</v>
      </c>
      <c r="H24" s="170">
        <f t="shared" si="3"/>
        <v>6.5000000000000002E-2</v>
      </c>
    </row>
    <row r="25" spans="1:8" x14ac:dyDescent="0.25">
      <c r="A25" t="s">
        <v>238</v>
      </c>
      <c r="B25" s="84">
        <v>700</v>
      </c>
      <c r="C25" s="84">
        <v>700</v>
      </c>
      <c r="D25" s="84">
        <v>600</v>
      </c>
      <c r="E25" s="173">
        <f t="shared" si="0"/>
        <v>0</v>
      </c>
      <c r="F25" s="170">
        <f t="shared" si="1"/>
        <v>0</v>
      </c>
      <c r="G25" s="173">
        <f t="shared" si="2"/>
        <v>100</v>
      </c>
      <c r="H25" s="170">
        <f t="shared" si="3"/>
        <v>0.16700000000000001</v>
      </c>
    </row>
    <row r="26" spans="1:8" x14ac:dyDescent="0.25">
      <c r="A26" t="s">
        <v>239</v>
      </c>
      <c r="B26" s="84">
        <v>3600</v>
      </c>
      <c r="C26" s="84">
        <v>3600</v>
      </c>
      <c r="D26" s="84">
        <v>3600</v>
      </c>
      <c r="E26" s="173">
        <f t="shared" si="0"/>
        <v>0</v>
      </c>
      <c r="F26" s="170">
        <f t="shared" si="1"/>
        <v>0</v>
      </c>
      <c r="G26" s="173">
        <f t="shared" si="2"/>
        <v>0</v>
      </c>
      <c r="H26" s="170">
        <f t="shared" si="3"/>
        <v>0</v>
      </c>
    </row>
    <row r="27" spans="1:8" x14ac:dyDescent="0.25">
      <c r="A27" t="s">
        <v>242</v>
      </c>
      <c r="B27" s="84">
        <v>23600</v>
      </c>
      <c r="C27" s="84">
        <v>22800</v>
      </c>
      <c r="D27" s="84">
        <v>22000</v>
      </c>
      <c r="E27" s="173">
        <f t="shared" si="0"/>
        <v>800</v>
      </c>
      <c r="F27" s="170">
        <f t="shared" si="1"/>
        <v>3.5000000000000003E-2</v>
      </c>
      <c r="G27" s="173">
        <f t="shared" si="2"/>
        <v>1600</v>
      </c>
      <c r="H27" s="170">
        <f t="shared" si="3"/>
        <v>7.2999999999999995E-2</v>
      </c>
    </row>
    <row r="29" spans="1:8" x14ac:dyDescent="0.25">
      <c r="A29" t="s">
        <v>137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4" workbookViewId="0">
      <selection activeCell="H37" sqref="H37"/>
    </sheetView>
  </sheetViews>
  <sheetFormatPr defaultRowHeight="15" x14ac:dyDescent="0.25"/>
  <cols>
    <col min="1" max="1" width="36.85546875" style="148" bestFit="1" customWidth="1"/>
    <col min="2" max="4" width="10.5703125" style="148" bestFit="1" customWidth="1"/>
    <col min="5" max="5" width="9.140625" style="192" customWidth="1"/>
    <col min="6" max="6" width="9.140625" style="191" customWidth="1"/>
    <col min="7" max="7" width="9.140625" style="192" customWidth="1"/>
    <col min="8" max="8" width="9.140625" style="191" customWidth="1"/>
  </cols>
  <sheetData>
    <row r="1" spans="1:8" x14ac:dyDescent="0.25">
      <c r="A1" t="s">
        <v>277</v>
      </c>
      <c r="E1" s="217" t="s">
        <v>123</v>
      </c>
      <c r="F1" s="232"/>
      <c r="G1" s="233"/>
      <c r="H1" s="232"/>
    </row>
    <row r="2" spans="1:8" x14ac:dyDescent="0.25">
      <c r="A2" s="160" t="s">
        <v>177</v>
      </c>
      <c r="B2" t="s">
        <v>125</v>
      </c>
      <c r="C2" t="s">
        <v>126</v>
      </c>
      <c r="D2" t="s">
        <v>127</v>
      </c>
      <c r="E2" s="192" t="s">
        <v>128</v>
      </c>
      <c r="F2" s="191" t="s">
        <v>129</v>
      </c>
      <c r="G2" s="192" t="s">
        <v>127</v>
      </c>
      <c r="H2" s="191" t="s">
        <v>129</v>
      </c>
    </row>
    <row r="3" spans="1:8" x14ac:dyDescent="0.25">
      <c r="A3" s="160" t="s">
        <v>284</v>
      </c>
      <c r="B3" t="s">
        <v>131</v>
      </c>
      <c r="C3" t="s">
        <v>131</v>
      </c>
      <c r="D3" t="s">
        <v>132</v>
      </c>
      <c r="E3" s="192" t="s">
        <v>131</v>
      </c>
      <c r="F3" s="191" t="s">
        <v>133</v>
      </c>
      <c r="G3" s="192" t="s">
        <v>132</v>
      </c>
      <c r="H3" s="191" t="s">
        <v>133</v>
      </c>
    </row>
    <row r="5" spans="1:8" x14ac:dyDescent="0.25">
      <c r="A5" t="s">
        <v>140</v>
      </c>
      <c r="B5" s="84">
        <v>96300</v>
      </c>
      <c r="C5" s="84">
        <v>96200</v>
      </c>
      <c r="D5" s="84">
        <v>94000</v>
      </c>
      <c r="E5" s="173">
        <f t="shared" ref="E5:E14" si="0">B5-C5</f>
        <v>100</v>
      </c>
      <c r="F5" s="170">
        <f t="shared" ref="F5:F14" si="1">ROUND((B5-C5)/C5,3)</f>
        <v>1E-3</v>
      </c>
      <c r="G5" s="173">
        <f t="shared" ref="G5:G14" si="2">B5-D5</f>
        <v>2300</v>
      </c>
      <c r="H5" s="170">
        <f t="shared" ref="H5:H14" si="3">ROUND((B5-D5)/D5,3)</f>
        <v>2.4E-2</v>
      </c>
    </row>
    <row r="6" spans="1:8" x14ac:dyDescent="0.25">
      <c r="A6" t="s">
        <v>266</v>
      </c>
      <c r="B6" s="84">
        <v>78700</v>
      </c>
      <c r="C6" s="84">
        <v>79300</v>
      </c>
      <c r="D6" s="84">
        <v>77100</v>
      </c>
      <c r="E6" s="173">
        <f t="shared" si="0"/>
        <v>-600</v>
      </c>
      <c r="F6" s="170">
        <f t="shared" si="1"/>
        <v>-8.0000000000000002E-3</v>
      </c>
      <c r="G6" s="173">
        <f t="shared" si="2"/>
        <v>1600</v>
      </c>
      <c r="H6" s="170">
        <f t="shared" si="3"/>
        <v>2.1000000000000001E-2</v>
      </c>
    </row>
    <row r="7" spans="1:8" x14ac:dyDescent="0.25">
      <c r="A7" t="s">
        <v>267</v>
      </c>
      <c r="B7" s="84">
        <v>15600</v>
      </c>
      <c r="C7" s="84">
        <v>15800</v>
      </c>
      <c r="D7" s="84">
        <v>15200</v>
      </c>
      <c r="E7" s="173">
        <f t="shared" si="0"/>
        <v>-200</v>
      </c>
      <c r="F7" s="170">
        <f t="shared" si="1"/>
        <v>-1.2999999999999999E-2</v>
      </c>
      <c r="G7" s="173">
        <f t="shared" si="2"/>
        <v>400</v>
      </c>
      <c r="H7" s="170">
        <f t="shared" si="3"/>
        <v>2.5999999999999999E-2</v>
      </c>
    </row>
    <row r="8" spans="1:8" x14ac:dyDescent="0.25">
      <c r="A8" t="s">
        <v>285</v>
      </c>
      <c r="B8" s="84">
        <v>80700</v>
      </c>
      <c r="C8" s="84">
        <v>80400</v>
      </c>
      <c r="D8" s="84">
        <v>78800</v>
      </c>
      <c r="E8" s="173">
        <f t="shared" si="0"/>
        <v>300</v>
      </c>
      <c r="F8" s="170">
        <f t="shared" si="1"/>
        <v>4.0000000000000001E-3</v>
      </c>
      <c r="G8" s="173">
        <f t="shared" si="2"/>
        <v>1900</v>
      </c>
      <c r="H8" s="170">
        <f t="shared" si="3"/>
        <v>2.4E-2</v>
      </c>
    </row>
    <row r="9" spans="1:8" x14ac:dyDescent="0.25">
      <c r="A9" t="s">
        <v>270</v>
      </c>
      <c r="B9" s="84">
        <v>63100</v>
      </c>
      <c r="C9" s="84">
        <v>63500</v>
      </c>
      <c r="D9" s="84">
        <v>61900</v>
      </c>
      <c r="E9" s="173">
        <f t="shared" si="0"/>
        <v>-400</v>
      </c>
      <c r="F9" s="170">
        <f t="shared" si="1"/>
        <v>-6.0000000000000001E-3</v>
      </c>
      <c r="G9" s="173">
        <f t="shared" si="2"/>
        <v>1200</v>
      </c>
      <c r="H9" s="170">
        <f t="shared" si="3"/>
        <v>1.9E-2</v>
      </c>
    </row>
    <row r="10" spans="1:8" x14ac:dyDescent="0.25">
      <c r="A10" t="s">
        <v>151</v>
      </c>
      <c r="B10" s="84">
        <v>21300</v>
      </c>
      <c r="C10" s="84">
        <v>21200</v>
      </c>
      <c r="D10" s="84">
        <v>20600</v>
      </c>
      <c r="E10" s="173">
        <f t="shared" si="0"/>
        <v>100</v>
      </c>
      <c r="F10" s="170">
        <f t="shared" si="1"/>
        <v>5.0000000000000001E-3</v>
      </c>
      <c r="G10" s="173">
        <f t="shared" si="2"/>
        <v>700</v>
      </c>
      <c r="H10" s="170">
        <f t="shared" si="3"/>
        <v>3.4000000000000002E-2</v>
      </c>
    </row>
    <row r="11" spans="1:8" x14ac:dyDescent="0.25">
      <c r="A11" t="s">
        <v>286</v>
      </c>
      <c r="B11" s="84">
        <v>17600</v>
      </c>
      <c r="C11" s="84">
        <v>16900</v>
      </c>
      <c r="D11" s="84">
        <v>16900</v>
      </c>
      <c r="E11" s="173">
        <f t="shared" si="0"/>
        <v>700</v>
      </c>
      <c r="F11" s="170">
        <f t="shared" si="1"/>
        <v>4.1000000000000002E-2</v>
      </c>
      <c r="G11" s="173">
        <f t="shared" si="2"/>
        <v>700</v>
      </c>
      <c r="H11" s="170">
        <f t="shared" si="3"/>
        <v>4.1000000000000002E-2</v>
      </c>
    </row>
    <row r="12" spans="1:8" x14ac:dyDescent="0.25">
      <c r="A12" t="s">
        <v>171</v>
      </c>
      <c r="B12" s="84">
        <v>700</v>
      </c>
      <c r="C12" s="84">
        <v>700</v>
      </c>
      <c r="D12" s="84">
        <v>700</v>
      </c>
      <c r="E12" s="173">
        <f t="shared" si="0"/>
        <v>0</v>
      </c>
      <c r="F12" s="170">
        <f t="shared" si="1"/>
        <v>0</v>
      </c>
      <c r="G12" s="173">
        <f t="shared" si="2"/>
        <v>0</v>
      </c>
      <c r="H12" s="170">
        <f t="shared" si="3"/>
        <v>0</v>
      </c>
    </row>
    <row r="13" spans="1:8" x14ac:dyDescent="0.25">
      <c r="A13" t="s">
        <v>172</v>
      </c>
      <c r="B13" s="84">
        <v>4600</v>
      </c>
      <c r="C13" s="84">
        <v>4500</v>
      </c>
      <c r="D13" s="84">
        <v>4300</v>
      </c>
      <c r="E13" s="173">
        <f t="shared" si="0"/>
        <v>100</v>
      </c>
      <c r="F13" s="170">
        <f t="shared" si="1"/>
        <v>2.1999999999999999E-2</v>
      </c>
      <c r="G13" s="173">
        <f t="shared" si="2"/>
        <v>300</v>
      </c>
      <c r="H13" s="170">
        <f t="shared" si="3"/>
        <v>7.0000000000000007E-2</v>
      </c>
    </row>
    <row r="14" spans="1:8" x14ac:dyDescent="0.25">
      <c r="A14" t="s">
        <v>173</v>
      </c>
      <c r="B14" s="84">
        <v>12300</v>
      </c>
      <c r="C14" s="84">
        <v>11700</v>
      </c>
      <c r="D14" s="84">
        <v>11900</v>
      </c>
      <c r="E14" s="173">
        <f t="shared" si="0"/>
        <v>600</v>
      </c>
      <c r="F14" s="170">
        <f t="shared" si="1"/>
        <v>5.0999999999999997E-2</v>
      </c>
      <c r="G14" s="173">
        <f t="shared" si="2"/>
        <v>400</v>
      </c>
      <c r="H14" s="170">
        <f t="shared" si="3"/>
        <v>3.4000000000000002E-2</v>
      </c>
    </row>
    <row r="16" spans="1:8" x14ac:dyDescent="0.25">
      <c r="A16" t="s">
        <v>277</v>
      </c>
      <c r="E16" s="217" t="s">
        <v>123</v>
      </c>
      <c r="F16" s="232"/>
      <c r="G16" s="233"/>
      <c r="H16" s="232"/>
    </row>
    <row r="17" spans="1:10" x14ac:dyDescent="0.25">
      <c r="A17" s="160" t="s">
        <v>177</v>
      </c>
      <c r="B17" t="s">
        <v>125</v>
      </c>
      <c r="C17" t="s">
        <v>126</v>
      </c>
      <c r="D17" t="s">
        <v>127</v>
      </c>
      <c r="E17" s="192" t="s">
        <v>128</v>
      </c>
      <c r="F17" s="191" t="s">
        <v>129</v>
      </c>
      <c r="G17" s="192" t="s">
        <v>127</v>
      </c>
      <c r="H17" s="191" t="s">
        <v>129</v>
      </c>
    </row>
    <row r="18" spans="1:10" x14ac:dyDescent="0.25">
      <c r="A18" s="160" t="s">
        <v>287</v>
      </c>
      <c r="B18" t="s">
        <v>131</v>
      </c>
      <c r="C18" t="s">
        <v>131</v>
      </c>
      <c r="D18" t="s">
        <v>132</v>
      </c>
      <c r="E18" s="192" t="s">
        <v>131</v>
      </c>
      <c r="F18" s="191" t="s">
        <v>133</v>
      </c>
      <c r="G18" s="192" t="s">
        <v>132</v>
      </c>
      <c r="H18" s="191" t="s">
        <v>133</v>
      </c>
    </row>
    <row r="19" spans="1:10" x14ac:dyDescent="0.25">
      <c r="A19" s="160"/>
    </row>
    <row r="20" spans="1:10" x14ac:dyDescent="0.25">
      <c r="A20" t="s">
        <v>140</v>
      </c>
      <c r="B20" s="84">
        <v>89000</v>
      </c>
      <c r="C20" s="84">
        <v>89200</v>
      </c>
      <c r="D20" s="84">
        <v>87300</v>
      </c>
      <c r="E20" s="173">
        <f t="shared" ref="E20:E25" si="4">B20-C20</f>
        <v>-200</v>
      </c>
      <c r="F20" s="170">
        <f t="shared" ref="F20:F25" si="5">ROUND((B20-C20)/C20,3)</f>
        <v>-2E-3</v>
      </c>
      <c r="G20" s="173">
        <f t="shared" ref="G20:G25" si="6">B20-D20</f>
        <v>1700</v>
      </c>
      <c r="H20" s="170">
        <f t="shared" ref="H20:H25" si="7">ROUND((B20-D20)/D20,3)</f>
        <v>1.9E-2</v>
      </c>
    </row>
    <row r="21" spans="1:10" x14ac:dyDescent="0.25">
      <c r="A21" t="s">
        <v>179</v>
      </c>
      <c r="B21" s="84">
        <v>77400</v>
      </c>
      <c r="C21" s="84">
        <v>77900</v>
      </c>
      <c r="D21" s="84">
        <v>75800</v>
      </c>
      <c r="E21" s="173">
        <f t="shared" si="4"/>
        <v>-500</v>
      </c>
      <c r="F21" s="170">
        <f t="shared" si="5"/>
        <v>-6.0000000000000001E-3</v>
      </c>
      <c r="G21" s="173">
        <f t="shared" si="6"/>
        <v>1600</v>
      </c>
      <c r="H21" s="170">
        <f t="shared" si="7"/>
        <v>2.1000000000000001E-2</v>
      </c>
    </row>
    <row r="22" spans="1:10" x14ac:dyDescent="0.25">
      <c r="A22" t="s">
        <v>180</v>
      </c>
      <c r="B22" s="84">
        <v>8000</v>
      </c>
      <c r="C22" s="84">
        <v>8000</v>
      </c>
      <c r="D22" s="84">
        <v>7700</v>
      </c>
      <c r="E22" s="173">
        <f t="shared" si="4"/>
        <v>0</v>
      </c>
      <c r="F22" s="170">
        <f t="shared" si="5"/>
        <v>0</v>
      </c>
      <c r="G22" s="173">
        <f t="shared" si="6"/>
        <v>300</v>
      </c>
      <c r="H22" s="170">
        <f t="shared" si="7"/>
        <v>3.9E-2</v>
      </c>
    </row>
    <row r="23" spans="1:10" x14ac:dyDescent="0.25">
      <c r="A23" t="s">
        <v>194</v>
      </c>
      <c r="B23" s="84">
        <v>81000</v>
      </c>
      <c r="C23" s="84">
        <v>81200</v>
      </c>
      <c r="D23" s="84">
        <v>79600</v>
      </c>
      <c r="E23" s="173">
        <f t="shared" si="4"/>
        <v>-200</v>
      </c>
      <c r="F23" s="170">
        <f t="shared" si="5"/>
        <v>-2E-3</v>
      </c>
      <c r="G23" s="173">
        <f t="shared" si="6"/>
        <v>1400</v>
      </c>
      <c r="H23" s="170">
        <f t="shared" si="7"/>
        <v>1.7999999999999999E-2</v>
      </c>
    </row>
    <row r="24" spans="1:10" x14ac:dyDescent="0.25">
      <c r="A24" t="s">
        <v>195</v>
      </c>
      <c r="B24" s="84">
        <v>69400</v>
      </c>
      <c r="C24" s="84">
        <v>69900</v>
      </c>
      <c r="D24" s="84">
        <v>68100</v>
      </c>
      <c r="E24" s="173">
        <f t="shared" si="4"/>
        <v>-500</v>
      </c>
      <c r="F24" s="170">
        <f t="shared" si="5"/>
        <v>-7.0000000000000001E-3</v>
      </c>
      <c r="G24" s="173">
        <f t="shared" si="6"/>
        <v>1300</v>
      </c>
      <c r="H24" s="170">
        <f t="shared" si="7"/>
        <v>1.9E-2</v>
      </c>
      <c r="J24" s="191"/>
    </row>
    <row r="25" spans="1:10" x14ac:dyDescent="0.25">
      <c r="A25" t="s">
        <v>237</v>
      </c>
      <c r="B25" s="84">
        <v>11600</v>
      </c>
      <c r="C25" s="84">
        <v>11300</v>
      </c>
      <c r="D25" s="84">
        <v>11500</v>
      </c>
      <c r="E25" s="173">
        <f t="shared" si="4"/>
        <v>300</v>
      </c>
      <c r="F25" s="170">
        <f t="shared" si="5"/>
        <v>2.7E-2</v>
      </c>
      <c r="G25" s="173">
        <f t="shared" si="6"/>
        <v>100</v>
      </c>
      <c r="H25" s="170">
        <f t="shared" si="7"/>
        <v>8.9999999999999993E-3</v>
      </c>
    </row>
    <row r="27" spans="1:10" x14ac:dyDescent="0.25">
      <c r="A27" t="s">
        <v>277</v>
      </c>
      <c r="E27" s="217" t="s">
        <v>123</v>
      </c>
      <c r="F27" s="232"/>
      <c r="G27" s="233"/>
      <c r="H27" s="232"/>
    </row>
    <row r="28" spans="1:10" x14ac:dyDescent="0.25">
      <c r="A28" s="160" t="s">
        <v>177</v>
      </c>
      <c r="B28" t="s">
        <v>125</v>
      </c>
      <c r="C28" t="s">
        <v>126</v>
      </c>
      <c r="D28" t="s">
        <v>127</v>
      </c>
      <c r="E28" s="192" t="s">
        <v>128</v>
      </c>
      <c r="F28" s="191" t="s">
        <v>129</v>
      </c>
      <c r="G28" s="192" t="s">
        <v>127</v>
      </c>
      <c r="H28" s="191" t="s">
        <v>129</v>
      </c>
    </row>
    <row r="29" spans="1:10" x14ac:dyDescent="0.25">
      <c r="A29" s="160" t="s">
        <v>288</v>
      </c>
      <c r="B29" t="s">
        <v>131</v>
      </c>
      <c r="C29" t="s">
        <v>131</v>
      </c>
      <c r="D29" t="s">
        <v>132</v>
      </c>
      <c r="E29" s="192" t="s">
        <v>131</v>
      </c>
      <c r="F29" s="191" t="s">
        <v>133</v>
      </c>
      <c r="G29" s="192" t="s">
        <v>132</v>
      </c>
      <c r="H29" s="191" t="s">
        <v>133</v>
      </c>
    </row>
    <row r="30" spans="1:10" x14ac:dyDescent="0.25">
      <c r="A30" s="160"/>
    </row>
    <row r="31" spans="1:10" x14ac:dyDescent="0.25">
      <c r="A31" t="s">
        <v>140</v>
      </c>
      <c r="B31" s="84">
        <v>39700</v>
      </c>
      <c r="C31" s="84">
        <v>39700</v>
      </c>
      <c r="D31" s="84">
        <v>38800</v>
      </c>
      <c r="E31" s="173">
        <f t="shared" ref="E31:E40" si="8">B31-C31</f>
        <v>0</v>
      </c>
      <c r="F31" s="170">
        <f t="shared" ref="F31:F40" si="9">ROUND((B31-C31)/C31,3)</f>
        <v>0</v>
      </c>
      <c r="G31" s="173">
        <f t="shared" ref="G31:G40" si="10">B31-D31</f>
        <v>900</v>
      </c>
      <c r="H31" s="170">
        <f t="shared" ref="H31:H40" si="11">ROUND((B31-D31)/D31,3)</f>
        <v>2.3E-2</v>
      </c>
    </row>
    <row r="32" spans="1:10" x14ac:dyDescent="0.25">
      <c r="A32" t="s">
        <v>179</v>
      </c>
      <c r="B32" s="84">
        <v>33800</v>
      </c>
      <c r="C32" s="84">
        <v>34000</v>
      </c>
      <c r="D32" s="84">
        <v>33200</v>
      </c>
      <c r="E32" s="173">
        <f t="shared" si="8"/>
        <v>-200</v>
      </c>
      <c r="F32" s="170">
        <f t="shared" si="9"/>
        <v>-6.0000000000000001E-3</v>
      </c>
      <c r="G32" s="173">
        <f t="shared" si="10"/>
        <v>600</v>
      </c>
      <c r="H32" s="170">
        <f t="shared" si="11"/>
        <v>1.7999999999999999E-2</v>
      </c>
    </row>
    <row r="33" spans="1:8" x14ac:dyDescent="0.25">
      <c r="A33" t="s">
        <v>180</v>
      </c>
      <c r="B33" s="84">
        <v>9900</v>
      </c>
      <c r="C33" s="84">
        <v>10000</v>
      </c>
      <c r="D33" s="84">
        <v>9700</v>
      </c>
      <c r="E33" s="173">
        <f t="shared" si="8"/>
        <v>-100</v>
      </c>
      <c r="F33" s="170">
        <f t="shared" si="9"/>
        <v>-0.01</v>
      </c>
      <c r="G33" s="173">
        <f t="shared" si="10"/>
        <v>200</v>
      </c>
      <c r="H33" s="170">
        <f t="shared" si="11"/>
        <v>2.1000000000000001E-2</v>
      </c>
    </row>
    <row r="34" spans="1:8" x14ac:dyDescent="0.25">
      <c r="A34" t="s">
        <v>194</v>
      </c>
      <c r="B34" s="84">
        <v>29800</v>
      </c>
      <c r="C34" s="84">
        <v>29700</v>
      </c>
      <c r="D34" s="84">
        <v>29100</v>
      </c>
      <c r="E34" s="173">
        <f t="shared" si="8"/>
        <v>100</v>
      </c>
      <c r="F34" s="170">
        <f t="shared" si="9"/>
        <v>3.0000000000000001E-3</v>
      </c>
      <c r="G34" s="173">
        <f t="shared" si="10"/>
        <v>700</v>
      </c>
      <c r="H34" s="170">
        <f t="shared" si="11"/>
        <v>2.4E-2</v>
      </c>
    </row>
    <row r="35" spans="1:8" x14ac:dyDescent="0.25">
      <c r="A35" t="s">
        <v>195</v>
      </c>
      <c r="B35" s="84">
        <v>23900</v>
      </c>
      <c r="C35" s="84">
        <v>24000</v>
      </c>
      <c r="D35" s="84">
        <v>23500</v>
      </c>
      <c r="E35" s="173">
        <f t="shared" si="8"/>
        <v>-100</v>
      </c>
      <c r="F35" s="170">
        <f t="shared" si="9"/>
        <v>-4.0000000000000001E-3</v>
      </c>
      <c r="G35" s="173">
        <f t="shared" si="10"/>
        <v>400</v>
      </c>
      <c r="H35" s="170">
        <f t="shared" si="11"/>
        <v>1.7000000000000001E-2</v>
      </c>
    </row>
    <row r="36" spans="1:8" x14ac:dyDescent="0.25">
      <c r="A36" t="s">
        <v>187</v>
      </c>
      <c r="B36" s="84">
        <v>7300</v>
      </c>
      <c r="C36" s="84">
        <v>7300</v>
      </c>
      <c r="D36" s="84">
        <v>7200</v>
      </c>
      <c r="E36" s="173">
        <f t="shared" si="8"/>
        <v>0</v>
      </c>
      <c r="F36" s="170">
        <f t="shared" si="9"/>
        <v>0</v>
      </c>
      <c r="G36" s="173">
        <f t="shared" si="10"/>
        <v>100</v>
      </c>
      <c r="H36" s="170">
        <f t="shared" si="11"/>
        <v>1.4E-2</v>
      </c>
    </row>
    <row r="37" spans="1:8" x14ac:dyDescent="0.25">
      <c r="A37" t="s">
        <v>237</v>
      </c>
      <c r="B37" s="84">
        <v>5900</v>
      </c>
      <c r="C37" s="84">
        <v>5700</v>
      </c>
      <c r="D37" s="84">
        <v>5600</v>
      </c>
      <c r="E37" s="173">
        <f t="shared" si="8"/>
        <v>200</v>
      </c>
      <c r="F37" s="170">
        <f t="shared" si="9"/>
        <v>3.5000000000000003E-2</v>
      </c>
      <c r="G37" s="173">
        <f t="shared" si="10"/>
        <v>300</v>
      </c>
      <c r="H37" s="170">
        <f t="shared" si="11"/>
        <v>5.3999999999999999E-2</v>
      </c>
    </row>
    <row r="38" spans="1:8" x14ac:dyDescent="0.25">
      <c r="A38" t="s">
        <v>238</v>
      </c>
      <c r="B38" s="84">
        <v>1300</v>
      </c>
      <c r="C38" s="84">
        <v>1300</v>
      </c>
      <c r="D38" s="84">
        <v>1200</v>
      </c>
      <c r="E38" s="173">
        <f t="shared" si="8"/>
        <v>0</v>
      </c>
      <c r="F38" s="170">
        <f t="shared" si="9"/>
        <v>0</v>
      </c>
      <c r="G38" s="173">
        <f t="shared" si="10"/>
        <v>100</v>
      </c>
      <c r="H38" s="170">
        <f t="shared" si="11"/>
        <v>8.3000000000000004E-2</v>
      </c>
    </row>
    <row r="39" spans="1:8" x14ac:dyDescent="0.25">
      <c r="A39" t="s">
        <v>239</v>
      </c>
      <c r="B39" s="84">
        <v>1200</v>
      </c>
      <c r="C39" s="84">
        <v>1200</v>
      </c>
      <c r="D39" s="84">
        <v>1200</v>
      </c>
      <c r="E39" s="173">
        <f t="shared" si="8"/>
        <v>0</v>
      </c>
      <c r="F39" s="170">
        <f t="shared" si="9"/>
        <v>0</v>
      </c>
      <c r="G39" s="173">
        <f t="shared" si="10"/>
        <v>0</v>
      </c>
      <c r="H39" s="170">
        <f t="shared" si="11"/>
        <v>0</v>
      </c>
    </row>
    <row r="40" spans="1:8" x14ac:dyDescent="0.25">
      <c r="A40" t="s">
        <v>242</v>
      </c>
      <c r="B40" s="84">
        <v>3400</v>
      </c>
      <c r="C40" s="84">
        <v>3200</v>
      </c>
      <c r="D40" s="84">
        <v>3200</v>
      </c>
      <c r="E40" s="173">
        <f t="shared" si="8"/>
        <v>200</v>
      </c>
      <c r="F40" s="170">
        <f t="shared" si="9"/>
        <v>6.3E-2</v>
      </c>
      <c r="G40" s="173">
        <f t="shared" si="10"/>
        <v>200</v>
      </c>
      <c r="H40" s="170">
        <f t="shared" si="11"/>
        <v>6.3E-2</v>
      </c>
    </row>
    <row r="42" spans="1:8" x14ac:dyDescent="0.25">
      <c r="A42" t="s">
        <v>137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0"/>
  <sheetViews>
    <sheetView topLeftCell="A39" workbookViewId="0">
      <selection sqref="A1:H1"/>
    </sheetView>
  </sheetViews>
  <sheetFormatPr defaultRowHeight="15" x14ac:dyDescent="0.25"/>
  <cols>
    <col min="1" max="1" width="5.140625" style="160" bestFit="1" customWidth="1"/>
    <col min="4" max="4" width="9" style="148" bestFit="1" customWidth="1"/>
  </cols>
  <sheetData>
    <row r="1" spans="1:8" x14ac:dyDescent="0.25">
      <c r="A1" s="217" t="s">
        <v>289</v>
      </c>
      <c r="B1" s="196"/>
      <c r="C1" s="196"/>
      <c r="D1" s="196"/>
      <c r="E1" s="196"/>
      <c r="F1" s="196"/>
      <c r="G1" s="196"/>
      <c r="H1" s="196"/>
    </row>
    <row r="3" spans="1:8" ht="65.25" customHeight="1" thickBot="1" x14ac:dyDescent="0.3">
      <c r="A3" s="40" t="s">
        <v>105</v>
      </c>
      <c r="B3" s="41" t="s">
        <v>290</v>
      </c>
      <c r="C3" s="41" t="s">
        <v>291</v>
      </c>
      <c r="D3" s="41" t="s">
        <v>292</v>
      </c>
      <c r="E3" s="41" t="s">
        <v>293</v>
      </c>
      <c r="F3" s="41" t="s">
        <v>122</v>
      </c>
      <c r="G3" s="41" t="s">
        <v>107</v>
      </c>
      <c r="H3" s="41" t="s">
        <v>294</v>
      </c>
    </row>
    <row r="4" spans="1:8" ht="15.75" customHeight="1" thickTop="1" x14ac:dyDescent="0.25">
      <c r="A4" s="42">
        <v>1976</v>
      </c>
      <c r="B4" s="43">
        <v>2007417</v>
      </c>
      <c r="C4" s="141">
        <v>64.7</v>
      </c>
      <c r="D4" s="141">
        <v>60.2</v>
      </c>
      <c r="E4" s="43">
        <v>1299241</v>
      </c>
      <c r="F4" s="43">
        <v>1207662</v>
      </c>
      <c r="G4" s="43">
        <v>91579</v>
      </c>
      <c r="H4" s="141">
        <v>7</v>
      </c>
    </row>
    <row r="5" spans="1:8" x14ac:dyDescent="0.25">
      <c r="A5" s="42">
        <v>1977</v>
      </c>
      <c r="B5" s="43">
        <v>2061250</v>
      </c>
      <c r="C5" s="141">
        <v>64.400000000000006</v>
      </c>
      <c r="D5" s="141">
        <v>60</v>
      </c>
      <c r="E5" s="43">
        <v>1327423</v>
      </c>
      <c r="F5" s="43">
        <v>1237495</v>
      </c>
      <c r="G5" s="43">
        <v>89928</v>
      </c>
      <c r="H5" s="141">
        <v>6.8</v>
      </c>
    </row>
    <row r="6" spans="1:8" x14ac:dyDescent="0.25">
      <c r="A6" s="42">
        <v>1978</v>
      </c>
      <c r="B6" s="43">
        <v>2117667</v>
      </c>
      <c r="C6" s="141">
        <v>64.099999999999994</v>
      </c>
      <c r="D6" s="141">
        <v>60.5</v>
      </c>
      <c r="E6" s="43">
        <v>1356921</v>
      </c>
      <c r="F6" s="43">
        <v>1281597</v>
      </c>
      <c r="G6" s="43">
        <v>75324</v>
      </c>
      <c r="H6" s="141">
        <v>5.6</v>
      </c>
    </row>
    <row r="7" spans="1:8" x14ac:dyDescent="0.25">
      <c r="A7" s="42">
        <v>1979</v>
      </c>
      <c r="B7" s="43">
        <v>2169417</v>
      </c>
      <c r="C7" s="141">
        <v>63.4</v>
      </c>
      <c r="D7" s="141">
        <v>60.2</v>
      </c>
      <c r="E7" s="43">
        <v>1375201</v>
      </c>
      <c r="F7" s="43">
        <v>1306773</v>
      </c>
      <c r="G7" s="43">
        <v>68428</v>
      </c>
      <c r="H7" s="141">
        <v>5</v>
      </c>
    </row>
    <row r="8" spans="1:8" x14ac:dyDescent="0.25">
      <c r="A8" s="42">
        <v>1980</v>
      </c>
      <c r="B8" s="43">
        <v>2221250</v>
      </c>
      <c r="C8" s="141">
        <v>62.8</v>
      </c>
      <c r="D8" s="141">
        <v>58.6</v>
      </c>
      <c r="E8" s="43">
        <v>1395675</v>
      </c>
      <c r="F8" s="43">
        <v>1301796</v>
      </c>
      <c r="G8" s="43">
        <v>93879</v>
      </c>
      <c r="H8" s="141">
        <v>6.7</v>
      </c>
    </row>
    <row r="9" spans="1:8" x14ac:dyDescent="0.25">
      <c r="A9" s="42">
        <v>1981</v>
      </c>
      <c r="B9" s="43">
        <v>2266583</v>
      </c>
      <c r="C9" s="141">
        <v>63.2</v>
      </c>
      <c r="D9" s="141">
        <v>58</v>
      </c>
      <c r="E9" s="43">
        <v>1432219</v>
      </c>
      <c r="F9" s="43">
        <v>1314907</v>
      </c>
      <c r="G9" s="43">
        <v>117312</v>
      </c>
      <c r="H9" s="141">
        <v>8.1999999999999993</v>
      </c>
    </row>
    <row r="10" spans="1:8" x14ac:dyDescent="0.25">
      <c r="A10" s="42">
        <v>1982</v>
      </c>
      <c r="B10" s="43">
        <v>2307333</v>
      </c>
      <c r="C10" s="141">
        <v>64.2</v>
      </c>
      <c r="D10" s="141">
        <v>57.3</v>
      </c>
      <c r="E10" s="43">
        <v>1482373</v>
      </c>
      <c r="F10" s="43">
        <v>1322883</v>
      </c>
      <c r="G10" s="43">
        <v>159490</v>
      </c>
      <c r="H10" s="141">
        <v>10.8</v>
      </c>
    </row>
    <row r="11" spans="1:8" x14ac:dyDescent="0.25">
      <c r="A11" s="42">
        <v>1983</v>
      </c>
      <c r="B11" s="43">
        <v>2341083</v>
      </c>
      <c r="C11" s="141">
        <v>63.2</v>
      </c>
      <c r="D11" s="141">
        <v>56.9</v>
      </c>
      <c r="E11" s="43">
        <v>1479137</v>
      </c>
      <c r="F11" s="43">
        <v>1333162</v>
      </c>
      <c r="G11" s="43">
        <v>145975</v>
      </c>
      <c r="H11" s="141">
        <v>9.9</v>
      </c>
    </row>
    <row r="12" spans="1:8" x14ac:dyDescent="0.25">
      <c r="A12" s="42">
        <v>1984</v>
      </c>
      <c r="B12" s="43">
        <v>2378500</v>
      </c>
      <c r="C12" s="141">
        <v>62.9</v>
      </c>
      <c r="D12" s="141">
        <v>58.5</v>
      </c>
      <c r="E12" s="43">
        <v>1495188</v>
      </c>
      <c r="F12" s="43">
        <v>1391286</v>
      </c>
      <c r="G12" s="43">
        <v>103902</v>
      </c>
      <c r="H12" s="141">
        <v>6.9</v>
      </c>
    </row>
    <row r="13" spans="1:8" x14ac:dyDescent="0.25">
      <c r="A13" s="42">
        <v>1985</v>
      </c>
      <c r="B13" s="43">
        <v>2426500</v>
      </c>
      <c r="C13" s="141">
        <v>63.8</v>
      </c>
      <c r="D13" s="141">
        <v>59.5</v>
      </c>
      <c r="E13" s="43">
        <v>1548924</v>
      </c>
      <c r="F13" s="43">
        <v>1443612</v>
      </c>
      <c r="G13" s="43">
        <v>105312</v>
      </c>
      <c r="H13" s="141">
        <v>6.8</v>
      </c>
    </row>
    <row r="14" spans="1:8" x14ac:dyDescent="0.25">
      <c r="A14" s="42">
        <v>1986</v>
      </c>
      <c r="B14" s="43">
        <v>2455333</v>
      </c>
      <c r="C14" s="141">
        <v>64.900000000000006</v>
      </c>
      <c r="D14" s="141">
        <v>60.7</v>
      </c>
      <c r="E14" s="43">
        <v>1592306</v>
      </c>
      <c r="F14" s="43">
        <v>1491069</v>
      </c>
      <c r="G14" s="43">
        <v>101237</v>
      </c>
      <c r="H14" s="141">
        <v>6.4</v>
      </c>
    </row>
    <row r="15" spans="1:8" x14ac:dyDescent="0.25">
      <c r="A15" s="42">
        <v>1987</v>
      </c>
      <c r="B15" s="43">
        <v>2495333</v>
      </c>
      <c r="C15" s="141">
        <v>65.400000000000006</v>
      </c>
      <c r="D15" s="141">
        <v>61.8</v>
      </c>
      <c r="E15" s="43">
        <v>1631897</v>
      </c>
      <c r="F15" s="43">
        <v>1542170</v>
      </c>
      <c r="G15" s="43">
        <v>89727</v>
      </c>
      <c r="H15" s="141">
        <v>5.5</v>
      </c>
    </row>
    <row r="16" spans="1:8" x14ac:dyDescent="0.25">
      <c r="A16" s="42">
        <v>1988</v>
      </c>
      <c r="B16" s="43">
        <v>2533000</v>
      </c>
      <c r="C16" s="141">
        <v>65.599999999999994</v>
      </c>
      <c r="D16" s="141">
        <v>62.5</v>
      </c>
      <c r="E16" s="43">
        <v>1660533</v>
      </c>
      <c r="F16" s="43">
        <v>1583928</v>
      </c>
      <c r="G16" s="43">
        <v>76605</v>
      </c>
      <c r="H16" s="141">
        <v>4.5999999999999996</v>
      </c>
    </row>
    <row r="17" spans="1:8" x14ac:dyDescent="0.25">
      <c r="A17" s="42">
        <v>1989</v>
      </c>
      <c r="B17" s="43">
        <v>2566000</v>
      </c>
      <c r="C17" s="141">
        <v>66</v>
      </c>
      <c r="D17" s="141">
        <v>62.9</v>
      </c>
      <c r="E17" s="43">
        <v>1693438</v>
      </c>
      <c r="F17" s="43">
        <v>1615009</v>
      </c>
      <c r="G17" s="43">
        <v>78429</v>
      </c>
      <c r="H17" s="141">
        <v>4.5999999999999996</v>
      </c>
    </row>
    <row r="18" spans="1:8" x14ac:dyDescent="0.25">
      <c r="A18" s="42">
        <v>1990</v>
      </c>
      <c r="B18" s="43">
        <v>2611843</v>
      </c>
      <c r="C18" s="141">
        <v>66.5</v>
      </c>
      <c r="D18" s="141">
        <v>63.3</v>
      </c>
      <c r="E18" s="43">
        <v>1737831</v>
      </c>
      <c r="F18" s="43">
        <v>1652949</v>
      </c>
      <c r="G18" s="43">
        <v>84882</v>
      </c>
      <c r="H18" s="141">
        <v>4.9000000000000004</v>
      </c>
    </row>
    <row r="19" spans="1:8" x14ac:dyDescent="0.25">
      <c r="A19" s="42">
        <v>1991</v>
      </c>
      <c r="B19" s="43">
        <v>2663759</v>
      </c>
      <c r="C19" s="141">
        <v>66.3</v>
      </c>
      <c r="D19" s="141">
        <v>62.3</v>
      </c>
      <c r="E19" s="43">
        <v>1767123</v>
      </c>
      <c r="F19" s="43">
        <v>1659196</v>
      </c>
      <c r="G19" s="43">
        <v>107927</v>
      </c>
      <c r="H19" s="141">
        <v>6.1</v>
      </c>
    </row>
    <row r="20" spans="1:8" x14ac:dyDescent="0.25">
      <c r="A20" s="42">
        <v>1992</v>
      </c>
      <c r="B20" s="43">
        <v>2699745</v>
      </c>
      <c r="C20" s="141">
        <v>66.7</v>
      </c>
      <c r="D20" s="141">
        <v>62.2</v>
      </c>
      <c r="E20" s="43">
        <v>1799677</v>
      </c>
      <c r="F20" s="43">
        <v>1678803</v>
      </c>
      <c r="G20" s="43">
        <v>120874</v>
      </c>
      <c r="H20" s="141">
        <v>6.7</v>
      </c>
    </row>
    <row r="21" spans="1:8" x14ac:dyDescent="0.25">
      <c r="A21" s="42">
        <v>1993</v>
      </c>
      <c r="B21" s="43">
        <v>2739480</v>
      </c>
      <c r="C21" s="141">
        <v>66.7</v>
      </c>
      <c r="D21" s="141">
        <v>61.8</v>
      </c>
      <c r="E21" s="43">
        <v>1826650</v>
      </c>
      <c r="F21" s="43">
        <v>1693483</v>
      </c>
      <c r="G21" s="43">
        <v>133167</v>
      </c>
      <c r="H21" s="141">
        <v>7.3</v>
      </c>
    </row>
    <row r="22" spans="1:8" x14ac:dyDescent="0.25">
      <c r="A22" s="42">
        <v>1994</v>
      </c>
      <c r="B22" s="43">
        <v>2775049</v>
      </c>
      <c r="C22" s="141">
        <v>66.400000000000006</v>
      </c>
      <c r="D22" s="141">
        <v>62.3</v>
      </c>
      <c r="E22" s="43">
        <v>1841428</v>
      </c>
      <c r="F22" s="43">
        <v>1727714</v>
      </c>
      <c r="G22" s="43">
        <v>113714</v>
      </c>
      <c r="H22" s="141">
        <v>6.2</v>
      </c>
    </row>
    <row r="23" spans="1:8" x14ac:dyDescent="0.25">
      <c r="A23" s="42">
        <v>1995</v>
      </c>
      <c r="B23" s="43">
        <v>2813952</v>
      </c>
      <c r="C23" s="141">
        <v>66.2</v>
      </c>
      <c r="D23" s="141">
        <v>62.8</v>
      </c>
      <c r="E23" s="43">
        <v>1864221</v>
      </c>
      <c r="F23" s="43">
        <v>1768540</v>
      </c>
      <c r="G23" s="43">
        <v>95681</v>
      </c>
      <c r="H23" s="141">
        <v>5.0999999999999996</v>
      </c>
    </row>
    <row r="24" spans="1:8" x14ac:dyDescent="0.25">
      <c r="A24" s="42">
        <v>1996</v>
      </c>
      <c r="B24" s="43">
        <v>2851104</v>
      </c>
      <c r="C24" s="141">
        <v>66.2</v>
      </c>
      <c r="D24" s="141">
        <v>62.4</v>
      </c>
      <c r="E24" s="43">
        <v>1886064</v>
      </c>
      <c r="F24" s="43">
        <v>1779221</v>
      </c>
      <c r="G24" s="43">
        <v>106843</v>
      </c>
      <c r="H24" s="141">
        <v>5.7</v>
      </c>
    </row>
    <row r="25" spans="1:8" x14ac:dyDescent="0.25">
      <c r="A25" s="42">
        <v>1997</v>
      </c>
      <c r="B25" s="43">
        <v>2897839</v>
      </c>
      <c r="C25" s="141">
        <v>66.3</v>
      </c>
      <c r="D25" s="141">
        <v>63.3</v>
      </c>
      <c r="E25" s="43">
        <v>1920244</v>
      </c>
      <c r="F25" s="43">
        <v>1834337</v>
      </c>
      <c r="G25" s="43">
        <v>85907</v>
      </c>
      <c r="H25" s="141">
        <v>4.5</v>
      </c>
    </row>
    <row r="26" spans="1:8" x14ac:dyDescent="0.25">
      <c r="A26" s="42">
        <v>1998</v>
      </c>
      <c r="B26" s="43">
        <v>2945825</v>
      </c>
      <c r="C26" s="141">
        <v>65.900000000000006</v>
      </c>
      <c r="D26" s="141">
        <v>63.5</v>
      </c>
      <c r="E26" s="43">
        <v>1940846</v>
      </c>
      <c r="F26" s="43">
        <v>1870270</v>
      </c>
      <c r="G26" s="43">
        <v>70576</v>
      </c>
      <c r="H26" s="141">
        <v>3.6</v>
      </c>
    </row>
    <row r="27" spans="1:8" x14ac:dyDescent="0.25">
      <c r="A27" s="42">
        <v>1999</v>
      </c>
      <c r="B27" s="43">
        <v>2989560</v>
      </c>
      <c r="C27" s="141">
        <v>65.5</v>
      </c>
      <c r="D27" s="141">
        <v>62.8</v>
      </c>
      <c r="E27" s="43">
        <v>1958598</v>
      </c>
      <c r="F27" s="43">
        <v>1877345</v>
      </c>
      <c r="G27" s="43">
        <v>81253</v>
      </c>
      <c r="H27" s="141">
        <v>4.0999999999999996</v>
      </c>
    </row>
    <row r="28" spans="1:8" x14ac:dyDescent="0.25">
      <c r="A28" s="42">
        <v>2000</v>
      </c>
      <c r="B28" s="43">
        <v>3027367</v>
      </c>
      <c r="C28" s="141">
        <v>64.900000000000006</v>
      </c>
      <c r="D28" s="141">
        <v>62.5</v>
      </c>
      <c r="E28" s="43">
        <v>1965481</v>
      </c>
      <c r="F28" s="43">
        <v>1892559</v>
      </c>
      <c r="G28" s="43">
        <v>72922</v>
      </c>
      <c r="H28" s="141">
        <v>3.7</v>
      </c>
    </row>
    <row r="29" spans="1:8" x14ac:dyDescent="0.25">
      <c r="A29" s="42">
        <v>2001</v>
      </c>
      <c r="B29" s="43">
        <v>3064191</v>
      </c>
      <c r="C29" s="141">
        <v>63.4</v>
      </c>
      <c r="D29" s="141">
        <v>60</v>
      </c>
      <c r="E29" s="43">
        <v>1941956</v>
      </c>
      <c r="F29" s="43">
        <v>1839246</v>
      </c>
      <c r="G29" s="43">
        <v>102710</v>
      </c>
      <c r="H29" s="141">
        <v>5.3</v>
      </c>
    </row>
    <row r="30" spans="1:8" x14ac:dyDescent="0.25">
      <c r="A30" s="42">
        <v>2002</v>
      </c>
      <c r="B30" s="43">
        <v>3098739</v>
      </c>
      <c r="C30" s="141">
        <v>63.1</v>
      </c>
      <c r="D30" s="141">
        <v>59</v>
      </c>
      <c r="E30" s="43">
        <v>1954548</v>
      </c>
      <c r="F30" s="43">
        <v>1828735</v>
      </c>
      <c r="G30" s="43">
        <v>125813</v>
      </c>
      <c r="H30" s="141">
        <v>6.4</v>
      </c>
    </row>
    <row r="31" spans="1:8" x14ac:dyDescent="0.25">
      <c r="A31" s="42">
        <v>2003</v>
      </c>
      <c r="B31" s="43">
        <v>3133915</v>
      </c>
      <c r="C31" s="141">
        <v>63.8</v>
      </c>
      <c r="D31" s="141">
        <v>59.2</v>
      </c>
      <c r="E31" s="43">
        <v>1999485</v>
      </c>
      <c r="F31" s="43">
        <v>1855599</v>
      </c>
      <c r="G31" s="43">
        <v>143886</v>
      </c>
      <c r="H31" s="141">
        <v>7.2</v>
      </c>
    </row>
    <row r="32" spans="1:8" x14ac:dyDescent="0.25">
      <c r="A32" s="42">
        <v>2004</v>
      </c>
      <c r="B32" s="43">
        <v>3178645</v>
      </c>
      <c r="C32" s="141">
        <v>64.3</v>
      </c>
      <c r="D32" s="141">
        <v>59.5</v>
      </c>
      <c r="E32" s="43">
        <v>2043864</v>
      </c>
      <c r="F32" s="43">
        <v>1891722</v>
      </c>
      <c r="G32" s="43">
        <v>152142</v>
      </c>
      <c r="H32" s="141">
        <v>7.4</v>
      </c>
    </row>
    <row r="33" spans="1:8" x14ac:dyDescent="0.25">
      <c r="A33" s="42">
        <v>2005</v>
      </c>
      <c r="B33" s="43">
        <v>3234049</v>
      </c>
      <c r="C33" s="141">
        <v>64</v>
      </c>
      <c r="D33" s="141">
        <v>59.4</v>
      </c>
      <c r="E33" s="43">
        <v>2071111</v>
      </c>
      <c r="F33" s="43">
        <v>1919644</v>
      </c>
      <c r="G33" s="43">
        <v>151467</v>
      </c>
      <c r="H33" s="141">
        <v>7.3</v>
      </c>
    </row>
    <row r="34" spans="1:8" x14ac:dyDescent="0.25">
      <c r="A34" s="42">
        <v>2006</v>
      </c>
      <c r="B34" s="43">
        <v>3305437</v>
      </c>
      <c r="C34" s="141">
        <v>65</v>
      </c>
      <c r="D34" s="141">
        <v>60.5</v>
      </c>
      <c r="E34" s="43">
        <v>2148698</v>
      </c>
      <c r="F34" s="43">
        <v>2001245</v>
      </c>
      <c r="G34" s="43">
        <v>147453</v>
      </c>
      <c r="H34" s="141">
        <v>6.9</v>
      </c>
    </row>
    <row r="35" spans="1:8" x14ac:dyDescent="0.25">
      <c r="A35" s="42">
        <v>2007</v>
      </c>
      <c r="B35" s="43">
        <v>3374548</v>
      </c>
      <c r="C35" s="141">
        <v>63.9</v>
      </c>
      <c r="D35" s="141">
        <v>60</v>
      </c>
      <c r="E35" s="43">
        <v>2155198</v>
      </c>
      <c r="F35" s="43">
        <v>2024493</v>
      </c>
      <c r="G35" s="43">
        <v>130705</v>
      </c>
      <c r="H35" s="141">
        <v>6.1</v>
      </c>
    </row>
    <row r="36" spans="1:8" x14ac:dyDescent="0.25">
      <c r="A36" s="42">
        <v>2008</v>
      </c>
      <c r="B36" s="43">
        <v>3439974</v>
      </c>
      <c r="C36" s="141">
        <v>62.8</v>
      </c>
      <c r="D36" s="141">
        <v>58.2</v>
      </c>
      <c r="E36" s="43">
        <v>2160084</v>
      </c>
      <c r="F36" s="43">
        <v>2002903</v>
      </c>
      <c r="G36" s="43">
        <v>157181</v>
      </c>
      <c r="H36" s="141">
        <v>7.3</v>
      </c>
    </row>
    <row r="37" spans="1:8" x14ac:dyDescent="0.25">
      <c r="A37" s="42">
        <v>2009</v>
      </c>
      <c r="B37" s="43">
        <v>3490448</v>
      </c>
      <c r="C37" s="141">
        <v>62.1</v>
      </c>
      <c r="D37" s="141">
        <v>55</v>
      </c>
      <c r="E37" s="43">
        <v>2166737</v>
      </c>
      <c r="F37" s="43">
        <v>1919307</v>
      </c>
      <c r="G37" s="43">
        <v>247430</v>
      </c>
      <c r="H37" s="141">
        <v>11.4</v>
      </c>
    </row>
    <row r="38" spans="1:8" x14ac:dyDescent="0.25">
      <c r="A38" s="42">
        <v>2010</v>
      </c>
      <c r="B38" s="43">
        <v>3564619</v>
      </c>
      <c r="C38" s="141">
        <v>61</v>
      </c>
      <c r="D38" s="141">
        <v>54.1</v>
      </c>
      <c r="E38" s="43">
        <v>2174535</v>
      </c>
      <c r="F38" s="43">
        <v>1928442</v>
      </c>
      <c r="G38" s="43">
        <v>246093</v>
      </c>
      <c r="H38" s="141">
        <v>11.3</v>
      </c>
    </row>
    <row r="39" spans="1:8" x14ac:dyDescent="0.25">
      <c r="A39" s="42">
        <v>2011</v>
      </c>
      <c r="B39" s="43">
        <v>3612048</v>
      </c>
      <c r="C39" s="141">
        <v>60.5</v>
      </c>
      <c r="D39" s="141">
        <v>54.2</v>
      </c>
      <c r="E39" s="43">
        <v>2185171</v>
      </c>
      <c r="F39" s="43">
        <v>1957493</v>
      </c>
      <c r="G39" s="43">
        <v>227678</v>
      </c>
      <c r="H39" s="141">
        <v>10.4</v>
      </c>
    </row>
    <row r="40" spans="1:8" x14ac:dyDescent="0.25">
      <c r="A40" s="42">
        <v>2012</v>
      </c>
      <c r="B40" s="43">
        <v>3655515</v>
      </c>
      <c r="C40" s="141">
        <v>59.9</v>
      </c>
      <c r="D40" s="141">
        <v>54.5</v>
      </c>
      <c r="E40" s="43">
        <v>2190203</v>
      </c>
      <c r="F40" s="43">
        <v>1992957</v>
      </c>
      <c r="G40" s="43">
        <v>197246</v>
      </c>
      <c r="H40" s="141">
        <v>9</v>
      </c>
    </row>
    <row r="41" spans="1:8" x14ac:dyDescent="0.25">
      <c r="A41" s="42">
        <v>2013</v>
      </c>
      <c r="B41" s="43">
        <v>3704281</v>
      </c>
      <c r="C41" s="141">
        <v>59.3</v>
      </c>
      <c r="D41" s="141">
        <v>54.9</v>
      </c>
      <c r="E41" s="43">
        <v>2197876</v>
      </c>
      <c r="F41" s="43">
        <v>2034404</v>
      </c>
      <c r="G41" s="43">
        <v>163472</v>
      </c>
      <c r="H41" s="141">
        <v>7.4</v>
      </c>
    </row>
    <row r="42" spans="1:8" x14ac:dyDescent="0.25">
      <c r="A42" s="42">
        <v>2014</v>
      </c>
      <c r="B42" s="77">
        <v>3759002</v>
      </c>
      <c r="C42" s="142">
        <v>59.1</v>
      </c>
      <c r="D42" s="142">
        <v>55.4</v>
      </c>
      <c r="E42" s="77">
        <v>2222426</v>
      </c>
      <c r="F42" s="77">
        <v>2082941</v>
      </c>
      <c r="G42" s="77">
        <v>139485</v>
      </c>
      <c r="H42" s="142">
        <v>6.3</v>
      </c>
    </row>
    <row r="43" spans="1:8" x14ac:dyDescent="0.25">
      <c r="A43" s="42">
        <v>2015</v>
      </c>
      <c r="B43" s="77">
        <v>3822409</v>
      </c>
      <c r="C43" s="142">
        <v>59.3</v>
      </c>
      <c r="D43" s="142">
        <v>55.8</v>
      </c>
      <c r="E43" s="77">
        <v>2267837</v>
      </c>
      <c r="F43" s="77">
        <v>2134087</v>
      </c>
      <c r="G43" s="77">
        <v>133750</v>
      </c>
      <c r="H43" s="142">
        <v>5.9</v>
      </c>
    </row>
    <row r="44" spans="1:8" x14ac:dyDescent="0.25">
      <c r="A44" s="42">
        <v>2016</v>
      </c>
      <c r="B44" s="77">
        <v>3888005</v>
      </c>
      <c r="C44" s="142">
        <v>58.8</v>
      </c>
      <c r="D44" s="142">
        <v>55.9</v>
      </c>
      <c r="E44" s="77">
        <v>2286054</v>
      </c>
      <c r="F44" s="77">
        <v>2174301</v>
      </c>
      <c r="G44" s="77">
        <v>111753</v>
      </c>
      <c r="H44" s="142">
        <v>4.9000000000000004</v>
      </c>
    </row>
    <row r="45" spans="1:8" x14ac:dyDescent="0.25">
      <c r="A45" s="42">
        <v>2017</v>
      </c>
      <c r="B45" s="193">
        <v>3897645</v>
      </c>
      <c r="C45" s="106">
        <v>58</v>
      </c>
      <c r="D45" s="106">
        <v>55.6</v>
      </c>
      <c r="E45" s="193">
        <v>2261766</v>
      </c>
      <c r="F45" s="193">
        <v>2166708</v>
      </c>
      <c r="G45" s="193">
        <v>95058</v>
      </c>
      <c r="H45" s="106">
        <v>4.2</v>
      </c>
    </row>
    <row r="46" spans="1:8" x14ac:dyDescent="0.25">
      <c r="A46" s="42">
        <v>2018</v>
      </c>
      <c r="B46" s="193">
        <v>3948448</v>
      </c>
      <c r="C46" s="106">
        <v>57.8</v>
      </c>
      <c r="D46" s="106">
        <v>55.9</v>
      </c>
      <c r="E46" s="193">
        <v>2282022</v>
      </c>
      <c r="F46" s="193">
        <v>2205356</v>
      </c>
      <c r="G46" s="193">
        <v>76666</v>
      </c>
      <c r="H46" s="106">
        <v>3.4</v>
      </c>
    </row>
    <row r="47" spans="1:8" x14ac:dyDescent="0.25">
      <c r="A47" s="42">
        <v>2019</v>
      </c>
      <c r="B47" s="193">
        <v>4002601</v>
      </c>
      <c r="C47" s="106">
        <v>58.1</v>
      </c>
      <c r="D47" s="106">
        <v>56.5</v>
      </c>
      <c r="E47" s="193">
        <v>2324500</v>
      </c>
      <c r="F47" s="193">
        <v>2259807</v>
      </c>
      <c r="G47" s="193">
        <v>64693</v>
      </c>
      <c r="H47" s="106">
        <v>2.8</v>
      </c>
    </row>
    <row r="48" spans="1:8" x14ac:dyDescent="0.25">
      <c r="A48" s="42">
        <v>2020</v>
      </c>
      <c r="B48" s="193">
        <v>4062556</v>
      </c>
      <c r="C48" s="106">
        <v>57.5</v>
      </c>
      <c r="D48" s="106">
        <v>54</v>
      </c>
      <c r="E48" s="193">
        <v>2335026</v>
      </c>
      <c r="F48" s="193">
        <v>2195171</v>
      </c>
      <c r="G48" s="193">
        <v>139855</v>
      </c>
      <c r="H48" s="106">
        <v>6</v>
      </c>
    </row>
    <row r="49" spans="1:8" x14ac:dyDescent="0.25">
      <c r="A49" s="42">
        <v>2021</v>
      </c>
      <c r="B49" s="193">
        <v>4124126</v>
      </c>
      <c r="C49" s="106">
        <v>57.1</v>
      </c>
      <c r="D49" s="106">
        <v>54.8</v>
      </c>
      <c r="E49" s="193">
        <v>2353968</v>
      </c>
      <c r="F49" s="193">
        <v>2261060</v>
      </c>
      <c r="G49" s="193">
        <v>92908</v>
      </c>
      <c r="H49" s="106">
        <v>3.9</v>
      </c>
    </row>
    <row r="50" spans="1:8" x14ac:dyDescent="0.25">
      <c r="A50" s="42">
        <v>2022</v>
      </c>
      <c r="B50" s="193">
        <v>4204317</v>
      </c>
      <c r="C50" s="106">
        <v>56.5</v>
      </c>
      <c r="D50" s="106">
        <v>54.7</v>
      </c>
      <c r="E50" s="193">
        <v>2374975</v>
      </c>
      <c r="F50" s="193">
        <v>2297927</v>
      </c>
      <c r="G50" s="193">
        <v>77048</v>
      </c>
      <c r="H50" s="106">
        <v>3.2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H8" sqref="H8"/>
    </sheetView>
  </sheetViews>
  <sheetFormatPr defaultRowHeight="15" x14ac:dyDescent="0.25"/>
  <cols>
    <col min="1" max="1" width="5.140625" style="160" bestFit="1" customWidth="1"/>
    <col min="2" max="2" width="10.28515625" style="148" bestFit="1" customWidth="1"/>
    <col min="4" max="4" width="5.140625" style="160" bestFit="1" customWidth="1"/>
    <col min="5" max="5" width="10.5703125" style="148" bestFit="1" customWidth="1"/>
    <col min="7" max="7" width="5" style="148" bestFit="1" customWidth="1"/>
    <col min="8" max="8" width="23.7109375" style="148" bestFit="1" customWidth="1"/>
    <col min="9" max="9" width="21.42578125" style="148" bestFit="1" customWidth="1"/>
    <col min="10" max="10" width="22.85546875" style="148" bestFit="1" customWidth="1"/>
  </cols>
  <sheetData>
    <row r="1" spans="1:10" x14ac:dyDescent="0.25">
      <c r="A1" s="217" t="s">
        <v>295</v>
      </c>
      <c r="B1" s="196"/>
      <c r="C1" s="196"/>
      <c r="D1" s="234"/>
      <c r="E1" s="196"/>
      <c r="G1" s="217" t="s">
        <v>296</v>
      </c>
      <c r="H1" s="196"/>
      <c r="I1" s="196"/>
      <c r="J1" s="196"/>
    </row>
    <row r="3" spans="1:10" ht="27" customHeight="1" thickBot="1" x14ac:dyDescent="0.3">
      <c r="A3" s="39" t="s">
        <v>105</v>
      </c>
      <c r="B3" s="39" t="s">
        <v>6</v>
      </c>
      <c r="D3" s="39" t="s">
        <v>105</v>
      </c>
      <c r="E3" s="39" t="s">
        <v>6</v>
      </c>
      <c r="H3" t="s">
        <v>297</v>
      </c>
      <c r="I3" t="s">
        <v>298</v>
      </c>
      <c r="J3" t="s">
        <v>299</v>
      </c>
    </row>
    <row r="4" spans="1:10" ht="15.75" customHeight="1" thickTop="1" x14ac:dyDescent="0.25">
      <c r="A4" s="38">
        <v>1939</v>
      </c>
      <c r="B4" s="143">
        <v>310100</v>
      </c>
      <c r="D4" s="38">
        <v>1986</v>
      </c>
      <c r="E4" s="143">
        <v>1338000</v>
      </c>
      <c r="G4" s="19">
        <v>2007</v>
      </c>
      <c r="H4" s="144">
        <v>675.36</v>
      </c>
      <c r="I4" s="145">
        <v>36</v>
      </c>
      <c r="J4" s="144">
        <v>18.760000000000002</v>
      </c>
    </row>
    <row r="5" spans="1:10" x14ac:dyDescent="0.25">
      <c r="A5" s="38">
        <v>1940</v>
      </c>
      <c r="B5" s="143">
        <v>328600</v>
      </c>
      <c r="D5" s="38">
        <v>1987</v>
      </c>
      <c r="E5" s="143">
        <v>1392200</v>
      </c>
      <c r="G5" s="19">
        <v>2008</v>
      </c>
      <c r="H5" s="144">
        <v>669.28</v>
      </c>
      <c r="I5" s="145">
        <v>35.6</v>
      </c>
      <c r="J5" s="144">
        <v>18.8</v>
      </c>
    </row>
    <row r="6" spans="1:10" x14ac:dyDescent="0.25">
      <c r="A6" s="38">
        <v>1941</v>
      </c>
      <c r="B6" s="143">
        <v>387500</v>
      </c>
      <c r="D6" s="38">
        <v>1988</v>
      </c>
      <c r="E6" s="143">
        <v>1449000</v>
      </c>
      <c r="G6" s="19">
        <v>2009</v>
      </c>
      <c r="H6" s="144">
        <v>665.55</v>
      </c>
      <c r="I6" s="145">
        <v>34.700000000000003</v>
      </c>
      <c r="J6" s="144">
        <v>19.18</v>
      </c>
    </row>
    <row r="7" spans="1:10" x14ac:dyDescent="0.25">
      <c r="A7" s="38">
        <v>1942</v>
      </c>
      <c r="B7" s="143">
        <v>416500</v>
      </c>
      <c r="D7" s="38">
        <v>1989</v>
      </c>
      <c r="E7" s="143">
        <v>1499700</v>
      </c>
      <c r="G7" s="19">
        <v>2010</v>
      </c>
      <c r="H7" s="144">
        <v>692.17</v>
      </c>
      <c r="I7" s="145">
        <v>34.799999999999997</v>
      </c>
      <c r="J7" s="144">
        <v>19.89</v>
      </c>
    </row>
    <row r="8" spans="1:10" x14ac:dyDescent="0.25">
      <c r="A8" s="38">
        <v>1943</v>
      </c>
      <c r="B8" s="143">
        <v>428500</v>
      </c>
      <c r="D8" s="38">
        <v>1990</v>
      </c>
      <c r="E8" s="143">
        <v>1527600</v>
      </c>
      <c r="G8" s="19">
        <v>2011</v>
      </c>
      <c r="H8" s="144">
        <v>716.18</v>
      </c>
      <c r="I8" s="145">
        <v>34.799999999999997</v>
      </c>
      <c r="J8" s="144">
        <v>20.58</v>
      </c>
    </row>
    <row r="9" spans="1:10" x14ac:dyDescent="0.25">
      <c r="A9" s="38">
        <v>1944</v>
      </c>
      <c r="B9" s="143">
        <v>408600</v>
      </c>
      <c r="D9" s="38">
        <v>1991</v>
      </c>
      <c r="E9" s="143">
        <v>1497300</v>
      </c>
      <c r="G9" s="19">
        <v>2012</v>
      </c>
      <c r="H9" s="144">
        <v>705.16</v>
      </c>
      <c r="I9" s="145">
        <v>35.1</v>
      </c>
      <c r="J9" s="144">
        <v>20.09</v>
      </c>
    </row>
    <row r="10" spans="1:10" x14ac:dyDescent="0.25">
      <c r="A10" s="38">
        <v>1945</v>
      </c>
      <c r="B10" s="143">
        <v>396000</v>
      </c>
      <c r="D10" s="38">
        <v>1992</v>
      </c>
      <c r="E10" s="143">
        <v>1511800</v>
      </c>
      <c r="G10" s="19">
        <v>2013</v>
      </c>
      <c r="H10" s="144">
        <v>716.15</v>
      </c>
      <c r="I10" s="145">
        <v>34.9</v>
      </c>
      <c r="J10" s="144">
        <v>20.52</v>
      </c>
    </row>
    <row r="11" spans="1:10" x14ac:dyDescent="0.25">
      <c r="A11" s="38">
        <v>1946</v>
      </c>
      <c r="B11" s="143">
        <v>411600</v>
      </c>
      <c r="D11" s="38">
        <v>1993</v>
      </c>
      <c r="E11" s="143">
        <v>1553000</v>
      </c>
      <c r="G11" s="19">
        <v>2014</v>
      </c>
      <c r="H11" s="144">
        <v>726.23</v>
      </c>
      <c r="I11" s="145">
        <v>34.5</v>
      </c>
      <c r="J11" s="144">
        <v>21.05</v>
      </c>
    </row>
    <row r="12" spans="1:10" x14ac:dyDescent="0.25">
      <c r="A12" s="38">
        <v>1947</v>
      </c>
      <c r="B12" s="143">
        <v>436200</v>
      </c>
      <c r="D12" s="38">
        <v>1994</v>
      </c>
      <c r="E12" s="143">
        <v>1592000</v>
      </c>
      <c r="G12" s="19">
        <v>2015</v>
      </c>
      <c r="H12" s="144">
        <v>743.27</v>
      </c>
      <c r="I12" s="145">
        <v>34.700000000000003</v>
      </c>
      <c r="J12" s="144">
        <v>21.42</v>
      </c>
    </row>
    <row r="13" spans="1:10" x14ac:dyDescent="0.25">
      <c r="A13" s="38">
        <v>1948</v>
      </c>
      <c r="B13" s="143">
        <v>456400</v>
      </c>
      <c r="D13" s="38">
        <v>1995</v>
      </c>
      <c r="E13" s="143">
        <v>1636300</v>
      </c>
      <c r="G13" s="19">
        <v>2016</v>
      </c>
      <c r="H13" s="144">
        <v>762.8</v>
      </c>
      <c r="I13" s="145">
        <v>34.5</v>
      </c>
      <c r="J13" s="144">
        <v>22.11</v>
      </c>
    </row>
    <row r="14" spans="1:10" x14ac:dyDescent="0.25">
      <c r="A14" s="38">
        <v>1949</v>
      </c>
      <c r="B14" s="143">
        <v>443100</v>
      </c>
      <c r="D14" s="38">
        <v>1996</v>
      </c>
      <c r="E14" s="143">
        <v>1669400</v>
      </c>
      <c r="G14" s="19">
        <v>2017</v>
      </c>
      <c r="H14" s="144">
        <v>791.99</v>
      </c>
      <c r="I14" s="145">
        <v>34.6</v>
      </c>
      <c r="J14" s="144">
        <v>22.89</v>
      </c>
    </row>
    <row r="15" spans="1:10" x14ac:dyDescent="0.25">
      <c r="A15" s="38">
        <v>1950</v>
      </c>
      <c r="B15" s="143">
        <v>461400</v>
      </c>
      <c r="D15" s="38">
        <v>1997</v>
      </c>
      <c r="E15" s="143">
        <v>1718800</v>
      </c>
      <c r="G15" s="19">
        <v>2018</v>
      </c>
      <c r="H15" s="144">
        <v>829.36</v>
      </c>
      <c r="I15" s="145">
        <v>34.6</v>
      </c>
      <c r="J15" s="144">
        <v>23.97</v>
      </c>
    </row>
    <row r="16" spans="1:10" x14ac:dyDescent="0.25">
      <c r="A16" s="38">
        <v>1951</v>
      </c>
      <c r="B16" s="143">
        <v>505800</v>
      </c>
      <c r="D16" s="38">
        <v>1998</v>
      </c>
      <c r="E16" s="143">
        <v>1779800</v>
      </c>
      <c r="G16" s="19">
        <v>2019</v>
      </c>
      <c r="H16" s="144">
        <v>852.84</v>
      </c>
      <c r="I16" s="145">
        <v>34.5</v>
      </c>
      <c r="J16" s="144">
        <v>24.72</v>
      </c>
    </row>
    <row r="17" spans="1:10" x14ac:dyDescent="0.25">
      <c r="A17" s="38">
        <v>1952</v>
      </c>
      <c r="B17" s="143">
        <v>544300</v>
      </c>
      <c r="D17" s="38">
        <v>1999</v>
      </c>
      <c r="E17" s="143">
        <v>1826300</v>
      </c>
      <c r="G17" s="19">
        <v>2020</v>
      </c>
      <c r="H17" s="144">
        <v>888.31</v>
      </c>
      <c r="I17" s="145">
        <v>34.1</v>
      </c>
      <c r="J17" s="144">
        <v>26.05</v>
      </c>
    </row>
    <row r="18" spans="1:10" x14ac:dyDescent="0.25">
      <c r="A18" s="38">
        <v>1953</v>
      </c>
      <c r="B18" s="143">
        <v>543900</v>
      </c>
      <c r="D18" s="38">
        <v>2000</v>
      </c>
      <c r="E18" s="143">
        <v>1854000</v>
      </c>
      <c r="G18" s="19">
        <v>2021</v>
      </c>
      <c r="H18" s="144">
        <v>925.41</v>
      </c>
      <c r="I18" s="145">
        <v>34.299999999999997</v>
      </c>
      <c r="J18" s="144">
        <v>26.98</v>
      </c>
    </row>
    <row r="19" spans="1:10" x14ac:dyDescent="0.25">
      <c r="A19" s="38">
        <v>1954</v>
      </c>
      <c r="B19" s="143">
        <v>519700.00000000012</v>
      </c>
      <c r="D19" s="38">
        <v>2001</v>
      </c>
      <c r="E19" s="143">
        <v>1814800</v>
      </c>
      <c r="G19" s="19">
        <v>2022</v>
      </c>
      <c r="H19" s="146">
        <v>972.9</v>
      </c>
      <c r="I19" s="106">
        <v>34.5</v>
      </c>
      <c r="J19" s="146">
        <v>28.2</v>
      </c>
    </row>
    <row r="20" spans="1:10" x14ac:dyDescent="0.25">
      <c r="A20" s="38">
        <v>1955</v>
      </c>
      <c r="B20" s="143">
        <v>533000</v>
      </c>
      <c r="D20" s="38">
        <v>2002</v>
      </c>
      <c r="E20" s="143">
        <v>1795400</v>
      </c>
    </row>
    <row r="21" spans="1:10" x14ac:dyDescent="0.25">
      <c r="A21" s="38">
        <v>1956</v>
      </c>
      <c r="B21" s="143">
        <v>542900</v>
      </c>
      <c r="D21" s="38">
        <v>2003</v>
      </c>
      <c r="E21" s="143">
        <v>1799100</v>
      </c>
    </row>
    <row r="22" spans="1:10" x14ac:dyDescent="0.25">
      <c r="A22" s="38">
        <v>1957</v>
      </c>
      <c r="B22" s="143">
        <v>545000</v>
      </c>
      <c r="D22" s="38">
        <v>2004</v>
      </c>
      <c r="E22" s="143">
        <v>1826600</v>
      </c>
    </row>
    <row r="23" spans="1:10" x14ac:dyDescent="0.25">
      <c r="A23" s="38">
        <v>1958</v>
      </c>
      <c r="B23" s="143">
        <v>545900</v>
      </c>
      <c r="D23" s="38">
        <v>2005</v>
      </c>
      <c r="E23" s="143">
        <v>1862900</v>
      </c>
    </row>
    <row r="24" spans="1:10" x14ac:dyDescent="0.25">
      <c r="A24" s="38">
        <v>1959</v>
      </c>
      <c r="B24" s="143">
        <v>566900</v>
      </c>
      <c r="D24" s="38">
        <v>2006</v>
      </c>
      <c r="E24" s="143">
        <v>1905700</v>
      </c>
    </row>
    <row r="25" spans="1:10" x14ac:dyDescent="0.25">
      <c r="A25" s="38">
        <v>1960</v>
      </c>
      <c r="B25" s="143">
        <v>582500</v>
      </c>
      <c r="D25" s="38">
        <v>2007</v>
      </c>
      <c r="E25" s="143">
        <v>1945000</v>
      </c>
    </row>
    <row r="26" spans="1:10" x14ac:dyDescent="0.25">
      <c r="A26" s="38">
        <v>1961</v>
      </c>
      <c r="B26" s="143">
        <v>587000</v>
      </c>
      <c r="D26" s="38">
        <v>2008</v>
      </c>
      <c r="E26" s="143">
        <v>1926300</v>
      </c>
    </row>
    <row r="27" spans="1:10" x14ac:dyDescent="0.25">
      <c r="A27" s="38">
        <v>1962</v>
      </c>
      <c r="B27" s="143">
        <v>609800</v>
      </c>
      <c r="D27" s="38">
        <v>2009</v>
      </c>
      <c r="E27" s="143">
        <v>1814400</v>
      </c>
    </row>
    <row r="28" spans="1:10" x14ac:dyDescent="0.25">
      <c r="A28" s="38">
        <v>1963</v>
      </c>
      <c r="B28" s="143">
        <v>630600</v>
      </c>
      <c r="D28" s="38">
        <v>2010</v>
      </c>
      <c r="E28" s="143">
        <v>1811300</v>
      </c>
    </row>
    <row r="29" spans="1:10" x14ac:dyDescent="0.25">
      <c r="A29" s="38">
        <v>1964</v>
      </c>
      <c r="B29" s="143">
        <v>651500</v>
      </c>
      <c r="D29" s="38">
        <v>2011</v>
      </c>
      <c r="E29" s="143">
        <v>1832500</v>
      </c>
    </row>
    <row r="30" spans="1:10" x14ac:dyDescent="0.25">
      <c r="A30" s="38">
        <v>1965</v>
      </c>
      <c r="B30" s="143">
        <v>686000</v>
      </c>
      <c r="D30" s="38">
        <v>2012</v>
      </c>
      <c r="E30" s="143">
        <v>1864300</v>
      </c>
    </row>
    <row r="31" spans="1:10" x14ac:dyDescent="0.25">
      <c r="A31" s="38">
        <v>1966</v>
      </c>
      <c r="B31" s="143">
        <v>734900</v>
      </c>
      <c r="D31" s="38">
        <v>2013</v>
      </c>
      <c r="E31" s="143">
        <v>1901000</v>
      </c>
    </row>
    <row r="32" spans="1:10" x14ac:dyDescent="0.25">
      <c r="A32" s="38">
        <v>1967</v>
      </c>
      <c r="B32" s="143">
        <v>754500</v>
      </c>
      <c r="D32" s="38">
        <v>2014</v>
      </c>
      <c r="E32" s="143">
        <v>1951300</v>
      </c>
    </row>
    <row r="33" spans="1:5" x14ac:dyDescent="0.25">
      <c r="A33" s="38">
        <v>1968</v>
      </c>
      <c r="B33" s="143">
        <v>782900</v>
      </c>
      <c r="D33" s="38">
        <v>2015</v>
      </c>
      <c r="E33" s="84">
        <v>2006700</v>
      </c>
    </row>
    <row r="34" spans="1:5" x14ac:dyDescent="0.25">
      <c r="A34" s="38">
        <v>1969</v>
      </c>
      <c r="B34" s="143">
        <v>819800</v>
      </c>
      <c r="D34" s="38">
        <v>2016</v>
      </c>
      <c r="E34" s="84">
        <v>2055300</v>
      </c>
    </row>
    <row r="35" spans="1:5" x14ac:dyDescent="0.25">
      <c r="A35" s="38">
        <v>1970</v>
      </c>
      <c r="B35" s="143">
        <v>842000</v>
      </c>
      <c r="D35" s="38">
        <v>2017</v>
      </c>
      <c r="E35" s="143">
        <v>2096100</v>
      </c>
    </row>
    <row r="36" spans="1:5" x14ac:dyDescent="0.25">
      <c r="A36" s="38">
        <v>1971</v>
      </c>
      <c r="B36" s="143">
        <v>862600</v>
      </c>
      <c r="D36" s="38">
        <v>2018</v>
      </c>
      <c r="E36" s="143">
        <v>2154800</v>
      </c>
    </row>
    <row r="37" spans="1:5" x14ac:dyDescent="0.25">
      <c r="A37" s="38">
        <v>1972</v>
      </c>
      <c r="B37" s="143">
        <v>920300</v>
      </c>
      <c r="D37" s="38">
        <v>2019</v>
      </c>
      <c r="E37" s="143">
        <v>2189600</v>
      </c>
    </row>
    <row r="38" spans="1:5" x14ac:dyDescent="0.25">
      <c r="A38" s="38">
        <v>1973</v>
      </c>
      <c r="B38" s="143">
        <v>984000</v>
      </c>
      <c r="D38" s="38">
        <v>2020</v>
      </c>
      <c r="E38" s="143">
        <v>2082300</v>
      </c>
    </row>
    <row r="39" spans="1:5" x14ac:dyDescent="0.25">
      <c r="A39" s="38">
        <v>1974</v>
      </c>
      <c r="B39" s="143">
        <v>1015800</v>
      </c>
      <c r="D39" s="38">
        <v>2021</v>
      </c>
      <c r="E39" s="143">
        <v>2154600</v>
      </c>
    </row>
    <row r="40" spans="1:5" x14ac:dyDescent="0.25">
      <c r="A40" s="38">
        <v>1975</v>
      </c>
      <c r="B40" s="143">
        <v>982600</v>
      </c>
      <c r="D40" s="38">
        <v>2022</v>
      </c>
      <c r="E40" s="143">
        <v>2243500</v>
      </c>
    </row>
    <row r="41" spans="1:5" x14ac:dyDescent="0.25">
      <c r="A41" s="38">
        <v>1976</v>
      </c>
      <c r="B41" s="143">
        <v>1038100</v>
      </c>
      <c r="D41" s="38"/>
      <c r="E41" s="143"/>
    </row>
    <row r="42" spans="1:5" x14ac:dyDescent="0.25">
      <c r="A42" s="38">
        <v>1977</v>
      </c>
      <c r="B42" s="143">
        <v>1081700</v>
      </c>
      <c r="D42" s="38"/>
      <c r="E42" s="143"/>
    </row>
    <row r="43" spans="1:5" x14ac:dyDescent="0.25">
      <c r="A43" s="38">
        <v>1978</v>
      </c>
      <c r="B43" s="143">
        <v>1137500</v>
      </c>
      <c r="D43" s="38"/>
      <c r="E43" s="143"/>
    </row>
    <row r="44" spans="1:5" x14ac:dyDescent="0.25">
      <c r="A44" s="38">
        <v>1979</v>
      </c>
      <c r="B44" s="143">
        <v>1176000</v>
      </c>
      <c r="D44" s="38"/>
      <c r="E44" s="143"/>
    </row>
    <row r="45" spans="1:5" x14ac:dyDescent="0.25">
      <c r="A45" s="38">
        <v>1980</v>
      </c>
      <c r="B45" s="143">
        <v>1188800</v>
      </c>
      <c r="D45" s="38"/>
      <c r="E45" s="143"/>
    </row>
    <row r="46" spans="1:5" x14ac:dyDescent="0.25">
      <c r="A46">
        <v>1981</v>
      </c>
      <c r="B46" s="143">
        <v>1196500</v>
      </c>
      <c r="D46" s="38"/>
      <c r="E46" s="143"/>
    </row>
    <row r="47" spans="1:5" x14ac:dyDescent="0.25">
      <c r="A47">
        <v>1982</v>
      </c>
      <c r="B47" s="143">
        <v>1162300</v>
      </c>
      <c r="D47" s="38"/>
      <c r="E47" s="143"/>
    </row>
    <row r="48" spans="1:5" x14ac:dyDescent="0.25">
      <c r="A48">
        <v>1983</v>
      </c>
      <c r="B48" s="143">
        <v>1189000</v>
      </c>
      <c r="D48" s="38"/>
      <c r="E48" s="143"/>
    </row>
    <row r="49" spans="1:5" x14ac:dyDescent="0.25">
      <c r="A49">
        <v>1984</v>
      </c>
      <c r="B49" s="143">
        <v>1262500</v>
      </c>
      <c r="D49" s="38"/>
      <c r="E49" s="143"/>
    </row>
    <row r="50" spans="1:5" x14ac:dyDescent="0.25">
      <c r="A50">
        <v>1985</v>
      </c>
      <c r="B50" s="143">
        <v>1296200</v>
      </c>
      <c r="D50" s="38"/>
      <c r="E50" s="143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opLeftCell="A21" zoomScale="80" zoomScaleNormal="80" workbookViewId="0">
      <selection activeCell="F16" sqref="F16"/>
    </sheetView>
  </sheetViews>
  <sheetFormatPr defaultRowHeight="15" x14ac:dyDescent="0.25"/>
  <cols>
    <col min="1" max="1" width="68.7109375" style="148" bestFit="1" customWidth="1"/>
    <col min="2" max="2" width="7" style="148" customWidth="1"/>
    <col min="3" max="3" width="9" style="148" bestFit="1" customWidth="1"/>
    <col min="5" max="5" width="7" style="148" bestFit="1" customWidth="1"/>
    <col min="6" max="6" width="10.28515625" style="148" bestFit="1" customWidth="1"/>
    <col min="7" max="7" width="9" style="148" bestFit="1" customWidth="1"/>
    <col min="8" max="8" width="10.5703125" style="148" bestFit="1" customWidth="1"/>
    <col min="9" max="9" width="7.42578125" style="148" bestFit="1" customWidth="1"/>
    <col min="10" max="10" width="10.28515625" style="148" bestFit="1" customWidth="1"/>
    <col min="11" max="11" width="9.28515625" style="148" bestFit="1" customWidth="1"/>
    <col min="12" max="12" width="10.5703125" style="148" bestFit="1" customWidth="1"/>
    <col min="13" max="13" width="8" style="148" bestFit="1" customWidth="1"/>
    <col min="14" max="14" width="10.28515625" style="148" bestFit="1" customWidth="1"/>
  </cols>
  <sheetData>
    <row r="1" spans="1:14" ht="15.75" customHeight="1" x14ac:dyDescent="0.25">
      <c r="A1" s="195" t="s">
        <v>11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4" ht="15.75" customHeight="1" x14ac:dyDescent="0.25">
      <c r="A2" s="195" t="s">
        <v>12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4" ht="15.75" customHeight="1" x14ac:dyDescent="0.25">
      <c r="A3" s="19"/>
      <c r="B3" s="20"/>
      <c r="C3" s="19"/>
      <c r="D3" s="19"/>
      <c r="E3" s="19"/>
      <c r="F3" s="85"/>
      <c r="G3" s="86"/>
      <c r="H3" s="86"/>
      <c r="I3" s="86"/>
      <c r="J3" s="85"/>
      <c r="K3" s="86"/>
      <c r="L3" s="86"/>
      <c r="M3" s="86"/>
      <c r="N3" s="85"/>
    </row>
    <row r="4" spans="1:14" ht="15.75" customHeight="1" x14ac:dyDescent="0.25">
      <c r="A4" s="21"/>
      <c r="B4" s="20"/>
      <c r="C4" s="21"/>
      <c r="D4" s="21"/>
      <c r="E4" s="21"/>
      <c r="F4" s="87"/>
      <c r="G4" s="88"/>
      <c r="H4" s="88"/>
      <c r="I4" s="88"/>
      <c r="J4" s="87"/>
      <c r="K4" s="88"/>
      <c r="L4" s="88"/>
      <c r="M4" s="88"/>
      <c r="N4" s="87"/>
    </row>
    <row r="5" spans="1:14" ht="16.5" customHeight="1" thickBot="1" x14ac:dyDescent="0.3">
      <c r="A5" s="22"/>
      <c r="B5" s="20"/>
      <c r="C5" s="207">
        <v>45139</v>
      </c>
      <c r="D5" s="196"/>
      <c r="E5" s="196"/>
      <c r="F5" s="196"/>
      <c r="G5" s="207">
        <v>45138</v>
      </c>
      <c r="H5" s="196"/>
      <c r="I5" s="196"/>
      <c r="J5" s="196"/>
      <c r="K5" s="207">
        <v>44779</v>
      </c>
      <c r="L5" s="196"/>
      <c r="M5" s="196"/>
      <c r="N5" s="196"/>
    </row>
    <row r="6" spans="1:14" ht="15.75" customHeight="1" x14ac:dyDescent="0.25">
      <c r="A6" s="149"/>
      <c r="B6" s="23"/>
      <c r="C6" s="149" t="s">
        <v>13</v>
      </c>
      <c r="D6" s="149" t="s">
        <v>14</v>
      </c>
      <c r="E6" s="203" t="s">
        <v>15</v>
      </c>
      <c r="F6" s="204"/>
      <c r="G6" s="89" t="s">
        <v>13</v>
      </c>
      <c r="H6" s="90" t="s">
        <v>14</v>
      </c>
      <c r="I6" s="203" t="s">
        <v>15</v>
      </c>
      <c r="J6" s="204"/>
      <c r="K6" s="90" t="s">
        <v>13</v>
      </c>
      <c r="L6" s="90" t="s">
        <v>14</v>
      </c>
      <c r="M6" s="205" t="s">
        <v>15</v>
      </c>
      <c r="N6" s="206"/>
    </row>
    <row r="7" spans="1:14" ht="16.5" customHeight="1" thickBot="1" x14ac:dyDescent="0.3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91" t="s">
        <v>20</v>
      </c>
      <c r="G7" s="92" t="s">
        <v>17</v>
      </c>
      <c r="H7" s="93" t="s">
        <v>18</v>
      </c>
      <c r="I7" s="93" t="s">
        <v>19</v>
      </c>
      <c r="J7" s="91" t="s">
        <v>20</v>
      </c>
      <c r="K7" s="93" t="s">
        <v>17</v>
      </c>
      <c r="L7" s="93" t="s">
        <v>18</v>
      </c>
      <c r="M7" s="93" t="s">
        <v>19</v>
      </c>
      <c r="N7" s="94" t="s">
        <v>20</v>
      </c>
    </row>
    <row r="8" spans="1:14" ht="15.75" customHeight="1" x14ac:dyDescent="0.25">
      <c r="B8" s="66"/>
      <c r="D8" s="150"/>
      <c r="E8" s="150"/>
      <c r="F8" s="95"/>
      <c r="G8" s="84"/>
      <c r="H8" s="84"/>
      <c r="I8" s="84"/>
      <c r="J8" s="96"/>
      <c r="K8" s="97"/>
      <c r="L8" s="84"/>
      <c r="M8" s="84"/>
      <c r="N8" s="98"/>
    </row>
    <row r="9" spans="1:14" ht="18.75" customHeight="1" x14ac:dyDescent="0.25">
      <c r="A9" s="28" t="s">
        <v>21</v>
      </c>
      <c r="B9" s="99" t="str">
        <f t="array" ref="B9">_xlfn.IFS(F9&gt;J9,$D$60,F9&lt;J9,$D$61,F9=J9,"-")</f>
        <v>↓</v>
      </c>
      <c r="C9" s="100">
        <v>9519</v>
      </c>
      <c r="D9" s="100">
        <v>9238</v>
      </c>
      <c r="E9" s="100">
        <v>281</v>
      </c>
      <c r="F9" s="101">
        <v>3</v>
      </c>
      <c r="G9" s="102">
        <v>9411</v>
      </c>
      <c r="H9" s="102">
        <v>8988</v>
      </c>
      <c r="I9" s="102">
        <v>423</v>
      </c>
      <c r="J9" s="103">
        <v>4.5</v>
      </c>
      <c r="K9" s="102">
        <v>9431</v>
      </c>
      <c r="L9" s="102">
        <v>9003</v>
      </c>
      <c r="M9" s="102">
        <v>428</v>
      </c>
      <c r="N9" s="103">
        <v>4.5</v>
      </c>
    </row>
    <row r="10" spans="1:14" ht="18.75" customHeight="1" x14ac:dyDescent="0.25">
      <c r="A10" s="28" t="s">
        <v>22</v>
      </c>
      <c r="B10" s="99" t="str">
        <f t="array" ref="B10">_xlfn.IFS(F10&gt;J10,$D$60,F10&lt;J10,$D$61,F10=J10,"-")</f>
        <v>↓</v>
      </c>
      <c r="C10" s="100">
        <v>73886</v>
      </c>
      <c r="D10" s="100">
        <v>72062</v>
      </c>
      <c r="E10" s="100">
        <v>1824</v>
      </c>
      <c r="F10" s="101">
        <v>2.5</v>
      </c>
      <c r="G10" s="102">
        <v>75353</v>
      </c>
      <c r="H10" s="102">
        <v>72681</v>
      </c>
      <c r="I10" s="102">
        <v>2672</v>
      </c>
      <c r="J10" s="103">
        <v>3.5</v>
      </c>
      <c r="K10" s="102">
        <v>72951</v>
      </c>
      <c r="L10" s="102">
        <v>70468</v>
      </c>
      <c r="M10" s="102">
        <v>2483</v>
      </c>
      <c r="N10" s="103">
        <v>3.4</v>
      </c>
    </row>
    <row r="11" spans="1:14" ht="18.75" customHeight="1" x14ac:dyDescent="0.25">
      <c r="A11" s="28" t="s">
        <v>23</v>
      </c>
      <c r="B11" s="99" t="str">
        <f t="array" ref="B11">_xlfn.IFS(F11&gt;J11,$D$60,F11&lt;J11,$D$61,F11=J11,"-")</f>
        <v>↓</v>
      </c>
      <c r="C11" s="100">
        <v>2293</v>
      </c>
      <c r="D11" s="100">
        <v>2190</v>
      </c>
      <c r="E11" s="100">
        <v>103</v>
      </c>
      <c r="F11" s="101">
        <v>4.5</v>
      </c>
      <c r="G11" s="102">
        <v>2333</v>
      </c>
      <c r="H11" s="102">
        <v>2189</v>
      </c>
      <c r="I11" s="102">
        <v>144</v>
      </c>
      <c r="J11" s="103">
        <v>6.2</v>
      </c>
      <c r="K11" s="102">
        <v>2246</v>
      </c>
      <c r="L11" s="102">
        <v>2118</v>
      </c>
      <c r="M11" s="102">
        <v>128</v>
      </c>
      <c r="N11" s="103">
        <v>5.7</v>
      </c>
    </row>
    <row r="12" spans="1:14" ht="18.75" customHeight="1" x14ac:dyDescent="0.25">
      <c r="A12" s="28" t="s">
        <v>24</v>
      </c>
      <c r="B12" s="99" t="str">
        <f t="array" ref="B12">_xlfn.IFS(F12&gt;J12,$D$60,F12&lt;J12,$D$61,F12=J12,"-")</f>
        <v>↓</v>
      </c>
      <c r="C12" s="100">
        <v>94199</v>
      </c>
      <c r="D12" s="100">
        <v>92055</v>
      </c>
      <c r="E12" s="100">
        <v>2144</v>
      </c>
      <c r="F12" s="101">
        <v>2.2999999999999998</v>
      </c>
      <c r="G12" s="102">
        <v>95322</v>
      </c>
      <c r="H12" s="102">
        <v>92106</v>
      </c>
      <c r="I12" s="102">
        <v>3216</v>
      </c>
      <c r="J12" s="103">
        <v>3.4</v>
      </c>
      <c r="K12" s="102">
        <v>91507</v>
      </c>
      <c r="L12" s="102">
        <v>88380</v>
      </c>
      <c r="M12" s="102">
        <v>3127</v>
      </c>
      <c r="N12" s="103">
        <v>3.4</v>
      </c>
    </row>
    <row r="13" spans="1:14" ht="18.75" customHeight="1" x14ac:dyDescent="0.25">
      <c r="A13" s="28" t="s">
        <v>25</v>
      </c>
      <c r="B13" s="99" t="str">
        <f t="array" ref="B13">_xlfn.IFS(F13&gt;J13,$D$60,F13&lt;J13,$D$61,F13=J13,"-")</f>
        <v>↓</v>
      </c>
      <c r="C13" s="100">
        <v>4594</v>
      </c>
      <c r="D13" s="100">
        <v>4376</v>
      </c>
      <c r="E13" s="100">
        <v>218</v>
      </c>
      <c r="F13" s="101">
        <v>4.7</v>
      </c>
      <c r="G13" s="102">
        <v>4611</v>
      </c>
      <c r="H13" s="102">
        <v>4280</v>
      </c>
      <c r="I13" s="102">
        <v>331</v>
      </c>
      <c r="J13" s="103">
        <v>7.2</v>
      </c>
      <c r="K13" s="102">
        <v>4535</v>
      </c>
      <c r="L13" s="102">
        <v>4269</v>
      </c>
      <c r="M13" s="102">
        <v>266</v>
      </c>
      <c r="N13" s="103">
        <v>5.9</v>
      </c>
    </row>
    <row r="14" spans="1:14" ht="18.75" customHeight="1" x14ac:dyDescent="0.25">
      <c r="A14" s="28" t="s">
        <v>26</v>
      </c>
      <c r="B14" s="99" t="str">
        <f t="array" ref="B14">_xlfn.IFS(F14&gt;J14,$D$60,F14&lt;J14,$D$61,F14=J14,"-")</f>
        <v>↓</v>
      </c>
      <c r="C14" s="100">
        <v>7711</v>
      </c>
      <c r="D14" s="100">
        <v>7432</v>
      </c>
      <c r="E14" s="100">
        <v>279</v>
      </c>
      <c r="F14" s="101">
        <v>3.6</v>
      </c>
      <c r="G14" s="102">
        <v>7843</v>
      </c>
      <c r="H14" s="102">
        <v>7468</v>
      </c>
      <c r="I14" s="102">
        <v>375</v>
      </c>
      <c r="J14" s="103">
        <v>4.8</v>
      </c>
      <c r="K14" s="102">
        <v>7518</v>
      </c>
      <c r="L14" s="102">
        <v>7146</v>
      </c>
      <c r="M14" s="102">
        <v>372</v>
      </c>
      <c r="N14" s="103">
        <v>4.9000000000000004</v>
      </c>
    </row>
    <row r="15" spans="1:14" ht="18.75" customHeight="1" x14ac:dyDescent="0.25">
      <c r="A15" s="28" t="s">
        <v>27</v>
      </c>
      <c r="B15" s="99" t="str">
        <f t="array" ref="B15">_xlfn.IFS(F15&gt;J15,$D$60,F15&lt;J15,$D$61,F15=J15,"-")</f>
        <v>↓</v>
      </c>
      <c r="C15" s="100">
        <v>80191</v>
      </c>
      <c r="D15" s="100">
        <v>78319</v>
      </c>
      <c r="E15" s="100">
        <v>1872</v>
      </c>
      <c r="F15" s="101">
        <v>2.2999999999999998</v>
      </c>
      <c r="G15" s="102">
        <v>81732</v>
      </c>
      <c r="H15" s="102">
        <v>78931</v>
      </c>
      <c r="I15" s="102">
        <v>2801</v>
      </c>
      <c r="J15" s="103">
        <v>3.4</v>
      </c>
      <c r="K15" s="102">
        <v>77703</v>
      </c>
      <c r="L15" s="102">
        <v>75025</v>
      </c>
      <c r="M15" s="102">
        <v>2678</v>
      </c>
      <c r="N15" s="103">
        <v>3.4</v>
      </c>
    </row>
    <row r="16" spans="1:14" ht="18.75" customHeight="1" x14ac:dyDescent="0.25">
      <c r="A16" s="28" t="s">
        <v>28</v>
      </c>
      <c r="B16" s="99" t="str">
        <f t="array" ref="B16">_xlfn.IFS(F16&gt;J16,$D$60,F16&lt;J16,$D$61,F16=J16,"-")</f>
        <v>↓</v>
      </c>
      <c r="C16" s="100">
        <v>116725</v>
      </c>
      <c r="D16" s="100">
        <v>114166</v>
      </c>
      <c r="E16" s="100">
        <v>2559</v>
      </c>
      <c r="F16" s="101">
        <v>2.2000000000000002</v>
      </c>
      <c r="G16" s="102">
        <v>119166</v>
      </c>
      <c r="H16" s="102">
        <v>115442</v>
      </c>
      <c r="I16" s="102">
        <v>3724</v>
      </c>
      <c r="J16" s="103">
        <v>3.1</v>
      </c>
      <c r="K16" s="102">
        <v>110452</v>
      </c>
      <c r="L16" s="102">
        <v>106879</v>
      </c>
      <c r="M16" s="102">
        <v>3573</v>
      </c>
      <c r="N16" s="103">
        <v>3.2</v>
      </c>
    </row>
    <row r="17" spans="1:19" ht="18.75" customHeight="1" x14ac:dyDescent="0.25">
      <c r="A17" s="28" t="s">
        <v>29</v>
      </c>
      <c r="B17" s="99" t="str">
        <f t="array" ref="B17">_xlfn.IFS(F17&gt;J17,$D$60,F17&lt;J17,$D$61,F17=J17,"-")</f>
        <v>↓</v>
      </c>
      <c r="C17" s="100">
        <v>6555</v>
      </c>
      <c r="D17" s="100">
        <v>6376</v>
      </c>
      <c r="E17" s="100">
        <v>179</v>
      </c>
      <c r="F17" s="101">
        <v>2.7</v>
      </c>
      <c r="G17" s="102">
        <v>6656</v>
      </c>
      <c r="H17" s="102">
        <v>6393</v>
      </c>
      <c r="I17" s="102">
        <v>263</v>
      </c>
      <c r="J17" s="103">
        <v>4</v>
      </c>
      <c r="K17" s="102">
        <v>6382</v>
      </c>
      <c r="L17" s="102">
        <v>6135</v>
      </c>
      <c r="M17" s="102">
        <v>247</v>
      </c>
      <c r="N17" s="103">
        <v>3.9</v>
      </c>
      <c r="S17" s="73" t="s">
        <v>30</v>
      </c>
    </row>
    <row r="18" spans="1:19" ht="18.75" customHeight="1" x14ac:dyDescent="0.25">
      <c r="A18" s="28" t="s">
        <v>31</v>
      </c>
      <c r="B18" s="99" t="str">
        <f t="array" ref="B18">_xlfn.IFS(F18&gt;J18,$D$60,F18&lt;J18,$D$61,F18=J18,"-")</f>
        <v>↓</v>
      </c>
      <c r="C18" s="100">
        <v>228826</v>
      </c>
      <c r="D18" s="100">
        <v>224145</v>
      </c>
      <c r="E18" s="100">
        <v>4681</v>
      </c>
      <c r="F18" s="101">
        <v>2</v>
      </c>
      <c r="G18" s="102">
        <v>233584</v>
      </c>
      <c r="H18" s="102">
        <v>226950</v>
      </c>
      <c r="I18" s="102">
        <v>6634</v>
      </c>
      <c r="J18" s="103">
        <v>2.8</v>
      </c>
      <c r="K18" s="102">
        <v>216516</v>
      </c>
      <c r="L18" s="102">
        <v>209989</v>
      </c>
      <c r="M18" s="102">
        <v>6527</v>
      </c>
      <c r="N18" s="103">
        <v>3</v>
      </c>
    </row>
    <row r="19" spans="1:19" ht="18.75" customHeight="1" x14ac:dyDescent="0.25">
      <c r="A19" s="28" t="s">
        <v>32</v>
      </c>
      <c r="B19" s="99" t="str">
        <f t="array" ref="B19">_xlfn.IFS(F19&gt;J19,$D$60,F19&lt;J19,$D$61,F19=J19,"-")</f>
        <v>↓</v>
      </c>
      <c r="C19" s="100">
        <v>23171</v>
      </c>
      <c r="D19" s="100">
        <v>22332</v>
      </c>
      <c r="E19" s="100">
        <v>839</v>
      </c>
      <c r="F19" s="101">
        <v>3.6</v>
      </c>
      <c r="G19" s="102">
        <v>22996</v>
      </c>
      <c r="H19" s="102">
        <v>21666</v>
      </c>
      <c r="I19" s="102">
        <v>1330</v>
      </c>
      <c r="J19" s="103">
        <v>5.8</v>
      </c>
      <c r="K19" s="102">
        <v>23894</v>
      </c>
      <c r="L19" s="102">
        <v>22828</v>
      </c>
      <c r="M19" s="102">
        <v>1066</v>
      </c>
      <c r="N19" s="103">
        <v>4.5</v>
      </c>
    </row>
    <row r="20" spans="1:19" ht="18.75" customHeight="1" x14ac:dyDescent="0.25">
      <c r="A20" s="28" t="s">
        <v>33</v>
      </c>
      <c r="B20" s="99" t="str">
        <f t="array" ref="B20">_xlfn.IFS(F20&gt;J20,$D$60,F20&lt;J20,$D$61,F20=J20,"-")</f>
        <v>↓</v>
      </c>
      <c r="C20" s="100">
        <v>13961</v>
      </c>
      <c r="D20" s="100">
        <v>13501</v>
      </c>
      <c r="E20" s="100">
        <v>460</v>
      </c>
      <c r="F20" s="101">
        <v>3.3</v>
      </c>
      <c r="G20" s="102">
        <v>14164</v>
      </c>
      <c r="H20" s="102">
        <v>13485</v>
      </c>
      <c r="I20" s="102">
        <v>679</v>
      </c>
      <c r="J20" s="103">
        <v>4.8</v>
      </c>
      <c r="K20" s="102">
        <v>13351</v>
      </c>
      <c r="L20" s="102">
        <v>12728</v>
      </c>
      <c r="M20" s="102">
        <v>623</v>
      </c>
      <c r="N20" s="103">
        <v>4.7</v>
      </c>
    </row>
    <row r="21" spans="1:19" ht="18.75" customHeight="1" x14ac:dyDescent="0.25">
      <c r="A21" s="28" t="s">
        <v>34</v>
      </c>
      <c r="B21" s="99" t="str">
        <f t="array" ref="B21">_xlfn.IFS(F21&gt;J21,$D$60,F21&lt;J21,$D$61,F21=J21,"-")</f>
        <v>↓</v>
      </c>
      <c r="C21" s="100">
        <v>21541</v>
      </c>
      <c r="D21" s="100">
        <v>20930</v>
      </c>
      <c r="E21" s="100">
        <v>611</v>
      </c>
      <c r="F21" s="101">
        <v>2.8</v>
      </c>
      <c r="G21" s="102">
        <v>21919</v>
      </c>
      <c r="H21" s="102">
        <v>21032</v>
      </c>
      <c r="I21" s="102">
        <v>887</v>
      </c>
      <c r="J21" s="103">
        <v>4</v>
      </c>
      <c r="K21" s="102">
        <v>21217</v>
      </c>
      <c r="L21" s="102">
        <v>20376</v>
      </c>
      <c r="M21" s="102">
        <v>841</v>
      </c>
      <c r="N21" s="103">
        <v>4</v>
      </c>
    </row>
    <row r="22" spans="1:19" ht="18.75" customHeight="1" x14ac:dyDescent="0.25">
      <c r="A22" s="28" t="s">
        <v>35</v>
      </c>
      <c r="B22" s="99" t="str">
        <f t="array" ref="B22">_xlfn.IFS(F22&gt;J22,$D$60,F22&lt;J22,$D$61,F22=J22,"-")</f>
        <v>↓</v>
      </c>
      <c r="C22" s="100">
        <v>12194</v>
      </c>
      <c r="D22" s="100">
        <v>11798</v>
      </c>
      <c r="E22" s="100">
        <v>396</v>
      </c>
      <c r="F22" s="101">
        <v>3.2</v>
      </c>
      <c r="G22" s="102">
        <v>11944</v>
      </c>
      <c r="H22" s="102">
        <v>11372</v>
      </c>
      <c r="I22" s="102">
        <v>572</v>
      </c>
      <c r="J22" s="103">
        <v>4.8</v>
      </c>
      <c r="K22" s="102">
        <v>11945</v>
      </c>
      <c r="L22" s="102">
        <v>11400</v>
      </c>
      <c r="M22" s="102">
        <v>545</v>
      </c>
      <c r="N22" s="103">
        <v>4.5999999999999996</v>
      </c>
    </row>
    <row r="23" spans="1:19" ht="18.75" customHeight="1" x14ac:dyDescent="0.25">
      <c r="A23" s="28" t="s">
        <v>36</v>
      </c>
      <c r="B23" s="99" t="str">
        <f t="array" ref="B23">_xlfn.IFS(F23&gt;J23,$D$60,F23&lt;J23,$D$61,F23=J23,"-")</f>
        <v>↓</v>
      </c>
      <c r="C23" s="100">
        <v>16362</v>
      </c>
      <c r="D23" s="100">
        <v>15942</v>
      </c>
      <c r="E23" s="100">
        <v>420</v>
      </c>
      <c r="F23" s="101">
        <v>2.6</v>
      </c>
      <c r="G23" s="102">
        <v>16749</v>
      </c>
      <c r="H23" s="102">
        <v>16105</v>
      </c>
      <c r="I23" s="102">
        <v>644</v>
      </c>
      <c r="J23" s="103">
        <v>3.8</v>
      </c>
      <c r="K23" s="102">
        <v>15715</v>
      </c>
      <c r="L23" s="102">
        <v>15114</v>
      </c>
      <c r="M23" s="102">
        <v>601</v>
      </c>
      <c r="N23" s="103">
        <v>3.8</v>
      </c>
    </row>
    <row r="24" spans="1:19" ht="18.75" customHeight="1" x14ac:dyDescent="0.25">
      <c r="A24" s="28" t="s">
        <v>37</v>
      </c>
      <c r="B24" s="99" t="str">
        <f t="array" ref="B24">_xlfn.IFS(F24&gt;J24,$D$60,F24&lt;J24,$D$61,F24=J24,"-")</f>
        <v>↓</v>
      </c>
      <c r="C24" s="100">
        <v>30876</v>
      </c>
      <c r="D24" s="100">
        <v>30059</v>
      </c>
      <c r="E24" s="100">
        <v>817</v>
      </c>
      <c r="F24" s="101">
        <v>2.6</v>
      </c>
      <c r="G24" s="102">
        <v>31385</v>
      </c>
      <c r="H24" s="102">
        <v>30130</v>
      </c>
      <c r="I24" s="102">
        <v>1255</v>
      </c>
      <c r="J24" s="103">
        <v>4</v>
      </c>
      <c r="K24" s="102">
        <v>29851</v>
      </c>
      <c r="L24" s="102">
        <v>28709</v>
      </c>
      <c r="M24" s="102">
        <v>1142</v>
      </c>
      <c r="N24" s="103">
        <v>3.8</v>
      </c>
    </row>
    <row r="25" spans="1:19" ht="18.75" customHeight="1" x14ac:dyDescent="0.25">
      <c r="A25" s="28" t="s">
        <v>38</v>
      </c>
      <c r="B25" s="99" t="str">
        <f t="array" ref="B25">_xlfn.IFS(F25&gt;J25,$D$60,F25&lt;J25,$D$61,F25=J25,"-")</f>
        <v>↓</v>
      </c>
      <c r="C25" s="100">
        <v>13390</v>
      </c>
      <c r="D25" s="100">
        <v>12924</v>
      </c>
      <c r="E25" s="100">
        <v>466</v>
      </c>
      <c r="F25" s="101">
        <v>3.5</v>
      </c>
      <c r="G25" s="102">
        <v>13121</v>
      </c>
      <c r="H25" s="102">
        <v>12413</v>
      </c>
      <c r="I25" s="102">
        <v>708</v>
      </c>
      <c r="J25" s="103">
        <v>5.4</v>
      </c>
      <c r="K25" s="102">
        <v>12896</v>
      </c>
      <c r="L25" s="102">
        <v>12277</v>
      </c>
      <c r="M25" s="102">
        <v>619</v>
      </c>
      <c r="N25" s="103">
        <v>4.8</v>
      </c>
    </row>
    <row r="26" spans="1:19" ht="18.75" customHeight="1" x14ac:dyDescent="0.25">
      <c r="A26" s="28" t="s">
        <v>39</v>
      </c>
      <c r="B26" s="99" t="str">
        <f t="array" ref="B26">_xlfn.IFS(F26&gt;J26,$D$60,F26&lt;J26,$D$61,F26=J26,"-")</f>
        <v>↓</v>
      </c>
      <c r="C26" s="100">
        <v>84635</v>
      </c>
      <c r="D26" s="100">
        <v>82877</v>
      </c>
      <c r="E26" s="100">
        <v>1758</v>
      </c>
      <c r="F26" s="101">
        <v>2.1</v>
      </c>
      <c r="G26" s="102">
        <v>86405</v>
      </c>
      <c r="H26" s="102">
        <v>83820</v>
      </c>
      <c r="I26" s="102">
        <v>2585</v>
      </c>
      <c r="J26" s="103">
        <v>3</v>
      </c>
      <c r="K26" s="102">
        <v>80065</v>
      </c>
      <c r="L26" s="102">
        <v>77600</v>
      </c>
      <c r="M26" s="102">
        <v>2465</v>
      </c>
      <c r="N26" s="103">
        <v>3.1</v>
      </c>
    </row>
    <row r="27" spans="1:19" ht="18.75" customHeight="1" x14ac:dyDescent="0.25">
      <c r="A27" s="28" t="s">
        <v>40</v>
      </c>
      <c r="B27" s="99" t="str">
        <f t="array" ref="B27">_xlfn.IFS(F27&gt;J27,$D$60,F27&lt;J27,$D$61,F27=J27,"-")</f>
        <v>↓</v>
      </c>
      <c r="C27" s="100">
        <v>10332</v>
      </c>
      <c r="D27" s="100">
        <v>10087</v>
      </c>
      <c r="E27" s="100">
        <v>245</v>
      </c>
      <c r="F27" s="101">
        <v>2.4</v>
      </c>
      <c r="G27" s="102">
        <v>10562</v>
      </c>
      <c r="H27" s="102">
        <v>10191</v>
      </c>
      <c r="I27" s="102">
        <v>371</v>
      </c>
      <c r="J27" s="103">
        <v>3.5</v>
      </c>
      <c r="K27" s="102">
        <v>10221</v>
      </c>
      <c r="L27" s="102">
        <v>9864</v>
      </c>
      <c r="M27" s="102">
        <v>357</v>
      </c>
      <c r="N27" s="103">
        <v>3.5</v>
      </c>
    </row>
    <row r="28" spans="1:19" ht="18.75" customHeight="1" x14ac:dyDescent="0.25">
      <c r="A28" s="28" t="s">
        <v>41</v>
      </c>
      <c r="B28" s="99" t="str">
        <f t="array" ref="B28">_xlfn.IFS(F28&gt;J28,$D$60,F28&lt;J28,$D$61,F28=J28,"-")</f>
        <v>↓</v>
      </c>
      <c r="C28" s="100">
        <v>9395</v>
      </c>
      <c r="D28" s="100">
        <v>9067</v>
      </c>
      <c r="E28" s="100">
        <v>328</v>
      </c>
      <c r="F28" s="101">
        <v>3.5</v>
      </c>
      <c r="G28" s="102">
        <v>9547</v>
      </c>
      <c r="H28" s="102">
        <v>9080</v>
      </c>
      <c r="I28" s="102">
        <v>467</v>
      </c>
      <c r="J28" s="103">
        <v>4.9000000000000004</v>
      </c>
      <c r="K28" s="102">
        <v>9209</v>
      </c>
      <c r="L28" s="102">
        <v>8722</v>
      </c>
      <c r="M28" s="102">
        <v>487</v>
      </c>
      <c r="N28" s="103">
        <v>5.3</v>
      </c>
    </row>
    <row r="29" spans="1:19" ht="18.75" customHeight="1" x14ac:dyDescent="0.25">
      <c r="A29" s="28" t="s">
        <v>42</v>
      </c>
      <c r="B29" s="99" t="str">
        <f t="array" ref="B29">_xlfn.IFS(F29&gt;J29,$D$60,F29&lt;J29,$D$61,F29=J29,"-")</f>
        <v>↓</v>
      </c>
      <c r="C29" s="100">
        <v>68401</v>
      </c>
      <c r="D29" s="100">
        <v>66759</v>
      </c>
      <c r="E29" s="100">
        <v>1642</v>
      </c>
      <c r="F29" s="101">
        <v>2.4</v>
      </c>
      <c r="G29" s="102">
        <v>69428</v>
      </c>
      <c r="H29" s="102">
        <v>66960</v>
      </c>
      <c r="I29" s="102">
        <v>2468</v>
      </c>
      <c r="J29" s="103">
        <v>3.6</v>
      </c>
      <c r="K29" s="102">
        <v>66139</v>
      </c>
      <c r="L29" s="102">
        <v>63743</v>
      </c>
      <c r="M29" s="102">
        <v>2396</v>
      </c>
      <c r="N29" s="103">
        <v>3.6</v>
      </c>
    </row>
    <row r="30" spans="1:19" ht="18.75" customHeight="1" x14ac:dyDescent="0.25">
      <c r="A30" s="28" t="s">
        <v>43</v>
      </c>
      <c r="B30" s="99" t="str">
        <f t="array" ref="B30">_xlfn.IFS(F30&gt;J30,$D$60,F30&lt;J30,$D$61,F30=J30,"-")</f>
        <v>↓</v>
      </c>
      <c r="C30" s="100">
        <v>27646</v>
      </c>
      <c r="D30" s="100">
        <v>26933</v>
      </c>
      <c r="E30" s="100">
        <v>713</v>
      </c>
      <c r="F30" s="101">
        <v>2.6</v>
      </c>
      <c r="G30" s="102">
        <v>28201</v>
      </c>
      <c r="H30" s="102">
        <v>27190</v>
      </c>
      <c r="I30" s="102">
        <v>1011</v>
      </c>
      <c r="J30" s="103">
        <v>3.6</v>
      </c>
      <c r="K30" s="102">
        <v>26598</v>
      </c>
      <c r="L30" s="102">
        <v>25530</v>
      </c>
      <c r="M30" s="102">
        <v>1068</v>
      </c>
      <c r="N30" s="103">
        <v>4</v>
      </c>
    </row>
    <row r="31" spans="1:19" ht="18.75" customHeight="1" x14ac:dyDescent="0.25">
      <c r="A31" s="28" t="s">
        <v>44</v>
      </c>
      <c r="B31" s="99" t="str">
        <f t="array" ref="B31">_xlfn.IFS(F31&gt;J31,$D$60,F31&lt;J31,$D$61,F31=J31,"-")</f>
        <v>↓</v>
      </c>
      <c r="C31" s="100">
        <v>267937</v>
      </c>
      <c r="D31" s="100">
        <v>262203</v>
      </c>
      <c r="E31" s="100">
        <v>5734</v>
      </c>
      <c r="F31" s="101">
        <v>2.1</v>
      </c>
      <c r="G31" s="102">
        <v>270726</v>
      </c>
      <c r="H31" s="102">
        <v>262312</v>
      </c>
      <c r="I31" s="102">
        <v>8414</v>
      </c>
      <c r="J31" s="103">
        <v>3.1</v>
      </c>
      <c r="K31" s="102">
        <v>259627</v>
      </c>
      <c r="L31" s="102">
        <v>251724</v>
      </c>
      <c r="M31" s="102">
        <v>7903</v>
      </c>
      <c r="N31" s="103">
        <v>3</v>
      </c>
    </row>
    <row r="32" spans="1:19" ht="18.75" customHeight="1" x14ac:dyDescent="0.25">
      <c r="A32" s="28" t="s">
        <v>45</v>
      </c>
      <c r="B32" s="99" t="str">
        <f t="array" ref="B32">_xlfn.IFS(F32&gt;J32,$D$60,F32&lt;J32,$D$61,F32=J32,"-")</f>
        <v>↓</v>
      </c>
      <c r="C32" s="100">
        <v>29906</v>
      </c>
      <c r="D32" s="100">
        <v>29124</v>
      </c>
      <c r="E32" s="100">
        <v>782</v>
      </c>
      <c r="F32" s="101">
        <v>2.6</v>
      </c>
      <c r="G32" s="102">
        <v>29471</v>
      </c>
      <c r="H32" s="102">
        <v>28296</v>
      </c>
      <c r="I32" s="102">
        <v>1175</v>
      </c>
      <c r="J32" s="103">
        <v>4</v>
      </c>
      <c r="K32" s="102">
        <v>29587</v>
      </c>
      <c r="L32" s="102">
        <v>28389</v>
      </c>
      <c r="M32" s="102">
        <v>1198</v>
      </c>
      <c r="N32" s="103">
        <v>4</v>
      </c>
    </row>
    <row r="33" spans="1:14" ht="18.75" customHeight="1" x14ac:dyDescent="0.25">
      <c r="A33" s="28" t="s">
        <v>46</v>
      </c>
      <c r="B33" s="99" t="str">
        <f t="array" ref="B33">_xlfn.IFS(F33&gt;J33,$D$60,F33&lt;J33,$D$61,F33=J33,"-")</f>
        <v>↓</v>
      </c>
      <c r="C33" s="100">
        <v>8083</v>
      </c>
      <c r="D33" s="100">
        <v>7904</v>
      </c>
      <c r="E33" s="100">
        <v>179</v>
      </c>
      <c r="F33" s="101">
        <v>2.2000000000000002</v>
      </c>
      <c r="G33" s="102">
        <v>8077</v>
      </c>
      <c r="H33" s="102">
        <v>7781</v>
      </c>
      <c r="I33" s="102">
        <v>296</v>
      </c>
      <c r="J33" s="103">
        <v>3.7</v>
      </c>
      <c r="K33" s="102">
        <v>7959</v>
      </c>
      <c r="L33" s="102">
        <v>7715</v>
      </c>
      <c r="M33" s="102">
        <v>244</v>
      </c>
      <c r="N33" s="103">
        <v>3.1</v>
      </c>
    </row>
    <row r="34" spans="1:14" ht="18.75" customHeight="1" x14ac:dyDescent="0.25">
      <c r="A34" s="28" t="s">
        <v>47</v>
      </c>
      <c r="B34" s="99" t="str">
        <f t="array" ref="B34">_xlfn.IFS(F34&gt;J34,$D$60,F34&lt;J34,$D$61,F34=J34,"-")</f>
        <v>↓</v>
      </c>
      <c r="C34" s="100">
        <v>160871</v>
      </c>
      <c r="D34" s="100">
        <v>156720</v>
      </c>
      <c r="E34" s="100">
        <v>4151</v>
      </c>
      <c r="F34" s="101">
        <v>2.6</v>
      </c>
      <c r="G34" s="102">
        <v>164328</v>
      </c>
      <c r="H34" s="102">
        <v>158395</v>
      </c>
      <c r="I34" s="102">
        <v>5933</v>
      </c>
      <c r="J34" s="103">
        <v>3.6</v>
      </c>
      <c r="K34" s="102">
        <v>154849</v>
      </c>
      <c r="L34" s="102">
        <v>148711</v>
      </c>
      <c r="M34" s="102">
        <v>6138</v>
      </c>
      <c r="N34" s="103">
        <v>4</v>
      </c>
    </row>
    <row r="35" spans="1:14" ht="18.75" customHeight="1" x14ac:dyDescent="0.25">
      <c r="A35" s="28" t="s">
        <v>48</v>
      </c>
      <c r="B35" s="99" t="str">
        <f t="array" ref="B35">_xlfn.IFS(F35&gt;J35,$D$60,F35&lt;J35,$D$61,F35=J35,"-")</f>
        <v>↓</v>
      </c>
      <c r="C35" s="100">
        <v>13724</v>
      </c>
      <c r="D35" s="100">
        <v>13420</v>
      </c>
      <c r="E35" s="100">
        <v>304</v>
      </c>
      <c r="F35" s="101">
        <v>2.2000000000000002</v>
      </c>
      <c r="G35" s="102">
        <v>14043</v>
      </c>
      <c r="H35" s="102">
        <v>13583</v>
      </c>
      <c r="I35" s="102">
        <v>460</v>
      </c>
      <c r="J35" s="103">
        <v>3.3</v>
      </c>
      <c r="K35" s="102">
        <v>13316</v>
      </c>
      <c r="L35" s="102">
        <v>12862</v>
      </c>
      <c r="M35" s="102">
        <v>454</v>
      </c>
      <c r="N35" s="103">
        <v>3.4</v>
      </c>
    </row>
    <row r="36" spans="1:14" ht="18.75" customHeight="1" x14ac:dyDescent="0.25">
      <c r="A36" s="28" t="s">
        <v>49</v>
      </c>
      <c r="B36" s="99" t="str">
        <f t="array" ref="B36">_xlfn.IFS(F36&gt;J36,$D$60,F36&lt;J36,$D$61,F36=J36,"-")</f>
        <v>↓</v>
      </c>
      <c r="C36" s="100">
        <v>30021</v>
      </c>
      <c r="D36" s="100">
        <v>29301</v>
      </c>
      <c r="E36" s="100">
        <v>720</v>
      </c>
      <c r="F36" s="101">
        <v>2.4</v>
      </c>
      <c r="G36" s="102">
        <v>30417</v>
      </c>
      <c r="H36" s="102">
        <v>29345</v>
      </c>
      <c r="I36" s="102">
        <v>1072</v>
      </c>
      <c r="J36" s="103">
        <v>3.5</v>
      </c>
      <c r="K36" s="102">
        <v>29266</v>
      </c>
      <c r="L36" s="102">
        <v>28187</v>
      </c>
      <c r="M36" s="102">
        <v>1079</v>
      </c>
      <c r="N36" s="103">
        <v>3.7</v>
      </c>
    </row>
    <row r="37" spans="1:14" ht="18.75" customHeight="1" x14ac:dyDescent="0.25">
      <c r="A37" s="28" t="s">
        <v>50</v>
      </c>
      <c r="B37" s="99" t="str">
        <f t="array" ref="B37">_xlfn.IFS(F37&gt;J37,$D$60,F37&lt;J37,$D$61,F37=J37,"-")</f>
        <v>↓</v>
      </c>
      <c r="C37" s="100">
        <v>45624</v>
      </c>
      <c r="D37" s="100">
        <v>44350</v>
      </c>
      <c r="E37" s="100">
        <v>1274</v>
      </c>
      <c r="F37" s="101">
        <v>2.8</v>
      </c>
      <c r="G37" s="102">
        <v>46087</v>
      </c>
      <c r="H37" s="102">
        <v>44327</v>
      </c>
      <c r="I37" s="102">
        <v>1760</v>
      </c>
      <c r="J37" s="103">
        <v>3.8</v>
      </c>
      <c r="K37" s="102">
        <v>43529</v>
      </c>
      <c r="L37" s="102">
        <v>41820</v>
      </c>
      <c r="M37" s="102">
        <v>1709</v>
      </c>
      <c r="N37" s="103">
        <v>3.9</v>
      </c>
    </row>
    <row r="38" spans="1:14" ht="18.75" customHeight="1" x14ac:dyDescent="0.25">
      <c r="A38" s="28" t="s">
        <v>51</v>
      </c>
      <c r="B38" s="99" t="str">
        <f t="array" ref="B38">_xlfn.IFS(F38&gt;J38,$D$60,F38&lt;J38,$D$61,F38=J38,"-")</f>
        <v>↓</v>
      </c>
      <c r="C38" s="100">
        <v>30954</v>
      </c>
      <c r="D38" s="100">
        <v>30146</v>
      </c>
      <c r="E38" s="100">
        <v>808</v>
      </c>
      <c r="F38" s="101">
        <v>2.6</v>
      </c>
      <c r="G38" s="102">
        <v>31354</v>
      </c>
      <c r="H38" s="102">
        <v>30186</v>
      </c>
      <c r="I38" s="102">
        <v>1168</v>
      </c>
      <c r="J38" s="103">
        <v>3.7</v>
      </c>
      <c r="K38" s="102">
        <v>30032</v>
      </c>
      <c r="L38" s="102">
        <v>28948</v>
      </c>
      <c r="M38" s="102">
        <v>1084</v>
      </c>
      <c r="N38" s="103">
        <v>3.6</v>
      </c>
    </row>
    <row r="39" spans="1:14" ht="18.75" customHeight="1" x14ac:dyDescent="0.25">
      <c r="A39" s="28" t="s">
        <v>52</v>
      </c>
      <c r="B39" s="99" t="str">
        <f t="array" ref="B39">_xlfn.IFS(F39&gt;J39,$D$60,F39&lt;J39,$D$61,F39=J39,"-")</f>
        <v>↓</v>
      </c>
      <c r="C39" s="100">
        <v>6568</v>
      </c>
      <c r="D39" s="100">
        <v>6359</v>
      </c>
      <c r="E39" s="100">
        <v>209</v>
      </c>
      <c r="F39" s="101">
        <v>3.2</v>
      </c>
      <c r="G39" s="102">
        <v>6655</v>
      </c>
      <c r="H39" s="102">
        <v>6371</v>
      </c>
      <c r="I39" s="102">
        <v>284</v>
      </c>
      <c r="J39" s="103">
        <v>4.3</v>
      </c>
      <c r="K39" s="102">
        <v>6396</v>
      </c>
      <c r="L39" s="102">
        <v>6070</v>
      </c>
      <c r="M39" s="102">
        <v>326</v>
      </c>
      <c r="N39" s="103">
        <v>5.0999999999999996</v>
      </c>
    </row>
    <row r="40" spans="1:14" ht="18.75" customHeight="1" x14ac:dyDescent="0.25">
      <c r="A40" s="28" t="s">
        <v>53</v>
      </c>
      <c r="B40" s="99" t="str">
        <f t="array" ref="B40">_xlfn.IFS(F40&gt;J40,$D$60,F40&lt;J40,$D$61,F40=J40,"-")</f>
        <v>↓</v>
      </c>
      <c r="C40" s="100">
        <v>154831</v>
      </c>
      <c r="D40" s="100">
        <v>151740</v>
      </c>
      <c r="E40" s="100">
        <v>3091</v>
      </c>
      <c r="F40" s="101">
        <v>2</v>
      </c>
      <c r="G40" s="102">
        <v>156571</v>
      </c>
      <c r="H40" s="102">
        <v>151953</v>
      </c>
      <c r="I40" s="102">
        <v>4618</v>
      </c>
      <c r="J40" s="103">
        <v>2.9</v>
      </c>
      <c r="K40" s="102">
        <v>150332</v>
      </c>
      <c r="L40" s="102">
        <v>145946</v>
      </c>
      <c r="M40" s="102">
        <v>4386</v>
      </c>
      <c r="N40" s="103">
        <v>2.9</v>
      </c>
    </row>
    <row r="41" spans="1:14" ht="18.75" customHeight="1" x14ac:dyDescent="0.25">
      <c r="A41" s="28" t="s">
        <v>54</v>
      </c>
      <c r="B41" s="99" t="str">
        <f t="array" ref="B41">_xlfn.IFS(F41&gt;J41,$D$60,F41&lt;J41,$D$61,F41=J41,"-")</f>
        <v>↓</v>
      </c>
      <c r="C41" s="102">
        <v>12831</v>
      </c>
      <c r="D41" s="102">
        <v>12359</v>
      </c>
      <c r="E41" s="102">
        <v>472</v>
      </c>
      <c r="F41" s="103">
        <v>3.7</v>
      </c>
      <c r="G41" s="102">
        <v>13004</v>
      </c>
      <c r="H41" s="102">
        <v>12293</v>
      </c>
      <c r="I41" s="102">
        <v>711</v>
      </c>
      <c r="J41" s="103">
        <v>5.5</v>
      </c>
      <c r="K41" s="102">
        <v>12759</v>
      </c>
      <c r="L41" s="102">
        <v>12110</v>
      </c>
      <c r="M41" s="102">
        <v>649</v>
      </c>
      <c r="N41" s="103">
        <v>5.0999999999999996</v>
      </c>
    </row>
    <row r="42" spans="1:14" ht="18.75" customHeight="1" x14ac:dyDescent="0.25">
      <c r="A42" s="28" t="s">
        <v>55</v>
      </c>
      <c r="B42" s="99" t="str">
        <f t="array" ref="B42">_xlfn.IFS(F42&gt;J42,$D$60,F42&lt;J42,$D$61,F42=J42,"-")</f>
        <v>↓</v>
      </c>
      <c r="C42" s="102">
        <v>7427</v>
      </c>
      <c r="D42" s="102">
        <v>6970</v>
      </c>
      <c r="E42" s="102">
        <v>457</v>
      </c>
      <c r="F42" s="103">
        <v>6.2</v>
      </c>
      <c r="G42" s="102">
        <v>7466</v>
      </c>
      <c r="H42" s="102">
        <v>6825</v>
      </c>
      <c r="I42" s="102">
        <v>641</v>
      </c>
      <c r="J42" s="103">
        <v>8.6</v>
      </c>
      <c r="K42" s="102">
        <v>8152</v>
      </c>
      <c r="L42" s="102">
        <v>7603</v>
      </c>
      <c r="M42" s="102">
        <v>549</v>
      </c>
      <c r="N42" s="103">
        <v>6.7</v>
      </c>
    </row>
    <row r="43" spans="1:14" ht="18.75" customHeight="1" x14ac:dyDescent="0.25">
      <c r="A43" s="28" t="s">
        <v>56</v>
      </c>
      <c r="B43" s="99" t="str">
        <f t="array" ref="B43">_xlfn.IFS(F43&gt;J43,$D$60,F43&lt;J43,$D$61,F43=J43,"-")</f>
        <v>↓</v>
      </c>
      <c r="C43" s="102">
        <v>3386</v>
      </c>
      <c r="D43" s="102">
        <v>3294</v>
      </c>
      <c r="E43" s="102">
        <v>92</v>
      </c>
      <c r="F43" s="103">
        <v>2.7</v>
      </c>
      <c r="G43" s="102">
        <v>3394</v>
      </c>
      <c r="H43" s="102">
        <v>3272</v>
      </c>
      <c r="I43" s="102">
        <v>122</v>
      </c>
      <c r="J43" s="103">
        <v>3.6</v>
      </c>
      <c r="K43" s="102">
        <v>3537</v>
      </c>
      <c r="L43" s="102">
        <v>3381</v>
      </c>
      <c r="M43" s="102">
        <v>156</v>
      </c>
      <c r="N43" s="103">
        <v>4.4000000000000004</v>
      </c>
    </row>
    <row r="44" spans="1:14" ht="18.75" customHeight="1" x14ac:dyDescent="0.25">
      <c r="A44" s="28" t="s">
        <v>57</v>
      </c>
      <c r="B44" s="99" t="str">
        <f t="array" ref="B44">_xlfn.IFS(F44&gt;J44,$D$60,F44&lt;J44,$D$61,F44=J44,"-")</f>
        <v>↓</v>
      </c>
      <c r="C44" s="100">
        <v>19403</v>
      </c>
      <c r="D44" s="100">
        <v>18957</v>
      </c>
      <c r="E44" s="100">
        <v>446</v>
      </c>
      <c r="F44" s="101">
        <v>2.2999999999999998</v>
      </c>
      <c r="G44" s="102">
        <v>19599</v>
      </c>
      <c r="H44" s="102">
        <v>18933</v>
      </c>
      <c r="I44" s="102">
        <v>666</v>
      </c>
      <c r="J44" s="103">
        <v>3.4</v>
      </c>
      <c r="K44" s="102">
        <v>18989</v>
      </c>
      <c r="L44" s="102">
        <v>18444</v>
      </c>
      <c r="M44" s="102">
        <v>545</v>
      </c>
      <c r="N44" s="103">
        <v>2.9</v>
      </c>
    </row>
    <row r="45" spans="1:14" ht="18.75" customHeight="1" x14ac:dyDescent="0.25">
      <c r="A45" s="28" t="s">
        <v>58</v>
      </c>
      <c r="B45" s="99" t="str">
        <f t="array" ref="B45">_xlfn.IFS(F45&gt;J45,$D$60,F45&lt;J45,$D$61,F45=J45,"-")</f>
        <v>↓</v>
      </c>
      <c r="C45" s="100">
        <v>36121</v>
      </c>
      <c r="D45" s="100">
        <v>35287</v>
      </c>
      <c r="E45" s="100">
        <v>834</v>
      </c>
      <c r="F45" s="101">
        <v>2.2999999999999998</v>
      </c>
      <c r="G45" s="102">
        <v>35846</v>
      </c>
      <c r="H45" s="102">
        <v>34613</v>
      </c>
      <c r="I45" s="102">
        <v>1233</v>
      </c>
      <c r="J45" s="103">
        <v>3.4</v>
      </c>
      <c r="K45" s="102">
        <v>34289</v>
      </c>
      <c r="L45" s="102">
        <v>33084</v>
      </c>
      <c r="M45" s="102">
        <v>1205</v>
      </c>
      <c r="N45" s="103">
        <v>3.5</v>
      </c>
    </row>
    <row r="46" spans="1:14" ht="18.75" customHeight="1" x14ac:dyDescent="0.25">
      <c r="A46" s="28" t="s">
        <v>59</v>
      </c>
      <c r="B46" s="99" t="str">
        <f t="array" ref="B46">_xlfn.IFS(F46&gt;J46,$D$60,F46&lt;J46,$D$61,F46=J46,"-")</f>
        <v>↓</v>
      </c>
      <c r="C46" s="100">
        <v>33434</v>
      </c>
      <c r="D46" s="100">
        <v>32134</v>
      </c>
      <c r="E46" s="100">
        <v>1300</v>
      </c>
      <c r="F46" s="101">
        <v>3.9</v>
      </c>
      <c r="G46" s="102">
        <v>33305</v>
      </c>
      <c r="H46" s="102">
        <v>31383</v>
      </c>
      <c r="I46" s="102">
        <v>1922</v>
      </c>
      <c r="J46" s="103">
        <v>5.8</v>
      </c>
      <c r="K46" s="102">
        <v>32697</v>
      </c>
      <c r="L46" s="102">
        <v>30982</v>
      </c>
      <c r="M46" s="102">
        <v>1715</v>
      </c>
      <c r="N46" s="103">
        <v>5.2</v>
      </c>
    </row>
    <row r="47" spans="1:14" ht="18.75" customHeight="1" x14ac:dyDescent="0.25">
      <c r="A47" s="28" t="s">
        <v>60</v>
      </c>
      <c r="B47" s="99" t="str">
        <f t="array" ref="B47">_xlfn.IFS(F47&gt;J47,$D$60,F47&lt;J47,$D$61,F47=J47,"-")</f>
        <v>↓</v>
      </c>
      <c r="C47" s="100">
        <v>59577</v>
      </c>
      <c r="D47" s="100">
        <v>58245</v>
      </c>
      <c r="E47" s="100">
        <v>1332</v>
      </c>
      <c r="F47" s="101">
        <v>2.2000000000000002</v>
      </c>
      <c r="G47" s="102">
        <v>60407</v>
      </c>
      <c r="H47" s="102">
        <v>58304</v>
      </c>
      <c r="I47" s="102">
        <v>2103</v>
      </c>
      <c r="J47" s="103">
        <v>3.5</v>
      </c>
      <c r="K47" s="102">
        <v>57797</v>
      </c>
      <c r="L47" s="102">
        <v>55920</v>
      </c>
      <c r="M47" s="102">
        <v>1877</v>
      </c>
      <c r="N47" s="103">
        <v>3.2</v>
      </c>
    </row>
    <row r="48" spans="1:14" ht="18.75" customHeight="1" x14ac:dyDescent="0.25">
      <c r="A48" s="28" t="s">
        <v>61</v>
      </c>
      <c r="B48" s="99" t="str">
        <f t="array" ref="B48">_xlfn.IFS(F48&gt;J48,$D$60,F48&lt;J48,$D$61,F48=J48,"-")</f>
        <v>↓</v>
      </c>
      <c r="C48" s="100">
        <v>201762</v>
      </c>
      <c r="D48" s="100">
        <v>196856</v>
      </c>
      <c r="E48" s="100">
        <v>4906</v>
      </c>
      <c r="F48" s="101">
        <v>2.4</v>
      </c>
      <c r="G48" s="102">
        <v>204216</v>
      </c>
      <c r="H48" s="102">
        <v>196911</v>
      </c>
      <c r="I48" s="102">
        <v>7305</v>
      </c>
      <c r="J48" s="103">
        <v>3.6</v>
      </c>
      <c r="K48" s="102">
        <v>196423</v>
      </c>
      <c r="L48" s="102">
        <v>189292</v>
      </c>
      <c r="M48" s="102">
        <v>7131</v>
      </c>
      <c r="N48" s="103">
        <v>3.6</v>
      </c>
    </row>
    <row r="49" spans="1:14" ht="18.75" customHeight="1" x14ac:dyDescent="0.25">
      <c r="A49" s="28" t="s">
        <v>62</v>
      </c>
      <c r="B49" s="99" t="str">
        <f t="array" ref="B49">_xlfn.IFS(F49&gt;J49,$D$60,F49&lt;J49,$D$61,F49=J49,"-")</f>
        <v>↓</v>
      </c>
      <c r="C49" s="100">
        <v>8624</v>
      </c>
      <c r="D49" s="100">
        <v>8426</v>
      </c>
      <c r="E49" s="100">
        <v>198</v>
      </c>
      <c r="F49" s="101">
        <v>2.2999999999999998</v>
      </c>
      <c r="G49" s="102">
        <v>8753</v>
      </c>
      <c r="H49" s="102">
        <v>8464</v>
      </c>
      <c r="I49" s="102">
        <v>289</v>
      </c>
      <c r="J49" s="103">
        <v>3.3</v>
      </c>
      <c r="K49" s="102">
        <v>8379</v>
      </c>
      <c r="L49" s="102">
        <v>8119</v>
      </c>
      <c r="M49" s="102">
        <v>260</v>
      </c>
      <c r="N49" s="103">
        <v>3.1</v>
      </c>
    </row>
    <row r="50" spans="1:14" ht="18.75" customHeight="1" x14ac:dyDescent="0.25">
      <c r="A50" s="28" t="s">
        <v>63</v>
      </c>
      <c r="B50" s="99" t="str">
        <f t="array" ref="B50">_xlfn.IFS(F50&gt;J50,$D$60,F50&lt;J50,$D$61,F50=J50,"-")</f>
        <v>↓</v>
      </c>
      <c r="C50" s="100">
        <v>159084</v>
      </c>
      <c r="D50" s="100">
        <v>155236</v>
      </c>
      <c r="E50" s="100">
        <v>3848</v>
      </c>
      <c r="F50" s="101">
        <v>2.4</v>
      </c>
      <c r="G50" s="102">
        <v>160917</v>
      </c>
      <c r="H50" s="102">
        <v>155177</v>
      </c>
      <c r="I50" s="102">
        <v>5740</v>
      </c>
      <c r="J50" s="103">
        <v>3.6</v>
      </c>
      <c r="K50" s="102">
        <v>153286</v>
      </c>
      <c r="L50" s="102">
        <v>147979</v>
      </c>
      <c r="M50" s="102">
        <v>5307</v>
      </c>
      <c r="N50" s="103">
        <v>3.5</v>
      </c>
    </row>
    <row r="51" spans="1:14" ht="18.75" customHeight="1" x14ac:dyDescent="0.25">
      <c r="A51" s="28" t="s">
        <v>64</v>
      </c>
      <c r="B51" s="99" t="str">
        <f t="array" ref="B51">_xlfn.IFS(F51&gt;J51,$D$60,F51&lt;J51,$D$61,F51=J51,"-")</f>
        <v>↓</v>
      </c>
      <c r="C51" s="100">
        <v>42816</v>
      </c>
      <c r="D51" s="100">
        <v>41559</v>
      </c>
      <c r="E51" s="100">
        <v>1257</v>
      </c>
      <c r="F51" s="101">
        <v>2.9</v>
      </c>
      <c r="G51" s="102">
        <v>43590</v>
      </c>
      <c r="H51" s="102">
        <v>41778</v>
      </c>
      <c r="I51" s="102">
        <v>1812</v>
      </c>
      <c r="J51" s="103">
        <v>4.2</v>
      </c>
      <c r="K51" s="102">
        <v>41532</v>
      </c>
      <c r="L51" s="102">
        <v>39793</v>
      </c>
      <c r="M51" s="102">
        <v>1739</v>
      </c>
      <c r="N51" s="103">
        <v>4.2</v>
      </c>
    </row>
    <row r="52" spans="1:14" ht="18.75" customHeight="1" x14ac:dyDescent="0.25">
      <c r="A52" s="28" t="s">
        <v>65</v>
      </c>
      <c r="B52" s="99" t="str">
        <f t="array" ref="B52">_xlfn.IFS(F52&gt;J52,$D$60,F52&lt;J52,$D$61,F52=J52,"-")</f>
        <v>↓</v>
      </c>
      <c r="C52" s="100">
        <v>11483</v>
      </c>
      <c r="D52" s="100">
        <v>11087</v>
      </c>
      <c r="E52" s="100">
        <v>396</v>
      </c>
      <c r="F52" s="101">
        <v>3.4</v>
      </c>
      <c r="G52" s="102">
        <v>11642</v>
      </c>
      <c r="H52" s="102">
        <v>11087</v>
      </c>
      <c r="I52" s="102">
        <v>555</v>
      </c>
      <c r="J52" s="103">
        <v>4.8</v>
      </c>
      <c r="K52" s="102">
        <v>11166</v>
      </c>
      <c r="L52" s="102">
        <v>10569</v>
      </c>
      <c r="M52" s="102">
        <v>597</v>
      </c>
      <c r="N52" s="103">
        <v>5.3</v>
      </c>
    </row>
    <row r="53" spans="1:14" ht="18.75" customHeight="1" x14ac:dyDescent="0.25">
      <c r="A53" s="28" t="s">
        <v>66</v>
      </c>
      <c r="B53" s="99" t="str">
        <f t="array" ref="B53">_xlfn.IFS(F53&gt;J53,$D$60,F53&lt;J53,$D$61,F53=J53,"-")</f>
        <v>↓</v>
      </c>
      <c r="C53" s="100">
        <v>10570</v>
      </c>
      <c r="D53" s="100">
        <v>10138</v>
      </c>
      <c r="E53" s="100">
        <v>432</v>
      </c>
      <c r="F53" s="101">
        <v>4.0999999999999996</v>
      </c>
      <c r="G53" s="102">
        <v>10796</v>
      </c>
      <c r="H53" s="102">
        <v>10167</v>
      </c>
      <c r="I53" s="102">
        <v>629</v>
      </c>
      <c r="J53" s="103">
        <v>5.8</v>
      </c>
      <c r="K53" s="102">
        <v>10864</v>
      </c>
      <c r="L53" s="102">
        <v>10276</v>
      </c>
      <c r="M53" s="102">
        <v>588</v>
      </c>
      <c r="N53" s="103">
        <v>5.4</v>
      </c>
    </row>
    <row r="54" spans="1:14" ht="19.5" customHeight="1" thickBot="1" x14ac:dyDescent="0.3">
      <c r="A54" s="27" t="s">
        <v>67</v>
      </c>
      <c r="B54" s="99" t="str">
        <f t="array" ref="B54">_xlfn.IFS(F54&gt;J54,$D$60,F54&lt;J54,$D$61,F54=J54,"-")</f>
        <v>↓</v>
      </c>
      <c r="C54" s="100">
        <v>154989</v>
      </c>
      <c r="D54" s="100">
        <v>151428</v>
      </c>
      <c r="E54" s="100">
        <v>3561</v>
      </c>
      <c r="F54" s="101">
        <v>2.2999999999999998</v>
      </c>
      <c r="G54" s="102">
        <v>156537</v>
      </c>
      <c r="H54" s="102">
        <v>151339</v>
      </c>
      <c r="I54" s="102">
        <v>5198</v>
      </c>
      <c r="J54" s="103">
        <v>3.3</v>
      </c>
      <c r="K54" s="102">
        <v>147868</v>
      </c>
      <c r="L54" s="102">
        <v>142758</v>
      </c>
      <c r="M54" s="102">
        <v>5110</v>
      </c>
      <c r="N54" s="103">
        <v>3.5</v>
      </c>
    </row>
    <row r="55" spans="1:14" ht="15.75" customHeight="1" x14ac:dyDescent="0.25">
      <c r="A55" s="28"/>
      <c r="B55" s="67"/>
      <c r="C55" s="104"/>
      <c r="D55" s="105"/>
      <c r="E55" s="105"/>
      <c r="F55" s="106"/>
      <c r="G55" s="84"/>
      <c r="H55" s="84"/>
      <c r="I55" s="84"/>
      <c r="J55" s="107"/>
      <c r="K55" s="104"/>
      <c r="L55" s="105"/>
      <c r="M55" s="104"/>
      <c r="N55" s="108"/>
    </row>
    <row r="56" spans="1:14" x14ac:dyDescent="0.25">
      <c r="A56" s="28"/>
      <c r="B56" s="109"/>
      <c r="C56" s="109"/>
      <c r="D56" s="109"/>
      <c r="E56" s="110"/>
      <c r="G56" s="109"/>
      <c r="H56" s="109"/>
      <c r="I56" s="111"/>
      <c r="J56" s="112"/>
      <c r="K56" s="112"/>
      <c r="L56" s="112"/>
      <c r="M56" s="113"/>
      <c r="N56" s="106"/>
    </row>
    <row r="57" spans="1:14" x14ac:dyDescent="0.25">
      <c r="A57" s="28"/>
      <c r="B57" s="109"/>
      <c r="C57" s="109"/>
      <c r="D57" s="109"/>
      <c r="E57" s="110"/>
      <c r="F57" s="114"/>
      <c r="G57" s="109"/>
      <c r="H57" s="109"/>
      <c r="I57" s="111"/>
      <c r="J57" s="112"/>
      <c r="K57" s="112"/>
      <c r="L57" s="112"/>
      <c r="M57" s="113"/>
      <c r="N57" s="106"/>
    </row>
    <row r="58" spans="1:14" x14ac:dyDescent="0.25">
      <c r="A58" s="28"/>
      <c r="B58" s="109"/>
      <c r="C58" s="109"/>
      <c r="D58" s="109"/>
      <c r="E58" s="110"/>
      <c r="F58" s="114"/>
      <c r="G58" s="109"/>
      <c r="H58" s="109"/>
      <c r="I58" s="111"/>
      <c r="J58" s="112"/>
      <c r="K58" s="112"/>
      <c r="L58" s="112"/>
      <c r="M58" s="113"/>
      <c r="N58" s="106"/>
    </row>
    <row r="59" spans="1:14" x14ac:dyDescent="0.25">
      <c r="C59" s="105"/>
      <c r="D59" s="105"/>
      <c r="E59" s="105"/>
      <c r="F59" s="106"/>
      <c r="K59" s="105"/>
      <c r="L59" s="105"/>
      <c r="M59" s="105"/>
      <c r="N59" s="106"/>
    </row>
    <row r="60" spans="1:14" x14ac:dyDescent="0.25">
      <c r="C60" s="105"/>
      <c r="D60" s="73" t="s">
        <v>30</v>
      </c>
      <c r="E60" s="105"/>
      <c r="F60" s="106"/>
      <c r="K60" s="105"/>
      <c r="L60" s="105"/>
      <c r="M60" s="105"/>
      <c r="N60" s="106"/>
    </row>
    <row r="61" spans="1:14" x14ac:dyDescent="0.25">
      <c r="C61" s="105"/>
      <c r="D61" s="74" t="s">
        <v>68</v>
      </c>
      <c r="E61" s="105"/>
      <c r="F61" s="106"/>
      <c r="K61" s="105"/>
      <c r="L61" s="105"/>
      <c r="M61" s="105"/>
      <c r="N61" s="106"/>
    </row>
    <row r="62" spans="1:14" x14ac:dyDescent="0.25">
      <c r="C62" s="105"/>
      <c r="D62" s="105"/>
      <c r="E62" s="105"/>
      <c r="F62" s="106"/>
      <c r="K62" s="105"/>
      <c r="L62" s="105"/>
      <c r="M62" s="105"/>
      <c r="N62" s="106"/>
    </row>
    <row r="63" spans="1:14" x14ac:dyDescent="0.25">
      <c r="C63" s="105"/>
      <c r="D63" s="105"/>
      <c r="E63" s="105"/>
      <c r="F63" s="106"/>
      <c r="K63" s="105"/>
      <c r="L63" s="105"/>
      <c r="M63" s="105"/>
      <c r="N63" s="106"/>
    </row>
    <row r="64" spans="1:14" x14ac:dyDescent="0.25">
      <c r="C64" s="105"/>
      <c r="D64" s="105"/>
      <c r="E64" s="105"/>
      <c r="F64" s="106"/>
      <c r="K64" s="105"/>
      <c r="L64" s="105"/>
      <c r="M64" s="105"/>
      <c r="N64" s="106"/>
    </row>
    <row r="65" spans="3:14" x14ac:dyDescent="0.25">
      <c r="C65" s="105"/>
      <c r="D65" s="105"/>
      <c r="E65" s="105"/>
      <c r="F65" s="106"/>
      <c r="K65" s="105"/>
      <c r="L65" s="105"/>
      <c r="M65" s="105"/>
      <c r="N65" s="106"/>
    </row>
    <row r="66" spans="3:14" x14ac:dyDescent="0.25">
      <c r="C66" s="105"/>
      <c r="D66" s="105"/>
      <c r="E66" s="105"/>
      <c r="F66" s="106"/>
      <c r="K66" s="105"/>
      <c r="L66" s="105"/>
      <c r="M66" s="105"/>
      <c r="N66" s="106"/>
    </row>
    <row r="67" spans="3:14" x14ac:dyDescent="0.25">
      <c r="C67" s="105"/>
      <c r="D67" s="105"/>
      <c r="E67" s="105"/>
      <c r="F67" s="106"/>
      <c r="K67" s="105"/>
      <c r="L67" s="105"/>
      <c r="M67" s="105"/>
      <c r="N67" s="106"/>
    </row>
    <row r="68" spans="3:14" x14ac:dyDescent="0.25">
      <c r="C68" s="105"/>
      <c r="D68" s="105"/>
      <c r="E68" s="105"/>
      <c r="F68" s="106"/>
      <c r="K68" s="105"/>
      <c r="L68" s="105"/>
      <c r="M68" s="105"/>
      <c r="N68" s="106"/>
    </row>
    <row r="69" spans="3:14" x14ac:dyDescent="0.25">
      <c r="C69" s="105"/>
      <c r="D69" s="105"/>
      <c r="E69" s="105"/>
      <c r="F69" s="106"/>
      <c r="K69" s="105"/>
      <c r="L69" s="105"/>
      <c r="M69" s="105"/>
      <c r="N69" s="106"/>
    </row>
    <row r="70" spans="3:14" x14ac:dyDescent="0.25">
      <c r="C70" s="105"/>
      <c r="D70" s="105"/>
      <c r="E70" s="105"/>
      <c r="F70" s="106"/>
      <c r="K70" s="105"/>
      <c r="L70" s="105"/>
      <c r="M70" s="105"/>
      <c r="N70" s="106"/>
    </row>
    <row r="71" spans="3:14" x14ac:dyDescent="0.25">
      <c r="C71" s="105"/>
      <c r="D71" s="105"/>
      <c r="E71" s="105"/>
      <c r="F71" s="106"/>
      <c r="K71" s="105"/>
      <c r="L71" s="105"/>
      <c r="M71" s="105"/>
      <c r="N71" s="106"/>
    </row>
    <row r="72" spans="3:14" x14ac:dyDescent="0.25">
      <c r="C72" s="105"/>
      <c r="D72" s="105"/>
      <c r="E72" s="105"/>
      <c r="F72" s="106"/>
      <c r="K72" s="105"/>
      <c r="L72" s="105"/>
      <c r="M72" s="105"/>
      <c r="N72" s="106"/>
    </row>
    <row r="73" spans="3:14" x14ac:dyDescent="0.25">
      <c r="C73" s="105"/>
      <c r="D73" s="105"/>
      <c r="E73" s="105"/>
      <c r="F73" s="106"/>
      <c r="K73" s="105"/>
      <c r="L73" s="105"/>
      <c r="M73" s="105"/>
      <c r="N73" s="106"/>
    </row>
    <row r="74" spans="3:14" x14ac:dyDescent="0.25">
      <c r="C74" s="105"/>
      <c r="D74" s="105"/>
      <c r="E74" s="105"/>
      <c r="F74" s="106"/>
      <c r="K74" s="105"/>
      <c r="L74" s="105"/>
      <c r="M74" s="105"/>
      <c r="N74" s="106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2" priority="1" operator="equal">
      <formula>$D$60</formula>
    </cfRule>
    <cfRule type="cellIs" dxfId="1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49"/>
  <sheetViews>
    <sheetView zoomScale="80" zoomScaleNormal="80" workbookViewId="0">
      <selection activeCell="C4" sqref="C4:N4"/>
    </sheetView>
  </sheetViews>
  <sheetFormatPr defaultRowHeight="28.5" customHeight="1" x14ac:dyDescent="0.25"/>
  <cols>
    <col min="1" max="1" width="31.5703125" style="148" customWidth="1"/>
    <col min="3" max="4" width="12.140625" style="148" bestFit="1" customWidth="1"/>
    <col min="7" max="8" width="12.140625" style="148" bestFit="1" customWidth="1"/>
    <col min="11" max="12" width="12.42578125" style="148" bestFit="1" customWidth="1"/>
    <col min="13" max="13" width="10.140625" style="148" bestFit="1" customWidth="1"/>
    <col min="14" max="14" width="10.28515625" style="148" bestFit="1" customWidth="1"/>
  </cols>
  <sheetData>
    <row r="1" spans="1:15" ht="28.5" customHeight="1" x14ac:dyDescent="0.25">
      <c r="A1" s="195" t="s">
        <v>69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</row>
    <row r="2" spans="1:15" ht="28.5" customHeight="1" x14ac:dyDescent="0.25">
      <c r="A2" s="195" t="s">
        <v>12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spans="1:15" ht="28.5" customHeight="1" x14ac:dyDescent="0.25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</row>
    <row r="4" spans="1:15" ht="28.5" customHeight="1" thickBot="1" x14ac:dyDescent="0.3">
      <c r="A4" s="153"/>
      <c r="B4" s="20"/>
      <c r="C4" s="207">
        <v>45139</v>
      </c>
      <c r="D4" s="196"/>
      <c r="E4" s="196"/>
      <c r="F4" s="196"/>
      <c r="G4" s="207">
        <v>45138</v>
      </c>
      <c r="H4" s="196"/>
      <c r="I4" s="196"/>
      <c r="J4" s="196"/>
      <c r="K4" s="207">
        <v>44779</v>
      </c>
      <c r="L4" s="196"/>
      <c r="M4" s="196"/>
      <c r="N4" s="196"/>
    </row>
    <row r="5" spans="1:15" ht="28.5" customHeight="1" thickBot="1" x14ac:dyDescent="0.3">
      <c r="A5" s="212" t="s">
        <v>70</v>
      </c>
      <c r="B5" s="210"/>
      <c r="C5" s="149" t="s">
        <v>13</v>
      </c>
      <c r="D5" s="149" t="s">
        <v>14</v>
      </c>
      <c r="E5" s="203" t="s">
        <v>15</v>
      </c>
      <c r="F5" s="204"/>
      <c r="G5" s="89" t="s">
        <v>13</v>
      </c>
      <c r="H5" s="90" t="s">
        <v>14</v>
      </c>
      <c r="I5" s="208" t="s">
        <v>15</v>
      </c>
      <c r="J5" s="209"/>
      <c r="K5" s="89" t="s">
        <v>13</v>
      </c>
      <c r="L5" s="90" t="s">
        <v>14</v>
      </c>
      <c r="M5" s="208" t="s">
        <v>15</v>
      </c>
      <c r="N5" s="209"/>
    </row>
    <row r="6" spans="1:15" ht="28.5" customHeight="1" thickBot="1" x14ac:dyDescent="0.3">
      <c r="A6" s="213"/>
      <c r="B6" s="211"/>
      <c r="C6" s="55" t="s">
        <v>17</v>
      </c>
      <c r="D6" s="26" t="s">
        <v>18</v>
      </c>
      <c r="E6" s="56" t="s">
        <v>19</v>
      </c>
      <c r="F6" s="115" t="s">
        <v>20</v>
      </c>
      <c r="G6" s="92" t="s">
        <v>17</v>
      </c>
      <c r="H6" s="116" t="s">
        <v>18</v>
      </c>
      <c r="I6" s="93" t="s">
        <v>19</v>
      </c>
      <c r="J6" s="115" t="s">
        <v>20</v>
      </c>
      <c r="K6" s="92" t="s">
        <v>17</v>
      </c>
      <c r="L6" s="117" t="s">
        <v>18</v>
      </c>
      <c r="M6" s="118" t="s">
        <v>19</v>
      </c>
      <c r="N6" s="119" t="s">
        <v>20</v>
      </c>
      <c r="O6" s="151"/>
    </row>
    <row r="7" spans="1:15" ht="28.5" customHeight="1" x14ac:dyDescent="0.25">
      <c r="A7" s="153"/>
      <c r="B7" s="29"/>
      <c r="C7" s="150"/>
      <c r="D7" s="150"/>
      <c r="E7" s="150"/>
      <c r="F7" s="95"/>
      <c r="G7" s="97"/>
      <c r="H7" s="97"/>
      <c r="I7" s="97"/>
      <c r="J7" s="96"/>
      <c r="K7" s="97"/>
      <c r="L7" s="97"/>
      <c r="M7" s="97"/>
      <c r="N7" s="96"/>
    </row>
    <row r="8" spans="1:15" ht="28.5" customHeight="1" x14ac:dyDescent="0.25">
      <c r="A8" s="30" t="s">
        <v>71</v>
      </c>
      <c r="B8" s="120" t="str">
        <f t="array" ref="B8">_xlfn.IFS(J8&gt;F8,$B$49,J8&lt;F8,$B$48,J8=F8,"-")</f>
        <v>↓</v>
      </c>
      <c r="C8" s="102">
        <v>430186</v>
      </c>
      <c r="D8" s="102">
        <v>421188</v>
      </c>
      <c r="E8" s="102">
        <v>8998</v>
      </c>
      <c r="F8" s="103">
        <v>2.1</v>
      </c>
      <c r="G8" s="102">
        <v>439155</v>
      </c>
      <c r="H8" s="102">
        <v>426212</v>
      </c>
      <c r="I8" s="102">
        <v>12943</v>
      </c>
      <c r="J8" s="103">
        <v>2.9</v>
      </c>
      <c r="K8" s="102">
        <v>407033</v>
      </c>
      <c r="L8" s="102">
        <v>394468</v>
      </c>
      <c r="M8" s="102">
        <v>12565</v>
      </c>
      <c r="N8" s="103">
        <v>3.1</v>
      </c>
    </row>
    <row r="9" spans="1:15" ht="28.5" customHeight="1" x14ac:dyDescent="0.25">
      <c r="A9" s="31" t="s">
        <v>72</v>
      </c>
      <c r="B9" s="120" t="str">
        <f t="array" ref="B9">_xlfn.IFS(J9&gt;F9,$B$49,J9&lt;F9,$B$48,J9=F9,"-")</f>
        <v>↓</v>
      </c>
      <c r="C9" s="102">
        <v>411188</v>
      </c>
      <c r="D9" s="102">
        <v>401766</v>
      </c>
      <c r="E9" s="102">
        <v>9422</v>
      </c>
      <c r="F9" s="103">
        <v>2.2999999999999998</v>
      </c>
      <c r="G9" s="102">
        <v>416160</v>
      </c>
      <c r="H9" s="102">
        <v>402146</v>
      </c>
      <c r="I9" s="102">
        <v>14014</v>
      </c>
      <c r="J9" s="103">
        <v>3.4</v>
      </c>
      <c r="K9" s="102">
        <v>399991</v>
      </c>
      <c r="L9" s="102">
        <v>386401</v>
      </c>
      <c r="M9" s="102">
        <v>13590</v>
      </c>
      <c r="N9" s="103">
        <v>3.4</v>
      </c>
    </row>
    <row r="10" spans="1:15" ht="28.5" customHeight="1" x14ac:dyDescent="0.25">
      <c r="A10" s="31" t="s">
        <v>73</v>
      </c>
      <c r="B10" s="120" t="str">
        <f t="array" ref="B10">_xlfn.IFS(J10&gt;F10,$B$49,J10&lt;F10,$B$48,J10=F10,"-")</f>
        <v>↓</v>
      </c>
      <c r="C10" s="102">
        <v>99277</v>
      </c>
      <c r="D10" s="102">
        <v>96818</v>
      </c>
      <c r="E10" s="102">
        <v>2459</v>
      </c>
      <c r="F10" s="103">
        <v>2.5</v>
      </c>
      <c r="G10" s="102">
        <v>100813</v>
      </c>
      <c r="H10" s="102">
        <v>97090</v>
      </c>
      <c r="I10" s="102">
        <v>3723</v>
      </c>
      <c r="J10" s="103">
        <v>3.7</v>
      </c>
      <c r="K10" s="102">
        <v>95990</v>
      </c>
      <c r="L10" s="102">
        <v>92452</v>
      </c>
      <c r="M10" s="102">
        <v>3538</v>
      </c>
      <c r="N10" s="103">
        <v>3.7</v>
      </c>
    </row>
    <row r="11" spans="1:15" ht="28.5" customHeight="1" x14ac:dyDescent="0.25">
      <c r="A11" s="62" t="s">
        <v>74</v>
      </c>
      <c r="B11" s="120" t="str">
        <f t="array" ref="B11">_xlfn.IFS(J11&gt;F11,$B$49,J11&lt;F11,$B$48,J11=F11,"-")</f>
        <v>↓</v>
      </c>
      <c r="C11" s="102">
        <v>452667</v>
      </c>
      <c r="D11" s="102">
        <v>442649</v>
      </c>
      <c r="E11" s="102">
        <v>10018</v>
      </c>
      <c r="F11" s="103">
        <v>2.2000000000000002</v>
      </c>
      <c r="G11" s="102">
        <v>457809</v>
      </c>
      <c r="H11" s="102">
        <v>442908</v>
      </c>
      <c r="I11" s="102">
        <v>14901</v>
      </c>
      <c r="J11" s="103">
        <v>3.3</v>
      </c>
      <c r="K11" s="102">
        <v>438963</v>
      </c>
      <c r="L11" s="102">
        <v>424972</v>
      </c>
      <c r="M11" s="102">
        <v>13991</v>
      </c>
      <c r="N11" s="103">
        <v>3.2</v>
      </c>
    </row>
    <row r="12" spans="1:15" ht="28.5" customHeight="1" x14ac:dyDescent="0.25">
      <c r="A12" s="64" t="s">
        <v>75</v>
      </c>
      <c r="B12" s="120" t="str">
        <f t="array" ref="B12">_xlfn.IFS(J12&gt;F12,$B$49,J12&lt;F12,$B$48,J12=F12,"-")</f>
        <v>↓</v>
      </c>
      <c r="C12" s="102">
        <v>93915</v>
      </c>
      <c r="D12" s="102">
        <v>91739</v>
      </c>
      <c r="E12" s="102">
        <v>2176</v>
      </c>
      <c r="F12" s="103">
        <v>2.2999999999999998</v>
      </c>
      <c r="G12" s="102">
        <v>95775</v>
      </c>
      <c r="H12" s="102">
        <v>92514</v>
      </c>
      <c r="I12" s="102">
        <v>3261</v>
      </c>
      <c r="J12" s="103">
        <v>3.4</v>
      </c>
      <c r="K12" s="102">
        <v>91019</v>
      </c>
      <c r="L12" s="102">
        <v>87887</v>
      </c>
      <c r="M12" s="102">
        <v>3132</v>
      </c>
      <c r="N12" s="103">
        <v>3.4</v>
      </c>
    </row>
    <row r="13" spans="1:15" ht="28.5" customHeight="1" x14ac:dyDescent="0.25">
      <c r="A13" s="64" t="s">
        <v>76</v>
      </c>
      <c r="B13" s="120" t="str">
        <f t="array" ref="B13">_xlfn.IFS(J13&gt;F13,$B$49,J13&lt;F13,$B$48,J13=F13,"-")</f>
        <v>↓</v>
      </c>
      <c r="C13" s="102">
        <v>221102</v>
      </c>
      <c r="D13" s="102">
        <v>214461</v>
      </c>
      <c r="E13" s="102">
        <v>6641</v>
      </c>
      <c r="F13" s="103">
        <v>3</v>
      </c>
      <c r="G13" s="102">
        <v>225619</v>
      </c>
      <c r="H13" s="102">
        <v>217250</v>
      </c>
      <c r="I13" s="102">
        <v>8369</v>
      </c>
      <c r="J13" s="103">
        <v>3.7</v>
      </c>
      <c r="K13" s="102">
        <v>213835</v>
      </c>
      <c r="L13" s="102">
        <v>204741</v>
      </c>
      <c r="M13" s="102">
        <v>9094</v>
      </c>
      <c r="N13" s="103">
        <v>4.3</v>
      </c>
    </row>
    <row r="14" spans="1:15" ht="28.5" customHeight="1" x14ac:dyDescent="0.25">
      <c r="A14" s="63" t="s">
        <v>77</v>
      </c>
      <c r="B14" s="120" t="str">
        <f t="array" ref="B14">_xlfn.IFS(J14&gt;F14,$B$49,J14&lt;F14,$B$48,J14=F14,"-")</f>
        <v>↓</v>
      </c>
      <c r="C14" s="102">
        <v>170567</v>
      </c>
      <c r="D14" s="102">
        <v>166323</v>
      </c>
      <c r="E14" s="102">
        <v>4244</v>
      </c>
      <c r="F14" s="103">
        <v>2.5</v>
      </c>
      <c r="G14" s="102">
        <v>172559</v>
      </c>
      <c r="H14" s="102">
        <v>166264</v>
      </c>
      <c r="I14" s="102">
        <v>6295</v>
      </c>
      <c r="J14" s="103">
        <v>3.6</v>
      </c>
      <c r="K14" s="102">
        <v>164452</v>
      </c>
      <c r="L14" s="102">
        <v>158548</v>
      </c>
      <c r="M14" s="102">
        <v>5904</v>
      </c>
      <c r="N14" s="103">
        <v>3.6</v>
      </c>
    </row>
    <row r="15" spans="1:15" ht="28.5" customHeight="1" x14ac:dyDescent="0.25">
      <c r="A15" s="63" t="s">
        <v>78</v>
      </c>
      <c r="B15" s="120" t="str">
        <f t="array" ref="B15">_xlfn.IFS(J15&gt;F15,$B$49,J15&lt;F15,$B$48,J15=F15,"-")</f>
        <v>↓</v>
      </c>
      <c r="C15" s="102">
        <v>42816</v>
      </c>
      <c r="D15" s="102">
        <v>41559</v>
      </c>
      <c r="E15" s="102">
        <v>1257</v>
      </c>
      <c r="F15" s="103">
        <v>2.9</v>
      </c>
      <c r="G15" s="102">
        <v>43590</v>
      </c>
      <c r="H15" s="102">
        <v>41778</v>
      </c>
      <c r="I15" s="102">
        <v>1812</v>
      </c>
      <c r="J15" s="103">
        <v>4.2</v>
      </c>
      <c r="K15" s="102">
        <v>41532</v>
      </c>
      <c r="L15" s="102">
        <v>39793</v>
      </c>
      <c r="M15" s="102">
        <v>1739</v>
      </c>
      <c r="N15" s="103">
        <v>4.2</v>
      </c>
    </row>
    <row r="16" spans="1:15" ht="28.5" customHeight="1" x14ac:dyDescent="0.25">
      <c r="A16" s="63" t="s">
        <v>79</v>
      </c>
      <c r="B16" s="120" t="str">
        <f t="array" ref="B16">_xlfn.IFS(J16&gt;F16,$B$49,J16&lt;F16,$B$48,J16=F16,"-")</f>
        <v>↓</v>
      </c>
      <c r="C16" s="102">
        <v>84218</v>
      </c>
      <c r="D16" s="102">
        <v>82149</v>
      </c>
      <c r="E16" s="102">
        <v>2069</v>
      </c>
      <c r="F16" s="103">
        <v>2.5</v>
      </c>
      <c r="G16" s="100">
        <v>85915</v>
      </c>
      <c r="H16" s="100">
        <v>82872</v>
      </c>
      <c r="I16" s="100">
        <v>3043</v>
      </c>
      <c r="J16" s="101">
        <v>3.5</v>
      </c>
      <c r="K16" s="102">
        <v>83172</v>
      </c>
      <c r="L16" s="102">
        <v>80332</v>
      </c>
      <c r="M16" s="102">
        <v>2840</v>
      </c>
      <c r="N16" s="103">
        <v>3.4</v>
      </c>
    </row>
    <row r="17" spans="1:32" ht="28.5" customHeight="1" x14ac:dyDescent="0.25">
      <c r="A17" s="63" t="s">
        <v>80</v>
      </c>
      <c r="B17" s="120" t="str">
        <f t="array" ref="B17">_xlfn.IFS(J17&gt;F17,$B$49,J17&lt;F17,$B$48,J17=F17,"-")</f>
        <v>↓</v>
      </c>
      <c r="C17" s="102">
        <v>214574</v>
      </c>
      <c r="D17" s="102">
        <v>209279</v>
      </c>
      <c r="E17" s="102">
        <v>5295</v>
      </c>
      <c r="F17" s="103">
        <v>2.5</v>
      </c>
      <c r="G17" s="100">
        <v>216788</v>
      </c>
      <c r="H17" s="100">
        <v>209151</v>
      </c>
      <c r="I17" s="100">
        <v>7637</v>
      </c>
      <c r="J17" s="101">
        <v>3.5</v>
      </c>
      <c r="K17" s="102">
        <v>204748</v>
      </c>
      <c r="L17" s="102">
        <v>197306</v>
      </c>
      <c r="M17" s="102">
        <v>7442</v>
      </c>
      <c r="N17" s="103">
        <v>3.6</v>
      </c>
      <c r="Q17" t="s">
        <v>0</v>
      </c>
    </row>
    <row r="18" spans="1:32" ht="28.5" customHeight="1" x14ac:dyDescent="0.25">
      <c r="A18" s="32"/>
      <c r="B18" s="121"/>
      <c r="C18" s="122"/>
      <c r="D18" s="122"/>
      <c r="E18" s="122"/>
      <c r="F18" s="61"/>
      <c r="G18" s="122"/>
      <c r="H18" s="122"/>
      <c r="I18" s="122"/>
      <c r="J18" s="61"/>
      <c r="K18" s="122"/>
      <c r="L18" s="122"/>
      <c r="M18" s="122"/>
      <c r="N18" s="61"/>
    </row>
    <row r="19" spans="1:32" ht="28.5" customHeight="1" x14ac:dyDescent="0.25">
      <c r="A19" s="33"/>
      <c r="B19" s="121"/>
      <c r="C19" s="123"/>
      <c r="D19" s="123"/>
      <c r="E19" s="123"/>
      <c r="F19" s="34"/>
      <c r="G19" s="124"/>
      <c r="H19" s="124"/>
      <c r="I19" s="124"/>
      <c r="J19" s="125"/>
      <c r="K19" s="124"/>
      <c r="L19" s="124"/>
      <c r="M19" s="124"/>
      <c r="N19" s="35"/>
    </row>
    <row r="20" spans="1:32" ht="28.5" customHeight="1" x14ac:dyDescent="0.25">
      <c r="A20" s="195" t="s">
        <v>81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</row>
    <row r="21" spans="1:32" ht="28.5" customHeight="1" x14ac:dyDescent="0.25">
      <c r="A21" s="195" t="s">
        <v>12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</row>
    <row r="22" spans="1:32" ht="28.5" customHeight="1" thickBot="1" x14ac:dyDescent="0.3">
      <c r="A22" s="153"/>
      <c r="B22" s="20"/>
      <c r="C22" s="207">
        <v>45139</v>
      </c>
      <c r="D22" s="196"/>
      <c r="E22" s="196"/>
      <c r="F22" s="196"/>
      <c r="G22" s="207">
        <v>45138</v>
      </c>
      <c r="H22" s="196"/>
      <c r="I22" s="196"/>
      <c r="J22" s="196"/>
      <c r="K22" s="207">
        <v>44779</v>
      </c>
      <c r="L22" s="196"/>
      <c r="M22" s="196"/>
      <c r="N22" s="196"/>
    </row>
    <row r="23" spans="1:32" ht="28.5" customHeight="1" thickBot="1" x14ac:dyDescent="0.3">
      <c r="A23" s="212" t="s">
        <v>82</v>
      </c>
      <c r="B23" s="210"/>
      <c r="C23" s="149" t="s">
        <v>13</v>
      </c>
      <c r="D23" s="149" t="s">
        <v>14</v>
      </c>
      <c r="E23" s="203" t="s">
        <v>15</v>
      </c>
      <c r="F23" s="204"/>
      <c r="G23" s="89" t="s">
        <v>13</v>
      </c>
      <c r="H23" s="90" t="s">
        <v>14</v>
      </c>
      <c r="I23" s="203" t="s">
        <v>15</v>
      </c>
      <c r="J23" s="204"/>
      <c r="K23" s="89" t="s">
        <v>13</v>
      </c>
      <c r="L23" s="90" t="s">
        <v>14</v>
      </c>
      <c r="M23" s="203" t="s">
        <v>15</v>
      </c>
      <c r="N23" s="204"/>
    </row>
    <row r="24" spans="1:32" ht="28.5" customHeight="1" thickBot="1" x14ac:dyDescent="0.3">
      <c r="A24" s="213"/>
      <c r="B24" s="211"/>
      <c r="C24" s="149" t="s">
        <v>17</v>
      </c>
      <c r="D24" s="149" t="s">
        <v>18</v>
      </c>
      <c r="E24" s="149" t="s">
        <v>19</v>
      </c>
      <c r="F24" s="126" t="s">
        <v>20</v>
      </c>
      <c r="G24" s="89" t="s">
        <v>17</v>
      </c>
      <c r="H24" s="90" t="s">
        <v>18</v>
      </c>
      <c r="I24" s="90" t="s">
        <v>19</v>
      </c>
      <c r="J24" s="126" t="s">
        <v>20</v>
      </c>
      <c r="K24" s="89" t="s">
        <v>17</v>
      </c>
      <c r="L24" s="90" t="s">
        <v>18</v>
      </c>
      <c r="M24" s="90" t="s">
        <v>19</v>
      </c>
      <c r="N24" s="115" t="s">
        <v>20</v>
      </c>
    </row>
    <row r="25" spans="1:32" ht="28.5" customHeight="1" x14ac:dyDescent="0.25">
      <c r="A25" s="153"/>
      <c r="B25" s="29"/>
      <c r="C25" s="150"/>
      <c r="D25" s="150"/>
      <c r="E25" s="150"/>
      <c r="F25" s="95"/>
      <c r="G25" s="97"/>
      <c r="H25" s="97"/>
      <c r="I25" s="97"/>
      <c r="J25" s="96"/>
      <c r="K25" s="97"/>
      <c r="L25" s="97"/>
      <c r="M25" s="97"/>
      <c r="N25" s="127"/>
    </row>
    <row r="26" spans="1:32" ht="28.5" customHeight="1" x14ac:dyDescent="0.25">
      <c r="A26" s="65" t="s">
        <v>83</v>
      </c>
      <c r="B26" s="120" t="str">
        <f t="array" ref="B26">_xlfn.IFS(J26&gt;F26,$B$49,J26&lt;F26,$B$48,J26=F26,"-")</f>
        <v>↓</v>
      </c>
      <c r="C26" s="102">
        <v>12957</v>
      </c>
      <c r="D26" s="102">
        <v>12605</v>
      </c>
      <c r="E26" s="102">
        <v>352</v>
      </c>
      <c r="F26" s="103">
        <v>2.7</v>
      </c>
      <c r="G26" s="102">
        <v>13232</v>
      </c>
      <c r="H26" s="102">
        <v>12713</v>
      </c>
      <c r="I26" s="102">
        <v>519</v>
      </c>
      <c r="J26" s="103">
        <v>3.9</v>
      </c>
      <c r="K26" s="102">
        <v>12794</v>
      </c>
      <c r="L26" s="102">
        <v>12326</v>
      </c>
      <c r="M26" s="102">
        <v>468</v>
      </c>
      <c r="N26" s="103">
        <v>3.7</v>
      </c>
    </row>
    <row r="27" spans="1:32" ht="28.5" customHeight="1" x14ac:dyDescent="0.25">
      <c r="A27" s="65" t="s">
        <v>84</v>
      </c>
      <c r="B27" s="120" t="str">
        <f t="array" ref="B27">_xlfn.IFS(J27&gt;F27,$B$49,J27&lt;F27,$B$48,J27=F27,"-")</f>
        <v>↓</v>
      </c>
      <c r="C27" s="102">
        <v>11881</v>
      </c>
      <c r="D27" s="102">
        <v>11566</v>
      </c>
      <c r="E27" s="102">
        <v>315</v>
      </c>
      <c r="F27" s="103">
        <v>2.7</v>
      </c>
      <c r="G27" s="102">
        <v>12073</v>
      </c>
      <c r="H27" s="102">
        <v>11572</v>
      </c>
      <c r="I27" s="102">
        <v>501</v>
      </c>
      <c r="J27" s="103">
        <v>4.0999999999999996</v>
      </c>
      <c r="K27" s="102">
        <v>11539</v>
      </c>
      <c r="L27" s="102">
        <v>11104</v>
      </c>
      <c r="M27" s="102">
        <v>435</v>
      </c>
      <c r="N27" s="103">
        <v>3.8</v>
      </c>
    </row>
    <row r="28" spans="1:32" ht="28.5" customHeight="1" x14ac:dyDescent="0.25">
      <c r="A28" s="65" t="s">
        <v>85</v>
      </c>
      <c r="B28" s="120" t="str">
        <f t="array" ref="B28">_xlfn.IFS(J28&gt;F28,$B$49,J28&lt;F28,$B$48,J28=F28,"-")</f>
        <v>↓</v>
      </c>
      <c r="C28" s="102">
        <v>13641</v>
      </c>
      <c r="D28" s="102">
        <v>13363</v>
      </c>
      <c r="E28" s="102">
        <v>278</v>
      </c>
      <c r="F28" s="103">
        <v>2</v>
      </c>
      <c r="G28" s="102">
        <v>13863</v>
      </c>
      <c r="H28" s="102">
        <v>13467</v>
      </c>
      <c r="I28" s="102">
        <v>396</v>
      </c>
      <c r="J28" s="103">
        <v>2.9</v>
      </c>
      <c r="K28" s="102">
        <v>13180</v>
      </c>
      <c r="L28" s="102">
        <v>12801</v>
      </c>
      <c r="M28" s="102">
        <v>379</v>
      </c>
      <c r="N28" s="103">
        <v>2.9</v>
      </c>
    </row>
    <row r="29" spans="1:32" ht="28.5" customHeight="1" x14ac:dyDescent="0.25">
      <c r="A29" s="65" t="s">
        <v>86</v>
      </c>
      <c r="B29" s="120" t="str">
        <f t="array" ref="B29">_xlfn.IFS(J29&gt;F29,$B$49,J29&lt;F29,$B$48,J29=F29,"-")</f>
        <v>↓</v>
      </c>
      <c r="C29" s="102">
        <v>80837</v>
      </c>
      <c r="D29" s="102">
        <v>79093</v>
      </c>
      <c r="E29" s="102">
        <v>1744</v>
      </c>
      <c r="F29" s="103">
        <v>2.2000000000000002</v>
      </c>
      <c r="G29" s="102">
        <v>82523</v>
      </c>
      <c r="H29" s="102">
        <v>80076</v>
      </c>
      <c r="I29" s="102">
        <v>2447</v>
      </c>
      <c r="J29" s="103">
        <v>3</v>
      </c>
      <c r="K29" s="102">
        <v>76290</v>
      </c>
      <c r="L29" s="102">
        <v>74094</v>
      </c>
      <c r="M29" s="102">
        <v>2196</v>
      </c>
      <c r="N29" s="103">
        <v>2.9</v>
      </c>
    </row>
    <row r="30" spans="1:32" ht="28.5" customHeight="1" x14ac:dyDescent="0.25">
      <c r="A30" s="65" t="s">
        <v>72</v>
      </c>
      <c r="B30" s="120" t="str">
        <f t="array" ref="B30">_xlfn.IFS(J30&gt;F30,$B$49,J30&lt;F30,$B$48,J30=F30,"-")</f>
        <v>↓</v>
      </c>
      <c r="C30" s="102">
        <v>58399</v>
      </c>
      <c r="D30" s="102">
        <v>56800</v>
      </c>
      <c r="E30" s="102">
        <v>1599</v>
      </c>
      <c r="F30" s="103">
        <v>2.7</v>
      </c>
      <c r="G30" s="102">
        <v>59347</v>
      </c>
      <c r="H30" s="102">
        <v>56816</v>
      </c>
      <c r="I30" s="102">
        <v>2531</v>
      </c>
      <c r="J30" s="103">
        <v>4.3</v>
      </c>
      <c r="K30" s="102">
        <v>56910</v>
      </c>
      <c r="L30" s="102">
        <v>54617</v>
      </c>
      <c r="M30" s="102">
        <v>2293</v>
      </c>
      <c r="N30" s="128">
        <v>4</v>
      </c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</row>
    <row r="31" spans="1:32" ht="28.5" customHeight="1" x14ac:dyDescent="0.25">
      <c r="A31" s="65" t="s">
        <v>87</v>
      </c>
      <c r="B31" s="120" t="str">
        <f t="array" ref="B31">_xlfn.IFS(J31&gt;F31,$B$49,J31&lt;F31,$B$48,J31=F31,"-")</f>
        <v>↓</v>
      </c>
      <c r="C31" s="102">
        <v>10912</v>
      </c>
      <c r="D31" s="102">
        <v>10585</v>
      </c>
      <c r="E31" s="102">
        <v>327</v>
      </c>
      <c r="F31" s="103">
        <v>3</v>
      </c>
      <c r="G31" s="102">
        <v>11265</v>
      </c>
      <c r="H31" s="102">
        <v>10698</v>
      </c>
      <c r="I31" s="102">
        <v>567</v>
      </c>
      <c r="J31" s="103">
        <v>5</v>
      </c>
      <c r="K31" s="102">
        <v>10554</v>
      </c>
      <c r="L31" s="102">
        <v>10044</v>
      </c>
      <c r="M31" s="102">
        <v>510</v>
      </c>
      <c r="N31" s="128">
        <v>4.8</v>
      </c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</row>
    <row r="32" spans="1:32" ht="28.5" customHeight="1" x14ac:dyDescent="0.25">
      <c r="A32" s="65" t="s">
        <v>73</v>
      </c>
      <c r="B32" s="120" t="str">
        <f t="array" ref="B32">_xlfn.IFS(J32&gt;F32,$B$49,J32&lt;F32,$B$48,J32=F32,"-")</f>
        <v>↓</v>
      </c>
      <c r="C32" s="102">
        <v>20151</v>
      </c>
      <c r="D32" s="102">
        <v>19631</v>
      </c>
      <c r="E32" s="102">
        <v>520</v>
      </c>
      <c r="F32" s="128">
        <v>2.6</v>
      </c>
      <c r="G32" s="102">
        <v>20465</v>
      </c>
      <c r="H32" s="102">
        <v>19690</v>
      </c>
      <c r="I32" s="102">
        <v>775</v>
      </c>
      <c r="J32" s="128">
        <v>3.8</v>
      </c>
      <c r="K32" s="102">
        <v>19503</v>
      </c>
      <c r="L32" s="102">
        <v>18744</v>
      </c>
      <c r="M32" s="102">
        <v>759</v>
      </c>
      <c r="N32" s="128">
        <v>3.9</v>
      </c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</row>
    <row r="33" spans="1:32" s="78" customFormat="1" ht="28.5" customHeight="1" x14ac:dyDescent="0.25">
      <c r="A33" s="65" t="s">
        <v>88</v>
      </c>
      <c r="B33" s="120" t="str">
        <f t="array" ref="B33">_xlfn.IFS(J33&gt;F33,$B$49,J33&lt;F33,$B$48,J33=F33,"-")</f>
        <v>↓</v>
      </c>
      <c r="C33" s="102">
        <v>13917</v>
      </c>
      <c r="D33" s="102">
        <v>13652</v>
      </c>
      <c r="E33" s="102">
        <v>265</v>
      </c>
      <c r="F33" s="128">
        <v>1.9</v>
      </c>
      <c r="G33" s="102">
        <v>14032</v>
      </c>
      <c r="H33" s="102">
        <v>13644</v>
      </c>
      <c r="I33" s="102">
        <v>388</v>
      </c>
      <c r="J33" s="128">
        <v>2.8</v>
      </c>
      <c r="K33" s="102">
        <v>13259</v>
      </c>
      <c r="L33" s="102">
        <v>12870</v>
      </c>
      <c r="M33" s="102">
        <v>389</v>
      </c>
      <c r="N33" s="128">
        <v>2.9</v>
      </c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</row>
    <row r="34" spans="1:32" ht="28.5" customHeight="1" x14ac:dyDescent="0.25">
      <c r="A34" s="65" t="s">
        <v>89</v>
      </c>
      <c r="B34" s="120" t="str">
        <f t="array" ref="B34">_xlfn.IFS(J34&gt;F34,$B$49,J34&lt;F34,$B$48,J34=F34,"-")</f>
        <v>↓</v>
      </c>
      <c r="C34" s="102">
        <v>22123</v>
      </c>
      <c r="D34" s="102">
        <v>21631</v>
      </c>
      <c r="E34" s="102">
        <v>492</v>
      </c>
      <c r="F34" s="128">
        <v>2.2000000000000002</v>
      </c>
      <c r="G34" s="102">
        <v>22624</v>
      </c>
      <c r="H34" s="102">
        <v>21873</v>
      </c>
      <c r="I34" s="102">
        <v>751</v>
      </c>
      <c r="J34" s="128">
        <v>3.3</v>
      </c>
      <c r="K34" s="102">
        <v>20962</v>
      </c>
      <c r="L34" s="102">
        <v>20250</v>
      </c>
      <c r="M34" s="102">
        <v>712</v>
      </c>
      <c r="N34" s="128">
        <v>3.4</v>
      </c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</row>
    <row r="35" spans="1:32" ht="28.5" customHeight="1" x14ac:dyDescent="0.25">
      <c r="A35" s="65" t="s">
        <v>90</v>
      </c>
      <c r="B35" s="120" t="str">
        <f t="array" ref="B35">_xlfn.IFS(J35&gt;F35,$B$49,J35&lt;F35,$B$48,J35=F35,"-")</f>
        <v>↓</v>
      </c>
      <c r="C35" s="102">
        <v>38333</v>
      </c>
      <c r="D35" s="102">
        <v>37544</v>
      </c>
      <c r="E35" s="102">
        <v>789</v>
      </c>
      <c r="F35" s="103">
        <v>2.1</v>
      </c>
      <c r="G35" s="102">
        <v>38778</v>
      </c>
      <c r="H35" s="102">
        <v>37559</v>
      </c>
      <c r="I35" s="102">
        <v>1219</v>
      </c>
      <c r="J35" s="103">
        <v>3.1</v>
      </c>
      <c r="K35" s="102">
        <v>37194</v>
      </c>
      <c r="L35" s="102">
        <v>36043</v>
      </c>
      <c r="M35" s="102">
        <v>1151</v>
      </c>
      <c r="N35" s="128">
        <v>3.1</v>
      </c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</row>
    <row r="36" spans="1:32" ht="28.5" customHeight="1" x14ac:dyDescent="0.25">
      <c r="A36" s="65" t="s">
        <v>91</v>
      </c>
      <c r="B36" s="120" t="str">
        <f t="array" ref="B36">_xlfn.IFS(J36&gt;F36,$B$49,J36&lt;F36,$B$48,J36=F36,"-")</f>
        <v>↓</v>
      </c>
      <c r="C36" s="102">
        <v>18896</v>
      </c>
      <c r="D36" s="102">
        <v>18489</v>
      </c>
      <c r="E36" s="102">
        <v>407</v>
      </c>
      <c r="F36" s="103">
        <v>2.2000000000000002</v>
      </c>
      <c r="G36" s="102">
        <v>19060</v>
      </c>
      <c r="H36" s="102">
        <v>18493</v>
      </c>
      <c r="I36" s="102">
        <v>567</v>
      </c>
      <c r="J36" s="103">
        <v>3</v>
      </c>
      <c r="K36" s="102">
        <v>18230</v>
      </c>
      <c r="L36" s="102">
        <v>17719</v>
      </c>
      <c r="M36" s="102">
        <v>511</v>
      </c>
      <c r="N36" s="128">
        <v>2.8</v>
      </c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</row>
    <row r="37" spans="1:32" ht="28.5" customHeight="1" x14ac:dyDescent="0.25">
      <c r="A37" s="65" t="s">
        <v>92</v>
      </c>
      <c r="B37" s="120" t="str">
        <f t="array" ref="B37">_xlfn.IFS(J37&gt;F37,$B$49,J37&lt;F37,$B$48,J37=F37,"-")</f>
        <v>↓</v>
      </c>
      <c r="C37" s="102">
        <v>15429</v>
      </c>
      <c r="D37" s="102">
        <v>15179</v>
      </c>
      <c r="E37" s="102">
        <v>250</v>
      </c>
      <c r="F37" s="103">
        <v>1.6</v>
      </c>
      <c r="G37" s="102">
        <v>15704</v>
      </c>
      <c r="H37" s="102">
        <v>15349</v>
      </c>
      <c r="I37" s="102">
        <v>355</v>
      </c>
      <c r="J37" s="103">
        <v>2.2999999999999998</v>
      </c>
      <c r="K37" s="102">
        <v>14589</v>
      </c>
      <c r="L37" s="102">
        <v>14211</v>
      </c>
      <c r="M37" s="102">
        <v>378</v>
      </c>
      <c r="N37" s="128">
        <v>2.6</v>
      </c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</row>
    <row r="38" spans="1:32" ht="28.5" customHeight="1" x14ac:dyDescent="0.25">
      <c r="A38" s="65" t="s">
        <v>93</v>
      </c>
      <c r="B38" s="120" t="str">
        <f t="array" ref="B38">_xlfn.IFS(J38&gt;F38,$B$49,J38&lt;F38,$B$48,J38=F38,"-")</f>
        <v>↓</v>
      </c>
      <c r="C38" s="102">
        <v>17971</v>
      </c>
      <c r="D38" s="102">
        <v>17618</v>
      </c>
      <c r="E38" s="102">
        <v>353</v>
      </c>
      <c r="F38" s="103">
        <v>2</v>
      </c>
      <c r="G38" s="102">
        <v>18269</v>
      </c>
      <c r="H38" s="102">
        <v>17756</v>
      </c>
      <c r="I38" s="102">
        <v>513</v>
      </c>
      <c r="J38" s="103">
        <v>2.8</v>
      </c>
      <c r="K38" s="102">
        <v>17358</v>
      </c>
      <c r="L38" s="102">
        <v>16877</v>
      </c>
      <c r="M38" s="102">
        <v>481</v>
      </c>
      <c r="N38" s="103">
        <v>2.8</v>
      </c>
    </row>
    <row r="39" spans="1:32" ht="28.5" customHeight="1" x14ac:dyDescent="0.25">
      <c r="A39" s="65" t="s">
        <v>94</v>
      </c>
      <c r="B39" s="120" t="str">
        <f t="array" ref="B39">_xlfn.IFS(J39&gt;F39,$B$49,J39&lt;F39,$B$48,J39=F39,"-")</f>
        <v>↓</v>
      </c>
      <c r="C39" s="102">
        <v>14218</v>
      </c>
      <c r="D39" s="102">
        <v>13930</v>
      </c>
      <c r="E39" s="102">
        <v>288</v>
      </c>
      <c r="F39" s="103">
        <v>2</v>
      </c>
      <c r="G39" s="102">
        <v>14355</v>
      </c>
      <c r="H39" s="102">
        <v>13936</v>
      </c>
      <c r="I39" s="102">
        <v>419</v>
      </c>
      <c r="J39" s="103">
        <v>2.9</v>
      </c>
      <c r="K39" s="102">
        <v>13740</v>
      </c>
      <c r="L39" s="102">
        <v>13373</v>
      </c>
      <c r="M39" s="102">
        <v>367</v>
      </c>
      <c r="N39" s="103">
        <v>2.7</v>
      </c>
    </row>
    <row r="40" spans="1:32" ht="28.5" customHeight="1" x14ac:dyDescent="0.25">
      <c r="A40" s="65" t="s">
        <v>95</v>
      </c>
      <c r="B40" s="120" t="str">
        <f t="array" ref="B40">_xlfn.IFS(J40&gt;F40,$B$49,J40&lt;F40,$B$48,J40=F40,"-")</f>
        <v>↓</v>
      </c>
      <c r="C40" s="102">
        <v>53974</v>
      </c>
      <c r="D40" s="102">
        <v>53099</v>
      </c>
      <c r="E40" s="102">
        <v>875</v>
      </c>
      <c r="F40" s="103">
        <v>1.6</v>
      </c>
      <c r="G40" s="102">
        <v>55040</v>
      </c>
      <c r="H40" s="102">
        <v>53763</v>
      </c>
      <c r="I40" s="102">
        <v>1277</v>
      </c>
      <c r="J40" s="103">
        <v>2.2999999999999998</v>
      </c>
      <c r="K40" s="102">
        <v>51016</v>
      </c>
      <c r="L40" s="102">
        <v>49745</v>
      </c>
      <c r="M40" s="102">
        <v>1271</v>
      </c>
      <c r="N40" s="103">
        <v>2.5</v>
      </c>
    </row>
    <row r="41" spans="1:32" ht="28.5" customHeight="1" x14ac:dyDescent="0.25">
      <c r="A41" s="65" t="s">
        <v>96</v>
      </c>
      <c r="B41" s="120" t="str">
        <f t="array" ref="B41">_xlfn.IFS(J41&gt;F41,$B$49,J41&lt;F41,$B$48,J41=F41,"-")</f>
        <v>↓</v>
      </c>
      <c r="C41" s="102">
        <v>16658</v>
      </c>
      <c r="D41" s="102">
        <v>16269</v>
      </c>
      <c r="E41" s="102">
        <v>389</v>
      </c>
      <c r="F41" s="103">
        <v>2.2999999999999998</v>
      </c>
      <c r="G41" s="102">
        <v>16999</v>
      </c>
      <c r="H41" s="102">
        <v>16443</v>
      </c>
      <c r="I41" s="102">
        <v>556</v>
      </c>
      <c r="J41" s="103">
        <v>3.3</v>
      </c>
      <c r="K41" s="102">
        <v>16018</v>
      </c>
      <c r="L41" s="102">
        <v>15437</v>
      </c>
      <c r="M41" s="102">
        <v>581</v>
      </c>
      <c r="N41" s="103">
        <v>3.6</v>
      </c>
    </row>
    <row r="42" spans="1:32" ht="28.5" customHeight="1" x14ac:dyDescent="0.25">
      <c r="A42" s="65" t="s">
        <v>97</v>
      </c>
      <c r="B42" s="120" t="str">
        <f t="array" ref="B42">_xlfn.IFS(J42&gt;F42,$B$49,J42&lt;F42,$B$48,J42=F42,"-")</f>
        <v>↓</v>
      </c>
      <c r="C42" s="102">
        <v>60405</v>
      </c>
      <c r="D42" s="102">
        <v>59003</v>
      </c>
      <c r="E42" s="102">
        <v>1402</v>
      </c>
      <c r="F42" s="103">
        <v>2.2999999999999998</v>
      </c>
      <c r="G42" s="102">
        <v>61723</v>
      </c>
      <c r="H42" s="102">
        <v>59726</v>
      </c>
      <c r="I42" s="102">
        <v>1997</v>
      </c>
      <c r="J42" s="103">
        <v>3.2</v>
      </c>
      <c r="K42" s="102">
        <v>57259</v>
      </c>
      <c r="L42" s="102">
        <v>55269</v>
      </c>
      <c r="M42" s="102">
        <v>1990</v>
      </c>
      <c r="N42" s="103">
        <v>3.5</v>
      </c>
    </row>
    <row r="43" spans="1:32" ht="28.5" customHeight="1" x14ac:dyDescent="0.25">
      <c r="A43" s="65" t="s">
        <v>98</v>
      </c>
      <c r="B43" s="120" t="str">
        <f t="array" ref="B43">_xlfn.IFS(J43&gt;F43,$B$49,J43&lt;F43,$B$48,J43=F43,"-")</f>
        <v>↓</v>
      </c>
      <c r="C43" s="102">
        <v>41987</v>
      </c>
      <c r="D43" s="102">
        <v>40837</v>
      </c>
      <c r="E43" s="102">
        <v>1150</v>
      </c>
      <c r="F43" s="103">
        <v>2.7</v>
      </c>
      <c r="G43" s="102">
        <v>42524</v>
      </c>
      <c r="H43" s="102">
        <v>40813</v>
      </c>
      <c r="I43" s="102">
        <v>1711</v>
      </c>
      <c r="J43" s="103">
        <v>4</v>
      </c>
      <c r="K43" s="102">
        <v>40121</v>
      </c>
      <c r="L43" s="102">
        <v>38499</v>
      </c>
      <c r="M43" s="102">
        <v>1622</v>
      </c>
      <c r="N43" s="103">
        <v>4</v>
      </c>
      <c r="O43" s="84"/>
    </row>
    <row r="44" spans="1:32" ht="28.5" customHeight="1" x14ac:dyDescent="0.25">
      <c r="A44" s="65" t="s">
        <v>77</v>
      </c>
      <c r="B44" s="120" t="str">
        <f t="array" ref="B44">_xlfn.IFS(J44&gt;F44,$B$49,J44&lt;F44,$B$48,J44=F44,"-")</f>
        <v>↓</v>
      </c>
      <c r="C44" s="102">
        <v>17004</v>
      </c>
      <c r="D44" s="102">
        <v>16481</v>
      </c>
      <c r="E44" s="102">
        <v>523</v>
      </c>
      <c r="F44" s="103">
        <v>3.1</v>
      </c>
      <c r="G44" s="102">
        <v>17216</v>
      </c>
      <c r="H44" s="102">
        <v>16474</v>
      </c>
      <c r="I44" s="102">
        <v>742</v>
      </c>
      <c r="J44" s="103">
        <v>4.3</v>
      </c>
      <c r="K44" s="102">
        <v>16414</v>
      </c>
      <c r="L44" s="102">
        <v>15710</v>
      </c>
      <c r="M44" s="102">
        <v>704</v>
      </c>
      <c r="N44" s="103">
        <v>4.3</v>
      </c>
    </row>
    <row r="45" spans="1:32" ht="28.5" customHeight="1" x14ac:dyDescent="0.25">
      <c r="A45" s="65" t="s">
        <v>99</v>
      </c>
      <c r="B45" s="120" t="str">
        <f t="array" ref="B45">_xlfn.IFS(J45&gt;F45,$B$49,J45&lt;F45,$B$48,J45=F45,"-")</f>
        <v>↓</v>
      </c>
      <c r="C45" s="102">
        <v>27187</v>
      </c>
      <c r="D45" s="102">
        <v>26600</v>
      </c>
      <c r="E45" s="102">
        <v>587</v>
      </c>
      <c r="F45" s="103">
        <v>2.2000000000000002</v>
      </c>
      <c r="G45" s="102">
        <v>27743</v>
      </c>
      <c r="H45" s="102">
        <v>26904</v>
      </c>
      <c r="I45" s="102">
        <v>839</v>
      </c>
      <c r="J45" s="103">
        <v>3</v>
      </c>
      <c r="K45" s="102">
        <v>25738</v>
      </c>
      <c r="L45" s="102">
        <v>24907</v>
      </c>
      <c r="M45" s="102">
        <v>831</v>
      </c>
      <c r="N45" s="103">
        <v>3.2</v>
      </c>
    </row>
    <row r="46" spans="1:32" ht="28.5" customHeight="1" x14ac:dyDescent="0.25">
      <c r="A46" s="65" t="s">
        <v>78</v>
      </c>
      <c r="B46" s="120" t="str">
        <f t="array" ref="B46">_xlfn.IFS(J46&gt;F46,$B$49,J46&lt;F46,$B$48,J46=F46,"-")</f>
        <v>↓</v>
      </c>
      <c r="C46" s="102">
        <v>15280</v>
      </c>
      <c r="D46" s="102">
        <v>14799</v>
      </c>
      <c r="E46" s="102">
        <v>481</v>
      </c>
      <c r="F46" s="103">
        <v>3.1</v>
      </c>
      <c r="G46" s="102">
        <v>15561</v>
      </c>
      <c r="H46" s="102">
        <v>14877</v>
      </c>
      <c r="I46" s="102">
        <v>684</v>
      </c>
      <c r="J46" s="103">
        <v>4.4000000000000004</v>
      </c>
      <c r="K46" s="102">
        <v>14832</v>
      </c>
      <c r="L46" s="102">
        <v>14170</v>
      </c>
      <c r="M46" s="102">
        <v>662</v>
      </c>
      <c r="N46" s="103">
        <v>4.5</v>
      </c>
    </row>
    <row r="47" spans="1:32" ht="28.5" customHeight="1" x14ac:dyDescent="0.25">
      <c r="A47" s="65" t="s">
        <v>100</v>
      </c>
    </row>
    <row r="48" spans="1:32" ht="28.5" customHeight="1" x14ac:dyDescent="0.25">
      <c r="A48" s="28"/>
      <c r="B48" s="71" t="s">
        <v>30</v>
      </c>
    </row>
    <row r="49" spans="1:2" ht="28.5" customHeight="1" x14ac:dyDescent="0.25">
      <c r="A49" s="28"/>
      <c r="B49" s="72" t="s">
        <v>68</v>
      </c>
    </row>
  </sheetData>
  <mergeCells count="20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G4:J4"/>
    <mergeCell ref="E5:F5"/>
    <mergeCell ref="E23:F23"/>
    <mergeCell ref="M5:N5"/>
  </mergeCells>
  <conditionalFormatting sqref="B18:B19">
    <cfRule type="colorScale" priority="51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2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 B26:B46">
    <cfRule type="cellIs" dxfId="0" priority="1" operator="equal">
      <formula>$B$48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9"/>
  <sheetViews>
    <sheetView topLeftCell="A21" workbookViewId="0">
      <selection activeCell="D18" sqref="D18"/>
    </sheetView>
  </sheetViews>
  <sheetFormatPr defaultRowHeight="15" x14ac:dyDescent="0.25"/>
  <cols>
    <col min="2" max="2" width="11.28515625" style="148" customWidth="1"/>
    <col min="3" max="3" width="19" style="148" customWidth="1"/>
    <col min="4" max="4" width="20.140625" style="148" customWidth="1"/>
  </cols>
  <sheetData>
    <row r="1" spans="1:6" ht="15.75" customHeight="1" x14ac:dyDescent="0.25">
      <c r="A1" s="215" t="s">
        <v>101</v>
      </c>
      <c r="B1" s="196"/>
      <c r="C1" s="196"/>
      <c r="D1" s="196"/>
      <c r="E1" s="196"/>
      <c r="F1" s="196"/>
    </row>
    <row r="2" spans="1:6" ht="15.75" customHeight="1" x14ac:dyDescent="0.25">
      <c r="A2" s="215" t="s">
        <v>102</v>
      </c>
      <c r="B2" s="196"/>
      <c r="C2" s="196"/>
      <c r="D2" s="196"/>
      <c r="E2" s="196"/>
      <c r="F2" s="196"/>
    </row>
    <row r="3" spans="1:6" x14ac:dyDescent="0.25">
      <c r="A3" s="214" t="s">
        <v>103</v>
      </c>
      <c r="B3" s="196"/>
      <c r="C3" s="196"/>
      <c r="D3" s="196"/>
      <c r="E3" s="196"/>
      <c r="F3" s="196"/>
    </row>
    <row r="4" spans="1:6" x14ac:dyDescent="0.25">
      <c r="A4" s="216" t="s">
        <v>104</v>
      </c>
      <c r="B4" s="196"/>
      <c r="C4" s="196"/>
      <c r="D4" s="196"/>
    </row>
    <row r="5" spans="1:6" ht="15.75" customHeight="1" thickBot="1" x14ac:dyDescent="0.3">
      <c r="A5" s="36" t="s">
        <v>105</v>
      </c>
      <c r="B5" s="36" t="s">
        <v>106</v>
      </c>
      <c r="C5" s="37" t="s">
        <v>107</v>
      </c>
      <c r="D5" s="37" t="s">
        <v>108</v>
      </c>
    </row>
    <row r="6" spans="1:6" ht="15.75" customHeight="1" thickTop="1" x14ac:dyDescent="0.25">
      <c r="A6" s="38">
        <v>2020</v>
      </c>
      <c r="B6" s="38" t="s">
        <v>109</v>
      </c>
      <c r="C6" s="129">
        <v>64986</v>
      </c>
      <c r="D6" s="130">
        <v>2.8</v>
      </c>
    </row>
    <row r="7" spans="1:6" x14ac:dyDescent="0.25">
      <c r="A7" s="38">
        <v>2020</v>
      </c>
      <c r="B7" s="38" t="s">
        <v>110</v>
      </c>
      <c r="C7" s="129">
        <v>68240</v>
      </c>
      <c r="D7" s="130">
        <v>2.9</v>
      </c>
    </row>
    <row r="8" spans="1:6" x14ac:dyDescent="0.25">
      <c r="A8" s="38">
        <v>2020</v>
      </c>
      <c r="B8" s="38" t="s">
        <v>111</v>
      </c>
      <c r="C8" s="129">
        <v>71028</v>
      </c>
      <c r="D8" s="130">
        <v>3.1</v>
      </c>
    </row>
    <row r="9" spans="1:6" x14ac:dyDescent="0.25">
      <c r="A9" s="38">
        <v>2020</v>
      </c>
      <c r="B9" s="38" t="s">
        <v>112</v>
      </c>
      <c r="C9" s="129">
        <v>271601</v>
      </c>
      <c r="D9" s="130">
        <v>11.7</v>
      </c>
    </row>
    <row r="10" spans="1:6" x14ac:dyDescent="0.25">
      <c r="A10" s="38">
        <v>2020</v>
      </c>
      <c r="B10" s="38" t="s">
        <v>113</v>
      </c>
      <c r="C10" s="129">
        <v>215260</v>
      </c>
      <c r="D10" s="130">
        <v>9.1999999999999993</v>
      </c>
    </row>
    <row r="11" spans="1:6" x14ac:dyDescent="0.25">
      <c r="A11" s="38">
        <v>2020</v>
      </c>
      <c r="B11" s="38" t="s">
        <v>114</v>
      </c>
      <c r="C11" s="129">
        <v>181815</v>
      </c>
      <c r="D11" s="130">
        <v>7.8</v>
      </c>
    </row>
    <row r="12" spans="1:6" x14ac:dyDescent="0.25">
      <c r="A12" s="38">
        <v>2020</v>
      </c>
      <c r="B12" s="38" t="s">
        <v>115</v>
      </c>
      <c r="C12" s="129">
        <v>165893</v>
      </c>
      <c r="D12" s="130">
        <v>7.1</v>
      </c>
    </row>
    <row r="13" spans="1:6" x14ac:dyDescent="0.25">
      <c r="A13" s="38">
        <v>2020</v>
      </c>
      <c r="B13" s="38" t="s">
        <v>116</v>
      </c>
      <c r="C13" s="129">
        <v>145434</v>
      </c>
      <c r="D13" s="130">
        <v>6.2</v>
      </c>
    </row>
    <row r="14" spans="1:6" x14ac:dyDescent="0.25">
      <c r="A14" s="38">
        <v>2020</v>
      </c>
      <c r="B14" s="38" t="s">
        <v>117</v>
      </c>
      <c r="C14" s="129">
        <v>136177</v>
      </c>
      <c r="D14" s="130">
        <v>5.8</v>
      </c>
    </row>
    <row r="15" spans="1:6" x14ac:dyDescent="0.25">
      <c r="A15" s="38">
        <v>2020</v>
      </c>
      <c r="B15" s="38" t="s">
        <v>118</v>
      </c>
      <c r="C15" s="129">
        <v>124686</v>
      </c>
      <c r="D15" s="130">
        <v>5.3</v>
      </c>
    </row>
    <row r="16" spans="1:6" x14ac:dyDescent="0.25">
      <c r="A16" s="38">
        <v>2020</v>
      </c>
      <c r="B16" s="38" t="s">
        <v>119</v>
      </c>
      <c r="C16" s="129">
        <v>118324</v>
      </c>
      <c r="D16" s="130">
        <v>5</v>
      </c>
    </row>
    <row r="17" spans="1:4" x14ac:dyDescent="0.25">
      <c r="A17" s="38">
        <v>2020</v>
      </c>
      <c r="B17" s="38" t="s">
        <v>120</v>
      </c>
      <c r="C17" s="129">
        <v>114512</v>
      </c>
      <c r="D17" s="130">
        <v>4.9000000000000004</v>
      </c>
    </row>
    <row r="18" spans="1:4" x14ac:dyDescent="0.25">
      <c r="A18" s="38">
        <v>2021</v>
      </c>
      <c r="B18" s="38" t="s">
        <v>109</v>
      </c>
      <c r="C18" s="129">
        <v>108334</v>
      </c>
      <c r="D18" s="130">
        <v>4.5999999999999996</v>
      </c>
    </row>
    <row r="19" spans="1:4" x14ac:dyDescent="0.25">
      <c r="A19" s="38">
        <v>2021</v>
      </c>
      <c r="B19" s="38" t="s">
        <v>110</v>
      </c>
      <c r="C19" s="129">
        <v>103827</v>
      </c>
      <c r="D19" s="130">
        <v>4.4000000000000004</v>
      </c>
    </row>
    <row r="20" spans="1:4" x14ac:dyDescent="0.25">
      <c r="A20" s="38">
        <v>2021</v>
      </c>
      <c r="B20" s="38" t="s">
        <v>111</v>
      </c>
      <c r="C20" s="129">
        <v>100594</v>
      </c>
      <c r="D20" s="130">
        <v>4.3</v>
      </c>
    </row>
    <row r="21" spans="1:4" x14ac:dyDescent="0.25">
      <c r="A21" s="38">
        <v>2021</v>
      </c>
      <c r="B21" s="38" t="s">
        <v>112</v>
      </c>
      <c r="C21" s="129">
        <v>98306</v>
      </c>
      <c r="D21" s="130">
        <v>4.2</v>
      </c>
    </row>
    <row r="22" spans="1:4" x14ac:dyDescent="0.25">
      <c r="A22" s="38">
        <v>2021</v>
      </c>
      <c r="B22" s="38" t="s">
        <v>113</v>
      </c>
      <c r="C22" s="129">
        <v>96556</v>
      </c>
      <c r="D22" s="130">
        <v>4.0999999999999996</v>
      </c>
    </row>
    <row r="23" spans="1:4" x14ac:dyDescent="0.25">
      <c r="A23" s="38">
        <v>2021</v>
      </c>
      <c r="B23" s="38" t="s">
        <v>114</v>
      </c>
      <c r="C23" s="129">
        <v>95672</v>
      </c>
      <c r="D23" s="130">
        <v>4.0999999999999996</v>
      </c>
    </row>
    <row r="24" spans="1:4" x14ac:dyDescent="0.25">
      <c r="A24" s="38">
        <v>2021</v>
      </c>
      <c r="B24" s="38" t="s">
        <v>115</v>
      </c>
      <c r="C24" s="129">
        <v>93510</v>
      </c>
      <c r="D24" s="130">
        <v>4</v>
      </c>
    </row>
    <row r="25" spans="1:4" x14ac:dyDescent="0.25">
      <c r="A25" s="38">
        <v>2021</v>
      </c>
      <c r="B25" s="38" t="s">
        <v>116</v>
      </c>
      <c r="C25" s="129">
        <v>90829</v>
      </c>
      <c r="D25" s="130">
        <v>3.9</v>
      </c>
    </row>
    <row r="26" spans="1:4" x14ac:dyDescent="0.25">
      <c r="A26" s="38">
        <v>2021</v>
      </c>
      <c r="B26" s="38" t="s">
        <v>117</v>
      </c>
      <c r="C26" s="129">
        <v>87492</v>
      </c>
      <c r="D26" s="130">
        <v>3.7</v>
      </c>
    </row>
    <row r="27" spans="1:4" x14ac:dyDescent="0.25">
      <c r="A27" s="38">
        <v>2021</v>
      </c>
      <c r="B27" s="38" t="s">
        <v>118</v>
      </c>
      <c r="C27" s="129">
        <v>84558</v>
      </c>
      <c r="D27" s="130">
        <v>3.6</v>
      </c>
    </row>
    <row r="28" spans="1:4" x14ac:dyDescent="0.25">
      <c r="A28" s="38">
        <v>2021</v>
      </c>
      <c r="B28" s="38" t="s">
        <v>119</v>
      </c>
      <c r="C28" s="129">
        <v>81830</v>
      </c>
      <c r="D28" s="130">
        <v>3.5</v>
      </c>
    </row>
    <row r="29" spans="1:4" x14ac:dyDescent="0.25">
      <c r="A29" s="38">
        <v>2021</v>
      </c>
      <c r="B29" s="38" t="s">
        <v>120</v>
      </c>
      <c r="C29" s="129">
        <v>79625</v>
      </c>
      <c r="D29" s="130">
        <v>3.4</v>
      </c>
    </row>
    <row r="30" spans="1:4" x14ac:dyDescent="0.25">
      <c r="A30" s="38">
        <v>2022</v>
      </c>
      <c r="B30" s="38" t="s">
        <v>109</v>
      </c>
      <c r="C30" s="129">
        <v>78422</v>
      </c>
      <c r="D30" s="130">
        <v>3.3</v>
      </c>
    </row>
    <row r="31" spans="1:4" x14ac:dyDescent="0.25">
      <c r="A31" s="38">
        <v>2022</v>
      </c>
      <c r="B31" s="38" t="s">
        <v>110</v>
      </c>
      <c r="C31" s="129">
        <v>77233</v>
      </c>
      <c r="D31" s="130">
        <v>3.3</v>
      </c>
    </row>
    <row r="32" spans="1:4" x14ac:dyDescent="0.25">
      <c r="A32" s="38">
        <v>2022</v>
      </c>
      <c r="B32" s="38" t="s">
        <v>111</v>
      </c>
      <c r="C32" s="129">
        <v>76169</v>
      </c>
      <c r="D32" s="130">
        <v>3.2</v>
      </c>
    </row>
    <row r="33" spans="1:4" x14ac:dyDescent="0.25">
      <c r="A33" s="38">
        <v>2022</v>
      </c>
      <c r="B33" s="38" t="s">
        <v>112</v>
      </c>
      <c r="C33" s="129">
        <v>75296</v>
      </c>
      <c r="D33" s="130">
        <v>3.2</v>
      </c>
    </row>
    <row r="34" spans="1:4" x14ac:dyDescent="0.25">
      <c r="A34" s="38">
        <v>2022</v>
      </c>
      <c r="B34" s="38" t="s">
        <v>113</v>
      </c>
      <c r="C34" s="129">
        <v>75133</v>
      </c>
      <c r="D34" s="130">
        <v>3.2</v>
      </c>
    </row>
    <row r="35" spans="1:4" x14ac:dyDescent="0.25">
      <c r="A35" s="38">
        <v>2022</v>
      </c>
      <c r="B35" s="38" t="s">
        <v>114</v>
      </c>
      <c r="C35" s="129">
        <v>75818</v>
      </c>
      <c r="D35" s="130">
        <v>3.2</v>
      </c>
    </row>
    <row r="36" spans="1:4" x14ac:dyDescent="0.25">
      <c r="A36" s="38">
        <v>2022</v>
      </c>
      <c r="B36" s="38" t="s">
        <v>115</v>
      </c>
      <c r="C36" s="129">
        <v>76979</v>
      </c>
      <c r="D36" s="130">
        <v>3.2</v>
      </c>
    </row>
    <row r="37" spans="1:4" x14ac:dyDescent="0.25">
      <c r="A37" s="38">
        <v>2022</v>
      </c>
      <c r="B37" s="38" t="s">
        <v>116</v>
      </c>
      <c r="C37" s="129">
        <v>78090</v>
      </c>
      <c r="D37" s="130">
        <v>3.3</v>
      </c>
    </row>
    <row r="38" spans="1:4" x14ac:dyDescent="0.25">
      <c r="A38" s="38">
        <v>2022</v>
      </c>
      <c r="B38" s="38" t="s">
        <v>117</v>
      </c>
      <c r="C38" s="129">
        <v>78407</v>
      </c>
      <c r="D38" s="130">
        <v>3.3</v>
      </c>
    </row>
    <row r="39" spans="1:4" x14ac:dyDescent="0.25">
      <c r="A39" s="38">
        <v>2022</v>
      </c>
      <c r="B39" s="38" t="s">
        <v>118</v>
      </c>
      <c r="C39" s="129">
        <v>78074</v>
      </c>
      <c r="D39" s="130">
        <v>3.3</v>
      </c>
    </row>
    <row r="40" spans="1:4" x14ac:dyDescent="0.25">
      <c r="A40" s="38">
        <v>2022</v>
      </c>
      <c r="B40" s="38" t="s">
        <v>119</v>
      </c>
      <c r="C40" s="129">
        <v>77457</v>
      </c>
      <c r="D40" s="130">
        <v>3.3</v>
      </c>
    </row>
    <row r="41" spans="1:4" x14ac:dyDescent="0.25">
      <c r="A41" s="38">
        <v>2022</v>
      </c>
      <c r="B41" s="38" t="s">
        <v>120</v>
      </c>
      <c r="C41" s="129">
        <v>77159</v>
      </c>
      <c r="D41" s="130">
        <v>3.3</v>
      </c>
    </row>
    <row r="42" spans="1:4" x14ac:dyDescent="0.25">
      <c r="A42" s="38">
        <v>2023</v>
      </c>
      <c r="B42" s="38" t="s">
        <v>109</v>
      </c>
      <c r="C42" s="129">
        <v>76046</v>
      </c>
      <c r="D42" s="130">
        <v>3.2</v>
      </c>
    </row>
    <row r="43" spans="1:4" x14ac:dyDescent="0.25">
      <c r="A43" s="38">
        <v>2023</v>
      </c>
      <c r="B43" s="38" t="s">
        <v>110</v>
      </c>
      <c r="C43" s="129">
        <v>76043</v>
      </c>
      <c r="D43" s="130">
        <v>3.2</v>
      </c>
    </row>
    <row r="44" spans="1:4" x14ac:dyDescent="0.25">
      <c r="A44" s="38">
        <v>2023</v>
      </c>
      <c r="B44" s="38" t="s">
        <v>111</v>
      </c>
      <c r="C44" s="131">
        <v>76414</v>
      </c>
      <c r="D44" s="106">
        <v>3.2</v>
      </c>
    </row>
    <row r="45" spans="1:4" x14ac:dyDescent="0.25">
      <c r="A45" s="38">
        <v>2023</v>
      </c>
      <c r="B45" s="38" t="s">
        <v>112</v>
      </c>
      <c r="C45" s="131">
        <v>75642</v>
      </c>
      <c r="D45" s="106">
        <v>3.1</v>
      </c>
    </row>
    <row r="46" spans="1:4" x14ac:dyDescent="0.25">
      <c r="A46" s="38">
        <v>2023</v>
      </c>
      <c r="B46" s="38" t="s">
        <v>113</v>
      </c>
      <c r="C46" s="131">
        <v>75621</v>
      </c>
      <c r="D46" s="106">
        <v>3.1</v>
      </c>
    </row>
    <row r="47" spans="1:4" x14ac:dyDescent="0.25">
      <c r="A47">
        <v>2023</v>
      </c>
      <c r="B47" t="s">
        <v>114</v>
      </c>
      <c r="C47">
        <v>76101</v>
      </c>
      <c r="D47">
        <v>3.1</v>
      </c>
    </row>
    <row r="48" spans="1:4" x14ac:dyDescent="0.25">
      <c r="A48">
        <v>2023</v>
      </c>
      <c r="B48" t="s">
        <v>115</v>
      </c>
      <c r="C48">
        <v>77071</v>
      </c>
      <c r="D48">
        <v>3.1</v>
      </c>
    </row>
    <row r="49" spans="1:4" x14ac:dyDescent="0.25">
      <c r="A49">
        <v>2023</v>
      </c>
      <c r="B49" t="s">
        <v>116</v>
      </c>
      <c r="C49">
        <v>73032</v>
      </c>
      <c r="D49">
        <v>3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9"/>
  <sheetViews>
    <sheetView topLeftCell="A28" workbookViewId="0">
      <selection activeCell="I16" sqref="I16"/>
    </sheetView>
  </sheetViews>
  <sheetFormatPr defaultRowHeight="15" x14ac:dyDescent="0.25"/>
  <cols>
    <col min="2" max="2" width="11.7109375" style="148" customWidth="1"/>
    <col min="4" max="4" width="13.28515625" style="148" bestFit="1" customWidth="1"/>
    <col min="7" max="8" width="9" style="148" bestFit="1" customWidth="1"/>
  </cols>
  <sheetData>
    <row r="1" spans="1:6" ht="15.75" customHeight="1" x14ac:dyDescent="0.25">
      <c r="A1" s="215" t="s">
        <v>101</v>
      </c>
      <c r="B1" s="196"/>
      <c r="C1" s="196"/>
      <c r="D1" s="196"/>
      <c r="E1" s="196"/>
      <c r="F1" s="196"/>
    </row>
    <row r="2" spans="1:6" ht="15.75" customHeight="1" x14ac:dyDescent="0.25">
      <c r="A2" s="215" t="s">
        <v>102</v>
      </c>
      <c r="B2" s="196"/>
      <c r="C2" s="196"/>
      <c r="D2" s="196"/>
      <c r="E2" s="196"/>
      <c r="F2" s="196"/>
    </row>
    <row r="3" spans="1:6" ht="15.75" customHeight="1" x14ac:dyDescent="0.25">
      <c r="A3" s="152"/>
    </row>
    <row r="4" spans="1:6" x14ac:dyDescent="0.25">
      <c r="A4" s="216" t="s">
        <v>104</v>
      </c>
      <c r="B4" s="196"/>
      <c r="C4" s="196"/>
      <c r="D4" s="196"/>
      <c r="E4" s="196"/>
    </row>
    <row r="5" spans="1:6" ht="52.5" customHeight="1" thickBot="1" x14ac:dyDescent="0.3">
      <c r="A5" s="36" t="s">
        <v>105</v>
      </c>
      <c r="B5" s="36" t="s">
        <v>106</v>
      </c>
      <c r="C5" s="37" t="s">
        <v>121</v>
      </c>
      <c r="D5" s="37" t="s">
        <v>122</v>
      </c>
    </row>
    <row r="6" spans="1:6" ht="15.75" customHeight="1" thickTop="1" x14ac:dyDescent="0.25">
      <c r="A6" s="38">
        <v>2020</v>
      </c>
      <c r="B6" s="38" t="s">
        <v>109</v>
      </c>
      <c r="C6" s="130">
        <v>57.7</v>
      </c>
      <c r="D6" s="129">
        <v>2262788</v>
      </c>
    </row>
    <row r="7" spans="1:6" x14ac:dyDescent="0.25">
      <c r="A7" s="38">
        <v>2020</v>
      </c>
      <c r="B7" s="38" t="s">
        <v>110</v>
      </c>
      <c r="C7" s="130">
        <v>57.5</v>
      </c>
      <c r="D7" s="129">
        <v>2254742</v>
      </c>
    </row>
    <row r="8" spans="1:6" x14ac:dyDescent="0.25">
      <c r="A8" s="38">
        <v>2020</v>
      </c>
      <c r="B8" s="38" t="s">
        <v>111</v>
      </c>
      <c r="C8" s="130">
        <v>57.3</v>
      </c>
      <c r="D8" s="129">
        <v>2245791</v>
      </c>
    </row>
    <row r="9" spans="1:6" x14ac:dyDescent="0.25">
      <c r="A9" s="38">
        <v>2020</v>
      </c>
      <c r="B9" s="38" t="s">
        <v>112</v>
      </c>
      <c r="C9" s="130">
        <v>57.2</v>
      </c>
      <c r="D9" s="129">
        <v>2046298</v>
      </c>
    </row>
    <row r="10" spans="1:6" x14ac:dyDescent="0.25">
      <c r="A10" s="38">
        <v>2020</v>
      </c>
      <c r="B10" s="38" t="s">
        <v>113</v>
      </c>
      <c r="C10" s="130">
        <v>57.4</v>
      </c>
      <c r="D10" s="129">
        <v>2114319</v>
      </c>
    </row>
    <row r="11" spans="1:6" x14ac:dyDescent="0.25">
      <c r="A11" s="38">
        <v>2020</v>
      </c>
      <c r="B11" s="38" t="s">
        <v>114</v>
      </c>
      <c r="C11" s="130">
        <v>57.2</v>
      </c>
      <c r="D11" s="129">
        <v>2140780</v>
      </c>
    </row>
    <row r="12" spans="1:6" x14ac:dyDescent="0.25">
      <c r="A12" s="38">
        <v>2020</v>
      </c>
      <c r="B12" s="38" t="s">
        <v>115</v>
      </c>
      <c r="C12" s="130">
        <v>57.4</v>
      </c>
      <c r="D12" s="129">
        <v>2168435</v>
      </c>
    </row>
    <row r="13" spans="1:6" x14ac:dyDescent="0.25">
      <c r="A13" s="38">
        <v>2020</v>
      </c>
      <c r="B13" s="38" t="s">
        <v>116</v>
      </c>
      <c r="C13" s="130">
        <v>57.4</v>
      </c>
      <c r="D13" s="129">
        <v>2192526</v>
      </c>
    </row>
    <row r="14" spans="1:6" x14ac:dyDescent="0.25">
      <c r="A14" s="38">
        <v>2020</v>
      </c>
      <c r="B14" s="38" t="s">
        <v>117</v>
      </c>
      <c r="C14" s="130">
        <v>57.6</v>
      </c>
      <c r="D14" s="129">
        <v>2212299</v>
      </c>
    </row>
    <row r="15" spans="1:6" x14ac:dyDescent="0.25">
      <c r="A15" s="38">
        <v>2020</v>
      </c>
      <c r="B15" s="38" t="s">
        <v>118</v>
      </c>
      <c r="C15" s="130">
        <v>57.6</v>
      </c>
      <c r="D15" s="129">
        <v>2225375</v>
      </c>
    </row>
    <row r="16" spans="1:6" x14ac:dyDescent="0.25">
      <c r="A16" s="38">
        <v>2020</v>
      </c>
      <c r="B16" s="38" t="s">
        <v>119</v>
      </c>
      <c r="C16" s="130">
        <v>57.5</v>
      </c>
      <c r="D16" s="129">
        <v>2233232</v>
      </c>
    </row>
    <row r="17" spans="1:4" x14ac:dyDescent="0.25">
      <c r="A17" s="38">
        <v>2020</v>
      </c>
      <c r="B17" s="38" t="s">
        <v>120</v>
      </c>
      <c r="C17" s="130">
        <v>57.5</v>
      </c>
      <c r="D17" s="129">
        <v>2237497</v>
      </c>
    </row>
    <row r="18" spans="1:4" x14ac:dyDescent="0.25">
      <c r="A18" s="38">
        <v>2021</v>
      </c>
      <c r="B18" s="38" t="s">
        <v>109</v>
      </c>
      <c r="C18" s="130">
        <v>57.4</v>
      </c>
      <c r="D18" s="129">
        <v>2240855</v>
      </c>
    </row>
    <row r="19" spans="1:4" x14ac:dyDescent="0.25">
      <c r="A19" s="38">
        <v>2021</v>
      </c>
      <c r="B19" s="38" t="s">
        <v>110</v>
      </c>
      <c r="C19" s="130">
        <v>57.3</v>
      </c>
      <c r="D19" s="129">
        <v>2244898</v>
      </c>
    </row>
    <row r="20" spans="1:4" x14ac:dyDescent="0.25">
      <c r="A20" s="38">
        <v>2021</v>
      </c>
      <c r="B20" s="38" t="s">
        <v>111</v>
      </c>
      <c r="C20" s="130">
        <v>57.3</v>
      </c>
      <c r="D20" s="129">
        <v>2250340</v>
      </c>
    </row>
    <row r="21" spans="1:4" x14ac:dyDescent="0.25">
      <c r="A21" s="38">
        <v>2021</v>
      </c>
      <c r="B21" s="38" t="s">
        <v>112</v>
      </c>
      <c r="C21" s="130">
        <v>57.3</v>
      </c>
      <c r="D21" s="129">
        <v>2256080</v>
      </c>
    </row>
    <row r="22" spans="1:4" x14ac:dyDescent="0.25">
      <c r="A22" s="38">
        <v>2021</v>
      </c>
      <c r="B22" s="38" t="s">
        <v>113</v>
      </c>
      <c r="C22" s="130">
        <v>57.3</v>
      </c>
      <c r="D22" s="129">
        <v>2260898</v>
      </c>
    </row>
    <row r="23" spans="1:4" x14ac:dyDescent="0.25">
      <c r="A23" s="38">
        <v>2021</v>
      </c>
      <c r="B23" s="38" t="s">
        <v>114</v>
      </c>
      <c r="C23" s="130">
        <v>57.3</v>
      </c>
      <c r="D23" s="129">
        <v>2263556</v>
      </c>
    </row>
    <row r="24" spans="1:4" x14ac:dyDescent="0.25">
      <c r="A24" s="38">
        <v>2021</v>
      </c>
      <c r="B24" s="38" t="s">
        <v>115</v>
      </c>
      <c r="C24" s="130">
        <v>57.2</v>
      </c>
      <c r="D24" s="129">
        <v>2264543</v>
      </c>
    </row>
    <row r="25" spans="1:4" x14ac:dyDescent="0.25">
      <c r="A25" s="38">
        <v>2021</v>
      </c>
      <c r="B25" s="38" t="s">
        <v>116</v>
      </c>
      <c r="C25" s="130">
        <v>57</v>
      </c>
      <c r="D25" s="129">
        <v>2265166</v>
      </c>
    </row>
    <row r="26" spans="1:4" x14ac:dyDescent="0.25">
      <c r="A26" s="38">
        <v>2021</v>
      </c>
      <c r="B26" s="38" t="s">
        <v>117</v>
      </c>
      <c r="C26" s="130">
        <v>56.9</v>
      </c>
      <c r="D26" s="129">
        <v>2266371</v>
      </c>
    </row>
    <row r="27" spans="1:4" x14ac:dyDescent="0.25">
      <c r="A27" s="38">
        <v>2021</v>
      </c>
      <c r="B27" s="38" t="s">
        <v>118</v>
      </c>
      <c r="C27" s="130">
        <v>56.8</v>
      </c>
      <c r="D27" s="129">
        <v>2269143</v>
      </c>
    </row>
    <row r="28" spans="1:4" x14ac:dyDescent="0.25">
      <c r="A28" s="38">
        <v>2021</v>
      </c>
      <c r="B28" s="38" t="s">
        <v>119</v>
      </c>
      <c r="C28" s="130">
        <v>56.7</v>
      </c>
      <c r="D28" s="129">
        <v>2273789</v>
      </c>
    </row>
    <row r="29" spans="1:4" x14ac:dyDescent="0.25">
      <c r="A29" s="38">
        <v>2021</v>
      </c>
      <c r="B29" s="38" t="s">
        <v>120</v>
      </c>
      <c r="C29" s="130">
        <v>56.8</v>
      </c>
      <c r="D29" s="129">
        <v>2280395</v>
      </c>
    </row>
    <row r="30" spans="1:4" x14ac:dyDescent="0.25">
      <c r="A30" s="38">
        <v>2022</v>
      </c>
      <c r="B30" s="38" t="s">
        <v>109</v>
      </c>
      <c r="C30" s="130">
        <v>56.8</v>
      </c>
      <c r="D30" s="129">
        <v>2288249</v>
      </c>
    </row>
    <row r="31" spans="1:4" x14ac:dyDescent="0.25">
      <c r="A31" s="38">
        <v>2022</v>
      </c>
      <c r="B31" s="38" t="s">
        <v>110</v>
      </c>
      <c r="C31" s="130">
        <v>56.9</v>
      </c>
      <c r="D31" s="129">
        <v>2296061</v>
      </c>
    </row>
    <row r="32" spans="1:4" x14ac:dyDescent="0.25">
      <c r="A32" s="38">
        <v>2022</v>
      </c>
      <c r="B32" s="38" t="s">
        <v>111</v>
      </c>
      <c r="C32" s="130">
        <v>56.9</v>
      </c>
      <c r="D32" s="129">
        <v>2302045</v>
      </c>
    </row>
    <row r="33" spans="1:4" x14ac:dyDescent="0.25">
      <c r="A33" s="38">
        <v>2022</v>
      </c>
      <c r="B33" s="38" t="s">
        <v>112</v>
      </c>
      <c r="C33" s="130">
        <v>56.9</v>
      </c>
      <c r="D33" s="129">
        <v>2305463</v>
      </c>
    </row>
    <row r="34" spans="1:4" x14ac:dyDescent="0.25">
      <c r="A34" s="38">
        <v>2022</v>
      </c>
      <c r="B34" s="38" t="s">
        <v>113</v>
      </c>
      <c r="C34" s="130">
        <v>56.8</v>
      </c>
      <c r="D34" s="129">
        <v>2306087</v>
      </c>
    </row>
    <row r="35" spans="1:4" x14ac:dyDescent="0.25">
      <c r="A35" s="38">
        <v>2022</v>
      </c>
      <c r="B35" s="38" t="s">
        <v>114</v>
      </c>
      <c r="C35" s="130">
        <v>56.7</v>
      </c>
      <c r="D35" s="129">
        <v>2304145</v>
      </c>
    </row>
    <row r="36" spans="1:4" x14ac:dyDescent="0.25">
      <c r="A36" s="38">
        <v>2022</v>
      </c>
      <c r="B36" s="38" t="s">
        <v>115</v>
      </c>
      <c r="C36" s="130">
        <v>56.5</v>
      </c>
      <c r="D36" s="129">
        <v>2300379</v>
      </c>
    </row>
    <row r="37" spans="1:4" x14ac:dyDescent="0.25">
      <c r="A37" s="38">
        <v>2022</v>
      </c>
      <c r="B37" s="38" t="s">
        <v>116</v>
      </c>
      <c r="C37" s="130">
        <v>56.3</v>
      </c>
      <c r="D37" s="129">
        <v>2296410</v>
      </c>
    </row>
    <row r="38" spans="1:4" x14ac:dyDescent="0.25">
      <c r="A38" s="38">
        <v>2022</v>
      </c>
      <c r="B38" s="38" t="s">
        <v>117</v>
      </c>
      <c r="C38" s="130">
        <v>56.2</v>
      </c>
      <c r="D38" s="129">
        <v>2293917</v>
      </c>
    </row>
    <row r="39" spans="1:4" x14ac:dyDescent="0.25">
      <c r="A39" s="38">
        <v>2022</v>
      </c>
      <c r="B39" s="38" t="s">
        <v>118</v>
      </c>
      <c r="C39" s="130">
        <v>56</v>
      </c>
      <c r="D39" s="129">
        <v>2293109</v>
      </c>
    </row>
    <row r="40" spans="1:4" x14ac:dyDescent="0.25">
      <c r="A40" s="38">
        <v>2022</v>
      </c>
      <c r="B40" s="38" t="s">
        <v>119</v>
      </c>
      <c r="C40" s="130">
        <v>55.9</v>
      </c>
      <c r="D40" s="129">
        <v>2293650</v>
      </c>
    </row>
    <row r="41" spans="1:4" x14ac:dyDescent="0.25">
      <c r="A41" s="38">
        <v>2022</v>
      </c>
      <c r="B41" s="38" t="s">
        <v>120</v>
      </c>
      <c r="C41" s="130">
        <v>55.8</v>
      </c>
      <c r="D41" s="129">
        <v>2294391</v>
      </c>
    </row>
    <row r="42" spans="1:4" x14ac:dyDescent="0.25">
      <c r="A42" s="38">
        <v>2023</v>
      </c>
      <c r="B42" s="38" t="s">
        <v>109</v>
      </c>
      <c r="C42" s="130">
        <v>55.8</v>
      </c>
      <c r="D42" s="129">
        <v>2298780</v>
      </c>
    </row>
    <row r="43" spans="1:4" x14ac:dyDescent="0.25">
      <c r="A43" s="38">
        <v>2023</v>
      </c>
      <c r="B43" s="38" t="s">
        <v>110</v>
      </c>
      <c r="C43" s="130">
        <v>55.9</v>
      </c>
      <c r="D43" s="129">
        <v>2306064</v>
      </c>
    </row>
    <row r="44" spans="1:4" x14ac:dyDescent="0.25">
      <c r="A44" s="38">
        <v>2023</v>
      </c>
      <c r="B44" s="38" t="s">
        <v>111</v>
      </c>
      <c r="C44" s="106">
        <v>56.1</v>
      </c>
      <c r="D44" s="131">
        <v>2316734</v>
      </c>
    </row>
    <row r="45" spans="1:4" x14ac:dyDescent="0.25">
      <c r="A45" s="38">
        <v>2023</v>
      </c>
      <c r="B45" s="38" t="s">
        <v>112</v>
      </c>
      <c r="C45" s="106">
        <v>56.3</v>
      </c>
      <c r="D45" s="131">
        <v>2330627</v>
      </c>
    </row>
    <row r="46" spans="1:4" x14ac:dyDescent="0.25">
      <c r="A46" s="38">
        <v>2023</v>
      </c>
      <c r="B46" s="38" t="s">
        <v>113</v>
      </c>
      <c r="C46" s="106">
        <v>56.5</v>
      </c>
      <c r="D46" s="131">
        <v>2344885</v>
      </c>
    </row>
    <row r="47" spans="1:4" x14ac:dyDescent="0.25">
      <c r="A47">
        <v>2023</v>
      </c>
      <c r="B47" t="s">
        <v>114</v>
      </c>
      <c r="C47">
        <v>56.7</v>
      </c>
      <c r="D47">
        <v>2357501</v>
      </c>
    </row>
    <row r="48" spans="1:4" x14ac:dyDescent="0.25">
      <c r="A48">
        <v>2023</v>
      </c>
      <c r="B48" t="s">
        <v>115</v>
      </c>
      <c r="C48">
        <v>56.9</v>
      </c>
      <c r="D48">
        <v>2370982</v>
      </c>
    </row>
    <row r="49" spans="1:4" x14ac:dyDescent="0.25">
      <c r="A49">
        <v>2023</v>
      </c>
      <c r="B49" t="s">
        <v>116</v>
      </c>
      <c r="C49">
        <v>57</v>
      </c>
      <c r="D49">
        <v>2382362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B5" sqref="B5"/>
    </sheetView>
  </sheetViews>
  <sheetFormatPr defaultRowHeight="15" x14ac:dyDescent="0.25"/>
  <cols>
    <col min="1" max="1" width="48.5703125" style="148" bestFit="1" customWidth="1"/>
    <col min="2" max="4" width="13.28515625" style="148" bestFit="1" customWidth="1"/>
    <col min="5" max="5" width="9.5703125" style="148" bestFit="1" customWidth="1"/>
    <col min="6" max="6" width="8.85546875" style="161" bestFit="1" customWidth="1"/>
    <col min="7" max="7" width="10.5703125" style="148" bestFit="1" customWidth="1"/>
    <col min="8" max="8" width="8.85546875" style="161" bestFit="1" customWidth="1"/>
  </cols>
  <sheetData>
    <row r="1" spans="1:8" x14ac:dyDescent="0.25">
      <c r="A1" s="13">
        <v>45139</v>
      </c>
      <c r="E1" s="217" t="s">
        <v>123</v>
      </c>
      <c r="F1" s="218"/>
      <c r="G1" s="196"/>
      <c r="H1" s="218"/>
    </row>
    <row r="2" spans="1:8" x14ac:dyDescent="0.25">
      <c r="A2" s="160" t="s">
        <v>124</v>
      </c>
      <c r="B2" t="s">
        <v>125</v>
      </c>
      <c r="C2" t="s">
        <v>126</v>
      </c>
      <c r="D2" t="s">
        <v>127</v>
      </c>
      <c r="E2" t="s">
        <v>128</v>
      </c>
      <c r="F2" s="161" t="s">
        <v>129</v>
      </c>
      <c r="G2" t="s">
        <v>127</v>
      </c>
      <c r="H2" s="161" t="s">
        <v>129</v>
      </c>
    </row>
    <row r="3" spans="1:8" x14ac:dyDescent="0.25">
      <c r="A3" t="s">
        <v>130</v>
      </c>
      <c r="B3" t="s">
        <v>131</v>
      </c>
      <c r="C3" t="s">
        <v>131</v>
      </c>
      <c r="D3" t="s">
        <v>132</v>
      </c>
      <c r="E3" t="s">
        <v>131</v>
      </c>
      <c r="F3" s="161" t="s">
        <v>133</v>
      </c>
      <c r="G3" t="s">
        <v>132</v>
      </c>
      <c r="H3" s="161" t="s">
        <v>133</v>
      </c>
    </row>
    <row r="4" spans="1:8" x14ac:dyDescent="0.25">
      <c r="E4" t="s">
        <v>0</v>
      </c>
      <c r="G4" s="58"/>
    </row>
    <row r="5" spans="1:8" x14ac:dyDescent="0.25">
      <c r="A5" s="160" t="s">
        <v>134</v>
      </c>
      <c r="B5" s="132">
        <v>2303100</v>
      </c>
      <c r="C5" s="132">
        <v>2306800</v>
      </c>
      <c r="D5" s="132">
        <v>2256800</v>
      </c>
      <c r="E5" s="162">
        <f t="shared" ref="E5:E13" si="0">B5-C5</f>
        <v>-3700</v>
      </c>
      <c r="F5" s="163">
        <f t="shared" ref="F5:F13" si="1">ROUND((B5-C5)/C5,3)</f>
        <v>-2E-3</v>
      </c>
      <c r="G5" s="162">
        <f t="shared" ref="G5:G13" si="2">B5-D5</f>
        <v>46300</v>
      </c>
      <c r="H5" s="163">
        <f t="shared" ref="H5:H13" si="3">ROUND((B5-D5)/D5,3)</f>
        <v>2.1000000000000001E-2</v>
      </c>
    </row>
    <row r="6" spans="1:8" x14ac:dyDescent="0.25">
      <c r="A6" t="s">
        <v>86</v>
      </c>
      <c r="B6" s="84">
        <v>416300</v>
      </c>
      <c r="C6" s="84">
        <v>418100</v>
      </c>
      <c r="D6" s="84">
        <v>398200</v>
      </c>
      <c r="E6" s="162">
        <f t="shared" si="0"/>
        <v>-1800</v>
      </c>
      <c r="F6" s="164">
        <f t="shared" si="1"/>
        <v>-4.0000000000000001E-3</v>
      </c>
      <c r="G6" s="162">
        <f t="shared" si="2"/>
        <v>18100</v>
      </c>
      <c r="H6" s="164">
        <f t="shared" si="3"/>
        <v>4.4999999999999998E-2</v>
      </c>
    </row>
    <row r="7" spans="1:8" x14ac:dyDescent="0.25">
      <c r="A7" t="s">
        <v>72</v>
      </c>
      <c r="B7" s="84">
        <v>420800</v>
      </c>
      <c r="C7" s="84">
        <v>420400</v>
      </c>
      <c r="D7" s="84">
        <v>417100</v>
      </c>
      <c r="E7" s="162">
        <f t="shared" si="0"/>
        <v>400</v>
      </c>
      <c r="F7" s="164">
        <f t="shared" si="1"/>
        <v>1E-3</v>
      </c>
      <c r="G7" s="162">
        <f t="shared" si="2"/>
        <v>3700</v>
      </c>
      <c r="H7" s="164">
        <f t="shared" si="3"/>
        <v>8.9999999999999993E-3</v>
      </c>
    </row>
    <row r="8" spans="1:8" x14ac:dyDescent="0.25">
      <c r="A8" t="s">
        <v>73</v>
      </c>
      <c r="B8" s="84">
        <v>96300</v>
      </c>
      <c r="C8" s="84">
        <v>96400</v>
      </c>
      <c r="D8" s="84">
        <v>94100</v>
      </c>
      <c r="E8" s="162">
        <f t="shared" si="0"/>
        <v>-100</v>
      </c>
      <c r="F8" s="164">
        <f t="shared" si="1"/>
        <v>-1E-3</v>
      </c>
      <c r="G8" s="162">
        <f t="shared" si="2"/>
        <v>2200</v>
      </c>
      <c r="H8" s="164">
        <f t="shared" si="3"/>
        <v>2.3E-2</v>
      </c>
    </row>
    <row r="9" spans="1:8" x14ac:dyDescent="0.25">
      <c r="A9" t="s">
        <v>90</v>
      </c>
      <c r="B9" s="84">
        <v>459500</v>
      </c>
      <c r="C9" s="84">
        <v>459300</v>
      </c>
      <c r="D9" s="84">
        <v>452900</v>
      </c>
      <c r="E9" s="162">
        <f t="shared" si="0"/>
        <v>200</v>
      </c>
      <c r="F9" s="164">
        <f t="shared" si="1"/>
        <v>0</v>
      </c>
      <c r="G9" s="162">
        <f t="shared" si="2"/>
        <v>6600</v>
      </c>
      <c r="H9" s="164">
        <f t="shared" si="3"/>
        <v>1.4999999999999999E-2</v>
      </c>
    </row>
    <row r="10" spans="1:8" x14ac:dyDescent="0.25">
      <c r="A10" t="s">
        <v>135</v>
      </c>
      <c r="B10" s="84">
        <v>87200</v>
      </c>
      <c r="C10" s="84">
        <v>87000</v>
      </c>
      <c r="D10" s="84">
        <v>85700</v>
      </c>
      <c r="E10" s="162">
        <f t="shared" si="0"/>
        <v>200</v>
      </c>
      <c r="F10" s="164">
        <f t="shared" si="1"/>
        <v>2E-3</v>
      </c>
      <c r="G10" s="162">
        <f t="shared" si="2"/>
        <v>1500</v>
      </c>
      <c r="H10" s="164">
        <f t="shared" si="3"/>
        <v>1.7999999999999999E-2</v>
      </c>
    </row>
    <row r="11" spans="1:8" x14ac:dyDescent="0.25">
      <c r="A11" t="s">
        <v>96</v>
      </c>
      <c r="B11" s="84">
        <v>191900</v>
      </c>
      <c r="C11" s="84">
        <v>191100</v>
      </c>
      <c r="D11" s="84">
        <v>185600</v>
      </c>
      <c r="E11" s="162">
        <f t="shared" si="0"/>
        <v>800</v>
      </c>
      <c r="F11" s="164">
        <f t="shared" si="1"/>
        <v>4.0000000000000001E-3</v>
      </c>
      <c r="G11" s="162">
        <f t="shared" si="2"/>
        <v>6300</v>
      </c>
      <c r="H11" s="164">
        <f t="shared" si="3"/>
        <v>3.4000000000000002E-2</v>
      </c>
    </row>
    <row r="12" spans="1:8" x14ac:dyDescent="0.25">
      <c r="A12" t="s">
        <v>77</v>
      </c>
      <c r="B12" s="84">
        <v>171200</v>
      </c>
      <c r="C12" s="84">
        <v>171600</v>
      </c>
      <c r="D12" s="84">
        <v>167500</v>
      </c>
      <c r="E12" s="162">
        <f t="shared" si="0"/>
        <v>-400</v>
      </c>
      <c r="F12" s="164">
        <f t="shared" si="1"/>
        <v>-2E-3</v>
      </c>
      <c r="G12" s="162">
        <f t="shared" si="2"/>
        <v>3700</v>
      </c>
      <c r="H12" s="164">
        <f t="shared" si="3"/>
        <v>2.1999999999999999E-2</v>
      </c>
    </row>
    <row r="13" spans="1:8" x14ac:dyDescent="0.25">
      <c r="A13" t="s">
        <v>78</v>
      </c>
      <c r="B13" s="84">
        <v>39900</v>
      </c>
      <c r="C13" s="84">
        <v>39700</v>
      </c>
      <c r="D13" s="84">
        <v>39200</v>
      </c>
      <c r="E13" s="162">
        <f t="shared" si="0"/>
        <v>200</v>
      </c>
      <c r="F13" s="164">
        <f t="shared" si="1"/>
        <v>5.0000000000000001E-3</v>
      </c>
      <c r="G13" s="162">
        <f t="shared" si="2"/>
        <v>700</v>
      </c>
      <c r="H13" s="164">
        <f t="shared" si="3"/>
        <v>1.7999999999999999E-2</v>
      </c>
    </row>
    <row r="15" spans="1:8" x14ac:dyDescent="0.25">
      <c r="A15" s="160" t="s">
        <v>136</v>
      </c>
    </row>
    <row r="17" spans="1:1" x14ac:dyDescent="0.25">
      <c r="A17" s="57" t="s">
        <v>137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zoomScaleNormal="100" workbookViewId="0">
      <selection activeCell="H24" sqref="H24"/>
    </sheetView>
  </sheetViews>
  <sheetFormatPr defaultColWidth="9.140625" defaultRowHeight="12.75" x14ac:dyDescent="0.2"/>
  <cols>
    <col min="1" max="1" width="70" style="156" bestFit="1" customWidth="1"/>
    <col min="2" max="2" width="9.140625" style="155" customWidth="1"/>
    <col min="3" max="3" width="9.140625" style="156" customWidth="1"/>
    <col min="4" max="4" width="10.28515625" style="156" bestFit="1" customWidth="1"/>
    <col min="5" max="6" width="8.7109375" style="156" customWidth="1"/>
    <col min="7" max="8" width="9" style="156" customWidth="1"/>
    <col min="9" max="11" width="9.140625" style="156" customWidth="1"/>
    <col min="12" max="12" width="12.85546875" style="156" bestFit="1" customWidth="1"/>
    <col min="13" max="13" width="13.28515625" style="156" bestFit="1" customWidth="1"/>
    <col min="14" max="14" width="12.85546875" style="156" bestFit="1" customWidth="1"/>
    <col min="15" max="28" width="9.140625" style="156" customWidth="1"/>
    <col min="29" max="16384" width="9.140625" style="156"/>
  </cols>
  <sheetData>
    <row r="1" spans="1:14" x14ac:dyDescent="0.2">
      <c r="A1" s="223" t="s">
        <v>138</v>
      </c>
      <c r="B1" s="220"/>
      <c r="C1" s="221"/>
      <c r="D1" s="221"/>
      <c r="E1" s="221"/>
      <c r="F1" s="221"/>
      <c r="G1" s="221"/>
      <c r="H1" s="158"/>
    </row>
    <row r="2" spans="1:14" x14ac:dyDescent="0.2">
      <c r="A2" s="219" t="s">
        <v>139</v>
      </c>
      <c r="B2" s="220"/>
      <c r="C2" s="221"/>
      <c r="D2" s="221"/>
      <c r="E2" s="221"/>
      <c r="F2" s="221"/>
      <c r="G2" s="221"/>
      <c r="H2" s="154"/>
    </row>
    <row r="3" spans="1:14" x14ac:dyDescent="0.2">
      <c r="A3" s="1"/>
      <c r="B3" s="2"/>
      <c r="C3" s="1"/>
      <c r="D3" s="1"/>
      <c r="E3" s="1"/>
      <c r="F3" s="1"/>
      <c r="G3" s="1"/>
      <c r="H3" s="1"/>
    </row>
    <row r="4" spans="1:14" x14ac:dyDescent="0.2">
      <c r="A4" s="222">
        <v>45139</v>
      </c>
      <c r="B4" s="220"/>
      <c r="C4" s="221"/>
      <c r="D4" s="221"/>
      <c r="E4" s="221"/>
      <c r="F4" s="221"/>
      <c r="G4" s="221"/>
      <c r="H4" s="157"/>
    </row>
    <row r="5" spans="1:14" x14ac:dyDescent="0.2">
      <c r="A5" s="3"/>
      <c r="B5" s="4"/>
      <c r="C5" s="3"/>
      <c r="D5" s="3"/>
      <c r="E5" s="3"/>
      <c r="F5" s="3"/>
      <c r="G5" s="3"/>
      <c r="H5" s="3"/>
    </row>
    <row r="6" spans="1:14" x14ac:dyDescent="0.2">
      <c r="A6" s="3"/>
      <c r="B6" s="4"/>
      <c r="C6" s="3"/>
      <c r="D6" s="3"/>
      <c r="E6" s="224" t="s">
        <v>123</v>
      </c>
      <c r="F6" s="221"/>
      <c r="G6" s="221"/>
      <c r="H6" s="221"/>
    </row>
    <row r="7" spans="1:14" x14ac:dyDescent="0.2">
      <c r="A7" s="3"/>
      <c r="B7" s="5" t="s">
        <v>125</v>
      </c>
      <c r="C7" s="159" t="s">
        <v>126</v>
      </c>
      <c r="D7" s="159" t="s">
        <v>127</v>
      </c>
      <c r="E7" s="159" t="s">
        <v>128</v>
      </c>
      <c r="F7" s="159" t="s">
        <v>129</v>
      </c>
      <c r="G7" s="159" t="s">
        <v>127</v>
      </c>
      <c r="H7" s="159" t="s">
        <v>129</v>
      </c>
    </row>
    <row r="8" spans="1:14" x14ac:dyDescent="0.2">
      <c r="A8" s="3"/>
      <c r="B8" s="5" t="s">
        <v>131</v>
      </c>
      <c r="C8" s="159" t="s">
        <v>131</v>
      </c>
      <c r="D8" s="159" t="s">
        <v>132</v>
      </c>
      <c r="E8" s="159" t="s">
        <v>131</v>
      </c>
      <c r="F8" s="159" t="s">
        <v>133</v>
      </c>
      <c r="G8" s="159" t="s">
        <v>132</v>
      </c>
      <c r="H8" s="159" t="s">
        <v>133</v>
      </c>
    </row>
    <row r="10" spans="1:14" x14ac:dyDescent="0.2">
      <c r="A10" s="6"/>
      <c r="B10" s="7"/>
      <c r="C10" s="6"/>
      <c r="D10" s="6"/>
      <c r="E10" s="7" t="s">
        <v>0</v>
      </c>
      <c r="F10" s="7"/>
      <c r="G10" s="6"/>
      <c r="H10" s="6"/>
    </row>
    <row r="11" spans="1:14" ht="15" customHeight="1" x14ac:dyDescent="0.25">
      <c r="A11" s="8" t="s">
        <v>140</v>
      </c>
      <c r="B11" s="165">
        <v>2303.1</v>
      </c>
      <c r="C11" s="165">
        <v>2306.8000000000002</v>
      </c>
      <c r="D11" s="166">
        <v>2256.8000000000002</v>
      </c>
      <c r="E11" s="167">
        <f t="shared" ref="E11:E44" si="0">B11-C11</f>
        <v>-3.7000000000002728</v>
      </c>
      <c r="F11" s="168">
        <f t="shared" ref="F11:F44" si="1">ROUND((B11-C11)/C11,3)</f>
        <v>-2E-3</v>
      </c>
      <c r="G11" s="167">
        <f t="shared" ref="G11:G44" si="2">B11-D11</f>
        <v>46.299999999999727</v>
      </c>
      <c r="H11" s="168">
        <f t="shared" ref="H11:H44" si="3">ROUND((B11-D11)/D11,3)</f>
        <v>2.1000000000000001E-2</v>
      </c>
      <c r="K11" s="61"/>
      <c r="L11" s="9"/>
      <c r="M11" s="10"/>
    </row>
    <row r="12" spans="1:14" ht="15" customHeight="1" x14ac:dyDescent="0.25">
      <c r="A12" s="8" t="s">
        <v>141</v>
      </c>
      <c r="B12" s="165">
        <v>1929.8</v>
      </c>
      <c r="C12" s="165">
        <v>1931.6</v>
      </c>
      <c r="D12" s="166">
        <v>1890.6</v>
      </c>
      <c r="E12" s="167">
        <f t="shared" si="0"/>
        <v>-1.7999999999999545</v>
      </c>
      <c r="F12" s="168">
        <f t="shared" si="1"/>
        <v>-1E-3</v>
      </c>
      <c r="G12" s="167">
        <f t="shared" si="2"/>
        <v>39.200000000000045</v>
      </c>
      <c r="H12" s="168">
        <f t="shared" si="3"/>
        <v>2.1000000000000001E-2</v>
      </c>
      <c r="K12" s="61"/>
      <c r="L12" s="9"/>
      <c r="M12" s="10"/>
    </row>
    <row r="13" spans="1:14" ht="15" customHeight="1" x14ac:dyDescent="0.25">
      <c r="A13" s="8" t="s">
        <v>142</v>
      </c>
      <c r="B13" s="165">
        <v>378.6</v>
      </c>
      <c r="C13" s="165">
        <v>377.7</v>
      </c>
      <c r="D13" s="166">
        <v>376.8</v>
      </c>
      <c r="E13" s="167">
        <f t="shared" si="0"/>
        <v>0.90000000000003411</v>
      </c>
      <c r="F13" s="168">
        <f t="shared" si="1"/>
        <v>2E-3</v>
      </c>
      <c r="G13" s="167">
        <f t="shared" si="2"/>
        <v>1.8000000000000114</v>
      </c>
      <c r="H13" s="168">
        <f t="shared" si="3"/>
        <v>5.0000000000000001E-3</v>
      </c>
      <c r="K13" s="61"/>
      <c r="L13" s="133"/>
      <c r="M13" s="134"/>
      <c r="N13" s="135"/>
    </row>
    <row r="14" spans="1:14" ht="15" customHeight="1" x14ac:dyDescent="0.25">
      <c r="A14" s="8" t="s">
        <v>143</v>
      </c>
      <c r="B14" s="165">
        <v>118</v>
      </c>
      <c r="C14" s="165">
        <v>115.3</v>
      </c>
      <c r="D14" s="166">
        <v>113.8</v>
      </c>
      <c r="E14" s="167">
        <f t="shared" si="0"/>
        <v>2.7000000000000028</v>
      </c>
      <c r="F14" s="168">
        <f t="shared" si="1"/>
        <v>2.3E-2</v>
      </c>
      <c r="G14" s="167">
        <f t="shared" si="2"/>
        <v>4.2000000000000028</v>
      </c>
      <c r="H14" s="168">
        <f t="shared" si="3"/>
        <v>3.6999999999999998E-2</v>
      </c>
      <c r="J14" s="155"/>
      <c r="K14" s="61"/>
      <c r="L14" s="133"/>
      <c r="M14" s="134"/>
      <c r="N14" s="135"/>
    </row>
    <row r="15" spans="1:14" ht="15" customHeight="1" x14ac:dyDescent="0.25">
      <c r="A15" s="8" t="s">
        <v>144</v>
      </c>
      <c r="B15" s="165">
        <v>4.5999999999999996</v>
      </c>
      <c r="C15" s="165">
        <v>4.5</v>
      </c>
      <c r="D15" s="166">
        <v>4.5</v>
      </c>
      <c r="E15" s="167">
        <f t="shared" si="0"/>
        <v>9.9999999999999645E-2</v>
      </c>
      <c r="F15" s="168">
        <f t="shared" si="1"/>
        <v>2.1999999999999999E-2</v>
      </c>
      <c r="G15" s="167">
        <f t="shared" si="2"/>
        <v>9.9999999999999645E-2</v>
      </c>
      <c r="H15" s="168">
        <f t="shared" si="3"/>
        <v>2.1999999999999999E-2</v>
      </c>
      <c r="J15" s="155"/>
      <c r="K15" s="61"/>
      <c r="L15" s="133"/>
      <c r="M15" s="134"/>
      <c r="N15" s="135"/>
    </row>
    <row r="16" spans="1:14" ht="15" customHeight="1" x14ac:dyDescent="0.25">
      <c r="A16" s="8" t="s">
        <v>145</v>
      </c>
      <c r="B16" s="165">
        <v>113.4</v>
      </c>
      <c r="C16" s="165">
        <v>110.8</v>
      </c>
      <c r="D16" s="166">
        <v>109.3</v>
      </c>
      <c r="E16" s="167">
        <f t="shared" si="0"/>
        <v>2.6000000000000085</v>
      </c>
      <c r="F16" s="168">
        <f t="shared" si="1"/>
        <v>2.3E-2</v>
      </c>
      <c r="G16" s="167">
        <f t="shared" si="2"/>
        <v>4.1000000000000085</v>
      </c>
      <c r="H16" s="168">
        <f t="shared" si="3"/>
        <v>3.7999999999999999E-2</v>
      </c>
      <c r="J16" s="155"/>
      <c r="K16" s="61"/>
      <c r="L16" s="133"/>
      <c r="M16" s="134"/>
      <c r="N16" s="135"/>
    </row>
    <row r="17" spans="1:14" ht="15" customHeight="1" x14ac:dyDescent="0.25">
      <c r="A17" s="8" t="s">
        <v>146</v>
      </c>
      <c r="B17" s="165">
        <v>260.60000000000002</v>
      </c>
      <c r="C17" s="165">
        <v>262.39999999999998</v>
      </c>
      <c r="D17" s="166">
        <v>263</v>
      </c>
      <c r="E17" s="167">
        <f t="shared" si="0"/>
        <v>-1.7999999999999545</v>
      </c>
      <c r="F17" s="168">
        <f t="shared" si="1"/>
        <v>-7.0000000000000001E-3</v>
      </c>
      <c r="G17" s="167">
        <f t="shared" si="2"/>
        <v>-2.3999999999999773</v>
      </c>
      <c r="H17" s="168">
        <f t="shared" si="3"/>
        <v>-8.9999999999999993E-3</v>
      </c>
      <c r="J17" s="155"/>
      <c r="K17" s="61"/>
      <c r="L17" s="133"/>
      <c r="M17" s="134"/>
      <c r="N17" s="135"/>
    </row>
    <row r="18" spans="1:14" ht="15" customHeight="1" x14ac:dyDescent="0.25">
      <c r="A18" s="8" t="s">
        <v>147</v>
      </c>
      <c r="B18" s="165">
        <v>157.9</v>
      </c>
      <c r="C18" s="165">
        <v>158.6</v>
      </c>
      <c r="D18" s="166">
        <v>158.19999999999999</v>
      </c>
      <c r="E18" s="167">
        <f t="shared" si="0"/>
        <v>-0.69999999999998863</v>
      </c>
      <c r="F18" s="168">
        <f t="shared" si="1"/>
        <v>-4.0000000000000001E-3</v>
      </c>
      <c r="G18" s="167">
        <f t="shared" si="2"/>
        <v>-0.29999999999998295</v>
      </c>
      <c r="H18" s="168">
        <f t="shared" si="3"/>
        <v>-2E-3</v>
      </c>
      <c r="K18" s="61"/>
      <c r="L18" s="133"/>
      <c r="M18" s="134"/>
      <c r="N18" s="135"/>
    </row>
    <row r="19" spans="1:14" ht="15" customHeight="1" x14ac:dyDescent="0.25">
      <c r="A19" s="11" t="s">
        <v>148</v>
      </c>
      <c r="B19" s="165">
        <v>102.7</v>
      </c>
      <c r="C19" s="165">
        <v>103.8</v>
      </c>
      <c r="D19" s="166">
        <v>104.8</v>
      </c>
      <c r="E19" s="167">
        <f t="shared" si="0"/>
        <v>-1.0999999999999943</v>
      </c>
      <c r="F19" s="168">
        <f t="shared" si="1"/>
        <v>-1.0999999999999999E-2</v>
      </c>
      <c r="G19" s="167">
        <f t="shared" si="2"/>
        <v>-2.0999999999999943</v>
      </c>
      <c r="H19" s="168">
        <f t="shared" si="3"/>
        <v>-0.02</v>
      </c>
      <c r="K19" s="61"/>
      <c r="L19" s="133"/>
      <c r="M19" s="134"/>
      <c r="N19" s="135"/>
    </row>
    <row r="20" spans="1:14" ht="15" customHeight="1" x14ac:dyDescent="0.25">
      <c r="A20" s="8" t="s">
        <v>149</v>
      </c>
      <c r="B20" s="165">
        <v>1924.5</v>
      </c>
      <c r="C20" s="165">
        <v>1929.1</v>
      </c>
      <c r="D20" s="166">
        <v>1880</v>
      </c>
      <c r="E20" s="167">
        <f t="shared" si="0"/>
        <v>-4.5999999999999091</v>
      </c>
      <c r="F20" s="168">
        <f t="shared" si="1"/>
        <v>-2E-3</v>
      </c>
      <c r="G20" s="167">
        <f t="shared" si="2"/>
        <v>44.5</v>
      </c>
      <c r="H20" s="168">
        <f t="shared" si="3"/>
        <v>2.4E-2</v>
      </c>
      <c r="J20" s="155"/>
      <c r="K20" s="61"/>
      <c r="L20" s="133"/>
      <c r="M20" s="134"/>
      <c r="N20" s="135"/>
    </row>
    <row r="21" spans="1:14" ht="15" customHeight="1" x14ac:dyDescent="0.25">
      <c r="A21" s="8" t="s">
        <v>150</v>
      </c>
      <c r="B21" s="165">
        <v>1551.2</v>
      </c>
      <c r="C21" s="165">
        <v>1553.9</v>
      </c>
      <c r="D21" s="166">
        <v>1513.8</v>
      </c>
      <c r="E21" s="167">
        <f t="shared" si="0"/>
        <v>-2.7000000000000455</v>
      </c>
      <c r="F21" s="168">
        <f t="shared" si="1"/>
        <v>-2E-3</v>
      </c>
      <c r="G21" s="167">
        <f t="shared" si="2"/>
        <v>37.400000000000091</v>
      </c>
      <c r="H21" s="168">
        <f t="shared" si="3"/>
        <v>2.5000000000000001E-2</v>
      </c>
      <c r="J21" s="155"/>
      <c r="K21" s="61"/>
      <c r="L21" s="133"/>
      <c r="M21" s="134"/>
      <c r="N21" s="135"/>
    </row>
    <row r="22" spans="1:14" ht="15" customHeight="1" x14ac:dyDescent="0.25">
      <c r="A22" s="11" t="s">
        <v>151</v>
      </c>
      <c r="B22" s="165">
        <v>445</v>
      </c>
      <c r="C22" s="165">
        <v>444.2</v>
      </c>
      <c r="D22" s="166">
        <v>435.2</v>
      </c>
      <c r="E22" s="167">
        <f t="shared" si="0"/>
        <v>0.80000000000001137</v>
      </c>
      <c r="F22" s="168">
        <f t="shared" si="1"/>
        <v>2E-3</v>
      </c>
      <c r="G22" s="167">
        <f t="shared" si="2"/>
        <v>9.8000000000000114</v>
      </c>
      <c r="H22" s="168">
        <f t="shared" si="3"/>
        <v>2.3E-2</v>
      </c>
      <c r="J22" s="155"/>
      <c r="K22" s="61"/>
      <c r="L22" s="133"/>
      <c r="M22" s="134"/>
      <c r="N22" s="135"/>
    </row>
    <row r="23" spans="1:14" ht="15" customHeight="1" x14ac:dyDescent="0.25">
      <c r="A23" s="8" t="s">
        <v>152</v>
      </c>
      <c r="B23" s="165">
        <v>80.2</v>
      </c>
      <c r="C23" s="165">
        <v>80.2</v>
      </c>
      <c r="D23" s="166">
        <v>80.099999999999994</v>
      </c>
      <c r="E23" s="167">
        <f t="shared" si="0"/>
        <v>0</v>
      </c>
      <c r="F23" s="168">
        <f t="shared" si="1"/>
        <v>0</v>
      </c>
      <c r="G23" s="167">
        <f t="shared" si="2"/>
        <v>0.10000000000000853</v>
      </c>
      <c r="H23" s="168">
        <f t="shared" si="3"/>
        <v>1E-3</v>
      </c>
      <c r="J23" s="155"/>
      <c r="K23" s="61"/>
      <c r="L23" s="133"/>
      <c r="M23" s="134"/>
      <c r="N23" s="169"/>
    </row>
    <row r="24" spans="1:14" ht="15" customHeight="1" x14ac:dyDescent="0.25">
      <c r="A24" s="8" t="s">
        <v>153</v>
      </c>
      <c r="B24" s="165">
        <v>264.39999999999998</v>
      </c>
      <c r="C24" s="165">
        <v>263.8</v>
      </c>
      <c r="D24" s="166">
        <v>260.7</v>
      </c>
      <c r="E24" s="167">
        <f t="shared" si="0"/>
        <v>0.59999999999996589</v>
      </c>
      <c r="F24" s="168">
        <f t="shared" si="1"/>
        <v>2E-3</v>
      </c>
      <c r="G24" s="167">
        <f t="shared" si="2"/>
        <v>3.6999999999999886</v>
      </c>
      <c r="H24" s="168">
        <f t="shared" si="3"/>
        <v>1.4E-2</v>
      </c>
      <c r="J24" s="155"/>
      <c r="K24" s="61"/>
      <c r="L24" s="133"/>
      <c r="M24" s="134"/>
      <c r="N24" s="135"/>
    </row>
    <row r="25" spans="1:14" ht="15" customHeight="1" x14ac:dyDescent="0.25">
      <c r="A25" s="11" t="s">
        <v>154</v>
      </c>
      <c r="B25" s="165">
        <v>100.4</v>
      </c>
      <c r="C25" s="165">
        <v>100.2</v>
      </c>
      <c r="D25" s="166">
        <v>94.4</v>
      </c>
      <c r="E25" s="167">
        <f t="shared" si="0"/>
        <v>0.20000000000000284</v>
      </c>
      <c r="F25" s="168">
        <f t="shared" si="1"/>
        <v>2E-3</v>
      </c>
      <c r="G25" s="167">
        <f t="shared" si="2"/>
        <v>6</v>
      </c>
      <c r="H25" s="168">
        <f t="shared" si="3"/>
        <v>6.4000000000000001E-2</v>
      </c>
      <c r="J25" s="155"/>
      <c r="K25" s="61"/>
      <c r="L25" s="133"/>
      <c r="M25" s="134"/>
      <c r="N25" s="135"/>
    </row>
    <row r="26" spans="1:14" ht="15" customHeight="1" x14ac:dyDescent="0.25">
      <c r="A26" s="8" t="s">
        <v>155</v>
      </c>
      <c r="B26" s="165">
        <v>31.9</v>
      </c>
      <c r="C26" s="165">
        <v>32.1</v>
      </c>
      <c r="D26" s="166">
        <v>30.6</v>
      </c>
      <c r="E26" s="167">
        <f t="shared" si="0"/>
        <v>-0.20000000000000284</v>
      </c>
      <c r="F26" s="168">
        <f t="shared" si="1"/>
        <v>-6.0000000000000001E-3</v>
      </c>
      <c r="G26" s="167">
        <f t="shared" si="2"/>
        <v>1.2999999999999972</v>
      </c>
      <c r="H26" s="168">
        <f t="shared" si="3"/>
        <v>4.2000000000000003E-2</v>
      </c>
      <c r="J26" s="155"/>
      <c r="K26" s="61"/>
      <c r="L26" s="133"/>
      <c r="M26" s="134"/>
      <c r="N26" s="135"/>
    </row>
    <row r="27" spans="1:14" ht="15" customHeight="1" x14ac:dyDescent="0.25">
      <c r="A27" s="8" t="s">
        <v>156</v>
      </c>
      <c r="B27" s="165">
        <v>121.6</v>
      </c>
      <c r="C27" s="165">
        <v>122.5</v>
      </c>
      <c r="D27" s="166">
        <v>118.6</v>
      </c>
      <c r="E27" s="167">
        <f t="shared" si="0"/>
        <v>-0.90000000000000568</v>
      </c>
      <c r="F27" s="168">
        <f t="shared" si="1"/>
        <v>-7.0000000000000001E-3</v>
      </c>
      <c r="G27" s="167">
        <f t="shared" si="2"/>
        <v>3</v>
      </c>
      <c r="H27" s="168">
        <f t="shared" si="3"/>
        <v>2.5000000000000001E-2</v>
      </c>
      <c r="J27" s="155"/>
      <c r="K27" s="61"/>
      <c r="L27" s="133"/>
      <c r="M27" s="134"/>
      <c r="N27" s="135"/>
    </row>
    <row r="28" spans="1:14" ht="15" customHeight="1" x14ac:dyDescent="0.25">
      <c r="A28" s="8" t="s">
        <v>157</v>
      </c>
      <c r="B28" s="165">
        <v>86.2</v>
      </c>
      <c r="C28" s="165">
        <v>87</v>
      </c>
      <c r="D28" s="166">
        <v>85.3</v>
      </c>
      <c r="E28" s="167">
        <f t="shared" si="0"/>
        <v>-0.79999999999999716</v>
      </c>
      <c r="F28" s="168">
        <f t="shared" si="1"/>
        <v>-8.9999999999999993E-3</v>
      </c>
      <c r="G28" s="167">
        <f t="shared" si="2"/>
        <v>0.90000000000000568</v>
      </c>
      <c r="H28" s="168">
        <f t="shared" si="3"/>
        <v>1.0999999999999999E-2</v>
      </c>
      <c r="J28" s="155"/>
      <c r="K28" s="61"/>
      <c r="L28" s="133"/>
      <c r="M28" s="134"/>
      <c r="N28" s="135"/>
    </row>
    <row r="29" spans="1:14" ht="15" customHeight="1" x14ac:dyDescent="0.25">
      <c r="A29" s="8" t="s">
        <v>158</v>
      </c>
      <c r="B29" s="165">
        <v>35.4</v>
      </c>
      <c r="C29" s="165">
        <v>35.5</v>
      </c>
      <c r="D29" s="166">
        <v>33.299999999999997</v>
      </c>
      <c r="E29" s="167">
        <f t="shared" si="0"/>
        <v>-0.10000000000000142</v>
      </c>
      <c r="F29" s="168">
        <f t="shared" si="1"/>
        <v>-3.0000000000000001E-3</v>
      </c>
      <c r="G29" s="167">
        <f t="shared" si="2"/>
        <v>2.1000000000000014</v>
      </c>
      <c r="H29" s="168">
        <f t="shared" si="3"/>
        <v>6.3E-2</v>
      </c>
      <c r="J29" s="155"/>
      <c r="K29" s="61"/>
      <c r="L29" s="133"/>
      <c r="M29" s="134"/>
      <c r="N29" s="135"/>
    </row>
    <row r="30" spans="1:14" ht="15" customHeight="1" x14ac:dyDescent="0.25">
      <c r="A30" s="8" t="s">
        <v>159</v>
      </c>
      <c r="B30" s="165">
        <v>312.89999999999998</v>
      </c>
      <c r="C30" s="165">
        <v>314.60000000000002</v>
      </c>
      <c r="D30" s="166">
        <v>311.8</v>
      </c>
      <c r="E30" s="167">
        <f t="shared" si="0"/>
        <v>-1.7000000000000455</v>
      </c>
      <c r="F30" s="168">
        <f t="shared" si="1"/>
        <v>-5.0000000000000001E-3</v>
      </c>
      <c r="G30" s="167">
        <f t="shared" si="2"/>
        <v>1.0999999999999659</v>
      </c>
      <c r="H30" s="168">
        <f t="shared" si="3"/>
        <v>4.0000000000000001E-3</v>
      </c>
      <c r="J30" s="155"/>
      <c r="K30" s="61"/>
      <c r="L30" s="133"/>
      <c r="M30" s="134"/>
      <c r="N30" s="135"/>
    </row>
    <row r="31" spans="1:14" ht="15" customHeight="1" x14ac:dyDescent="0.25">
      <c r="A31" s="8" t="s">
        <v>160</v>
      </c>
      <c r="B31" s="165">
        <v>121.2</v>
      </c>
      <c r="C31" s="165">
        <v>121.4</v>
      </c>
      <c r="D31" s="166">
        <v>120.4</v>
      </c>
      <c r="E31" s="167">
        <f t="shared" si="0"/>
        <v>-0.20000000000000284</v>
      </c>
      <c r="F31" s="168">
        <f t="shared" si="1"/>
        <v>-2E-3</v>
      </c>
      <c r="G31" s="167">
        <f t="shared" si="2"/>
        <v>0.79999999999999716</v>
      </c>
      <c r="H31" s="168">
        <f t="shared" si="3"/>
        <v>7.0000000000000001E-3</v>
      </c>
      <c r="J31" s="155"/>
      <c r="K31" s="61"/>
      <c r="L31" s="133"/>
      <c r="M31" s="134"/>
      <c r="N31" s="135"/>
    </row>
    <row r="32" spans="1:14" ht="15" customHeight="1" x14ac:dyDescent="0.25">
      <c r="A32" s="8" t="s">
        <v>161</v>
      </c>
      <c r="B32" s="165">
        <v>25.9</v>
      </c>
      <c r="C32" s="165">
        <v>25.8</v>
      </c>
      <c r="D32" s="166">
        <v>25.5</v>
      </c>
      <c r="E32" s="167">
        <f t="shared" si="0"/>
        <v>9.9999999999997868E-2</v>
      </c>
      <c r="F32" s="168">
        <f t="shared" si="1"/>
        <v>4.0000000000000001E-3</v>
      </c>
      <c r="G32" s="167">
        <f t="shared" si="2"/>
        <v>0.39999999999999858</v>
      </c>
      <c r="H32" s="168">
        <f t="shared" si="3"/>
        <v>1.6E-2</v>
      </c>
      <c r="J32" s="155"/>
      <c r="K32" s="61"/>
      <c r="L32" s="133"/>
      <c r="M32" s="134"/>
      <c r="N32" s="135"/>
    </row>
    <row r="33" spans="1:14" ht="15" customHeight="1" x14ac:dyDescent="0.25">
      <c r="A33" s="8" t="s">
        <v>162</v>
      </c>
      <c r="B33" s="165">
        <v>165.8</v>
      </c>
      <c r="C33" s="165">
        <v>167.4</v>
      </c>
      <c r="D33" s="166">
        <v>165.9</v>
      </c>
      <c r="E33" s="167">
        <f t="shared" si="0"/>
        <v>-1.5999999999999943</v>
      </c>
      <c r="F33" s="168">
        <f t="shared" si="1"/>
        <v>-0.01</v>
      </c>
      <c r="G33" s="167">
        <f t="shared" si="2"/>
        <v>-9.9999999999994316E-2</v>
      </c>
      <c r="H33" s="168">
        <f t="shared" si="3"/>
        <v>-1E-3</v>
      </c>
      <c r="J33" s="155"/>
      <c r="K33" s="61"/>
      <c r="L33" s="133"/>
      <c r="M33" s="134"/>
      <c r="N33" s="135"/>
    </row>
    <row r="34" spans="1:14" ht="15" customHeight="1" x14ac:dyDescent="0.25">
      <c r="A34" s="8" t="s">
        <v>163</v>
      </c>
      <c r="B34" s="165">
        <v>281.5</v>
      </c>
      <c r="C34" s="165">
        <v>281</v>
      </c>
      <c r="D34" s="166">
        <v>268.8</v>
      </c>
      <c r="E34" s="167">
        <f t="shared" si="0"/>
        <v>0.5</v>
      </c>
      <c r="F34" s="168">
        <f t="shared" si="1"/>
        <v>2E-3</v>
      </c>
      <c r="G34" s="167">
        <f t="shared" si="2"/>
        <v>12.699999999999989</v>
      </c>
      <c r="H34" s="168">
        <f t="shared" si="3"/>
        <v>4.7E-2</v>
      </c>
      <c r="J34" s="155"/>
      <c r="K34" s="61"/>
      <c r="L34" s="133"/>
      <c r="M34" s="134"/>
      <c r="N34" s="135"/>
    </row>
    <row r="35" spans="1:14" ht="15" customHeight="1" x14ac:dyDescent="0.25">
      <c r="A35" s="11" t="s">
        <v>164</v>
      </c>
      <c r="B35" s="165">
        <v>46</v>
      </c>
      <c r="C35" s="165">
        <v>45.9</v>
      </c>
      <c r="D35" s="166">
        <v>45.3</v>
      </c>
      <c r="E35" s="167">
        <f t="shared" si="0"/>
        <v>0.10000000000000142</v>
      </c>
      <c r="F35" s="168">
        <f t="shared" si="1"/>
        <v>2E-3</v>
      </c>
      <c r="G35" s="167">
        <f t="shared" si="2"/>
        <v>0.70000000000000284</v>
      </c>
      <c r="H35" s="168">
        <f t="shared" si="3"/>
        <v>1.4999999999999999E-2</v>
      </c>
      <c r="J35" s="155"/>
      <c r="K35" s="61"/>
      <c r="L35" s="133"/>
      <c r="M35" s="134"/>
      <c r="N35" s="135"/>
    </row>
    <row r="36" spans="1:14" ht="15" customHeight="1" x14ac:dyDescent="0.25">
      <c r="A36" s="11" t="s">
        <v>165</v>
      </c>
      <c r="B36" s="165">
        <v>235.5</v>
      </c>
      <c r="C36" s="165">
        <v>235.1</v>
      </c>
      <c r="D36" s="166">
        <v>223.5</v>
      </c>
      <c r="E36" s="167">
        <f t="shared" si="0"/>
        <v>0.40000000000000568</v>
      </c>
      <c r="F36" s="168">
        <f t="shared" si="1"/>
        <v>2E-3</v>
      </c>
      <c r="G36" s="167">
        <f t="shared" si="2"/>
        <v>12</v>
      </c>
      <c r="H36" s="168">
        <f t="shared" si="3"/>
        <v>5.3999999999999999E-2</v>
      </c>
      <c r="J36" s="155"/>
      <c r="K36" s="61"/>
      <c r="L36" s="133"/>
      <c r="M36" s="134"/>
      <c r="N36" s="135"/>
    </row>
    <row r="37" spans="1:14" ht="15" customHeight="1" x14ac:dyDescent="0.25">
      <c r="A37" s="8" t="s">
        <v>166</v>
      </c>
      <c r="B37" s="165">
        <v>275.60000000000002</v>
      </c>
      <c r="C37" s="165">
        <v>276</v>
      </c>
      <c r="D37" s="166">
        <v>266.3</v>
      </c>
      <c r="E37" s="167">
        <f t="shared" si="0"/>
        <v>-0.39999999999997726</v>
      </c>
      <c r="F37" s="168">
        <f t="shared" si="1"/>
        <v>-1E-3</v>
      </c>
      <c r="G37" s="167">
        <f t="shared" si="2"/>
        <v>9.3000000000000114</v>
      </c>
      <c r="H37" s="168">
        <f t="shared" si="3"/>
        <v>3.5000000000000003E-2</v>
      </c>
      <c r="J37" s="155"/>
      <c r="K37" s="61"/>
      <c r="L37" s="133"/>
      <c r="M37" s="134"/>
      <c r="N37" s="135"/>
    </row>
    <row r="38" spans="1:14" ht="15" customHeight="1" x14ac:dyDescent="0.25">
      <c r="A38" s="8" t="s">
        <v>167</v>
      </c>
      <c r="B38" s="165">
        <v>38.299999999999997</v>
      </c>
      <c r="C38" s="165">
        <v>38.1</v>
      </c>
      <c r="D38" s="166">
        <v>32.799999999999997</v>
      </c>
      <c r="E38" s="167">
        <f t="shared" si="0"/>
        <v>0.19999999999999574</v>
      </c>
      <c r="F38" s="168">
        <f t="shared" si="1"/>
        <v>5.0000000000000001E-3</v>
      </c>
      <c r="G38" s="167">
        <f t="shared" si="2"/>
        <v>5.5</v>
      </c>
      <c r="H38" s="168">
        <f t="shared" si="3"/>
        <v>0.16800000000000001</v>
      </c>
      <c r="J38" s="155"/>
      <c r="K38" s="61"/>
      <c r="L38" s="133"/>
      <c r="M38" s="134"/>
      <c r="N38" s="135"/>
    </row>
    <row r="39" spans="1:14" ht="15" customHeight="1" x14ac:dyDescent="0.25">
      <c r="A39" s="8" t="s">
        <v>168</v>
      </c>
      <c r="B39" s="165">
        <v>237.3</v>
      </c>
      <c r="C39" s="165">
        <v>237.9</v>
      </c>
      <c r="D39" s="166">
        <v>233.5</v>
      </c>
      <c r="E39" s="167">
        <f t="shared" si="0"/>
        <v>-0.59999999999999432</v>
      </c>
      <c r="F39" s="168">
        <f t="shared" si="1"/>
        <v>-3.0000000000000001E-3</v>
      </c>
      <c r="G39" s="167">
        <f t="shared" si="2"/>
        <v>3.8000000000000114</v>
      </c>
      <c r="H39" s="168">
        <f t="shared" si="3"/>
        <v>1.6E-2</v>
      </c>
      <c r="J39" s="155"/>
      <c r="K39" s="61"/>
      <c r="L39" s="133"/>
      <c r="M39" s="134"/>
      <c r="N39" s="135"/>
    </row>
    <row r="40" spans="1:14" ht="15" customHeight="1" x14ac:dyDescent="0.25">
      <c r="A40" s="11" t="s">
        <v>169</v>
      </c>
      <c r="B40" s="165">
        <v>82.7</v>
      </c>
      <c r="C40" s="165">
        <v>83.5</v>
      </c>
      <c r="D40" s="166">
        <v>82.5</v>
      </c>
      <c r="E40" s="167">
        <f t="shared" si="0"/>
        <v>-0.79999999999999716</v>
      </c>
      <c r="F40" s="168">
        <f t="shared" si="1"/>
        <v>-0.01</v>
      </c>
      <c r="G40" s="167">
        <f t="shared" si="2"/>
        <v>0.20000000000000284</v>
      </c>
      <c r="H40" s="168">
        <f t="shared" si="3"/>
        <v>2E-3</v>
      </c>
      <c r="J40" s="155"/>
      <c r="K40" s="61"/>
      <c r="L40" s="133"/>
      <c r="M40" s="134"/>
      <c r="N40" s="135"/>
    </row>
    <row r="41" spans="1:14" ht="15" customHeight="1" x14ac:dyDescent="0.25">
      <c r="A41" s="70" t="s">
        <v>170</v>
      </c>
      <c r="B41" s="165">
        <v>373.3</v>
      </c>
      <c r="C41" s="165">
        <v>375.2</v>
      </c>
      <c r="D41" s="166">
        <v>366.2</v>
      </c>
      <c r="E41" s="167">
        <f t="shared" si="0"/>
        <v>-1.8999999999999773</v>
      </c>
      <c r="F41" s="168">
        <f t="shared" si="1"/>
        <v>-5.0000000000000001E-3</v>
      </c>
      <c r="G41" s="167">
        <f t="shared" si="2"/>
        <v>7.1000000000000227</v>
      </c>
      <c r="H41" s="168">
        <f t="shared" si="3"/>
        <v>1.9E-2</v>
      </c>
      <c r="J41" s="155"/>
      <c r="K41" s="61"/>
      <c r="L41" s="133"/>
      <c r="M41" s="134"/>
      <c r="N41" s="135"/>
    </row>
    <row r="42" spans="1:14" ht="15" customHeight="1" x14ac:dyDescent="0.25">
      <c r="A42" s="11" t="s">
        <v>171</v>
      </c>
      <c r="B42" s="165">
        <v>37.200000000000003</v>
      </c>
      <c r="C42" s="165">
        <v>37</v>
      </c>
      <c r="D42" s="166">
        <v>35.200000000000003</v>
      </c>
      <c r="E42" s="167">
        <f t="shared" si="0"/>
        <v>0.20000000000000284</v>
      </c>
      <c r="F42" s="168">
        <f t="shared" si="1"/>
        <v>5.0000000000000001E-3</v>
      </c>
      <c r="G42" s="167">
        <f t="shared" si="2"/>
        <v>2</v>
      </c>
      <c r="H42" s="168">
        <f t="shared" si="3"/>
        <v>5.7000000000000002E-2</v>
      </c>
      <c r="J42" s="155"/>
      <c r="K42" s="61"/>
      <c r="L42" s="133"/>
      <c r="M42" s="134"/>
      <c r="N42" s="135"/>
    </row>
    <row r="43" spans="1:14" ht="15" customHeight="1" x14ac:dyDescent="0.25">
      <c r="A43" s="11" t="s">
        <v>172</v>
      </c>
      <c r="B43" s="165">
        <v>109</v>
      </c>
      <c r="C43" s="165">
        <v>109.2</v>
      </c>
      <c r="D43" s="166">
        <v>107.8</v>
      </c>
      <c r="E43" s="167">
        <f t="shared" si="0"/>
        <v>-0.20000000000000284</v>
      </c>
      <c r="F43" s="168">
        <f t="shared" si="1"/>
        <v>-2E-3</v>
      </c>
      <c r="G43" s="167">
        <f t="shared" si="2"/>
        <v>1.2000000000000028</v>
      </c>
      <c r="H43" s="168">
        <f t="shared" si="3"/>
        <v>1.0999999999999999E-2</v>
      </c>
      <c r="J43" s="155"/>
      <c r="K43" s="61"/>
      <c r="L43" s="133"/>
      <c r="M43" s="134"/>
      <c r="N43" s="135"/>
    </row>
    <row r="44" spans="1:14" ht="15" customHeight="1" x14ac:dyDescent="0.25">
      <c r="A44" s="11" t="s">
        <v>173</v>
      </c>
      <c r="B44" s="165">
        <v>227.1</v>
      </c>
      <c r="C44" s="165">
        <v>229</v>
      </c>
      <c r="D44" s="166">
        <v>223.2</v>
      </c>
      <c r="E44" s="167">
        <f t="shared" si="0"/>
        <v>-1.9000000000000057</v>
      </c>
      <c r="F44" s="168">
        <f t="shared" si="1"/>
        <v>-8.0000000000000002E-3</v>
      </c>
      <c r="G44" s="167">
        <f t="shared" si="2"/>
        <v>3.9000000000000057</v>
      </c>
      <c r="H44" s="168">
        <f t="shared" si="3"/>
        <v>1.7000000000000001E-2</v>
      </c>
      <c r="J44" s="155"/>
      <c r="K44" s="61"/>
      <c r="L44" s="133"/>
      <c r="M44" s="134"/>
      <c r="N44" s="135"/>
    </row>
    <row r="45" spans="1:14" ht="15" customHeight="1" x14ac:dyDescent="0.25">
      <c r="A45" s="12"/>
      <c r="B45" s="165"/>
      <c r="C45" s="165"/>
      <c r="D45" s="68"/>
      <c r="E45" s="7"/>
      <c r="F45" s="7"/>
      <c r="G45" s="7"/>
      <c r="H45" s="7"/>
      <c r="K45" s="61"/>
      <c r="L45" s="133"/>
      <c r="M45" s="134"/>
      <c r="N45" s="135"/>
    </row>
    <row r="46" spans="1:14" ht="15" customHeight="1" x14ac:dyDescent="0.25">
      <c r="A46" s="12"/>
      <c r="B46" s="165"/>
      <c r="C46" s="165"/>
      <c r="D46" s="68"/>
      <c r="E46" s="7"/>
      <c r="F46" s="7"/>
      <c r="G46" s="7"/>
      <c r="H46" s="7"/>
      <c r="K46" s="61"/>
      <c r="L46" s="133"/>
      <c r="M46" s="134"/>
      <c r="N46" s="135"/>
    </row>
    <row r="47" spans="1:14" ht="15" customHeight="1" x14ac:dyDescent="0.25">
      <c r="A47" s="57" t="s">
        <v>137</v>
      </c>
      <c r="B47" s="165"/>
      <c r="C47" s="165"/>
      <c r="D47" s="68"/>
      <c r="E47" s="7"/>
      <c r="F47" s="7"/>
      <c r="G47" s="7"/>
      <c r="H47" s="7"/>
      <c r="K47" s="61"/>
      <c r="L47" s="9"/>
      <c r="M47" s="10"/>
    </row>
    <row r="48" spans="1:14" x14ac:dyDescent="0.2">
      <c r="A48" s="12"/>
      <c r="B48" s="165"/>
      <c r="C48" s="165"/>
      <c r="D48" s="68"/>
      <c r="E48" s="7"/>
      <c r="F48" s="7"/>
      <c r="G48" s="7"/>
      <c r="H48" s="7"/>
    </row>
    <row r="49" spans="1:8" x14ac:dyDescent="0.2">
      <c r="A49" s="12"/>
      <c r="B49" s="165"/>
      <c r="C49" s="165"/>
      <c r="D49" s="68"/>
      <c r="E49" s="7"/>
      <c r="F49" s="7"/>
      <c r="G49" s="7"/>
      <c r="H49" s="7"/>
    </row>
    <row r="50" spans="1:8" x14ac:dyDescent="0.2">
      <c r="A50" s="12"/>
      <c r="B50" s="165"/>
      <c r="C50" s="165"/>
      <c r="D50" s="68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tabSelected="1" workbookViewId="0">
      <selection activeCell="E14" sqref="E14"/>
    </sheetView>
  </sheetViews>
  <sheetFormatPr defaultRowHeight="15" x14ac:dyDescent="0.25"/>
  <cols>
    <col min="1" max="1" width="54" style="148" bestFit="1" customWidth="1"/>
    <col min="5" max="5" width="10.28515625" style="148" bestFit="1" customWidth="1"/>
    <col min="7" max="7" width="10.5703125" style="148" bestFit="1" customWidth="1"/>
  </cols>
  <sheetData>
    <row r="1" spans="1:8" x14ac:dyDescent="0.25">
      <c r="A1" s="13">
        <v>45139</v>
      </c>
      <c r="E1" s="217" t="s">
        <v>123</v>
      </c>
      <c r="F1" s="196"/>
      <c r="G1" s="196"/>
      <c r="H1" s="196"/>
    </row>
    <row r="2" spans="1:8" x14ac:dyDescent="0.25">
      <c r="A2" s="160" t="s">
        <v>124</v>
      </c>
      <c r="B2" t="s">
        <v>125</v>
      </c>
      <c r="C2" t="s">
        <v>126</v>
      </c>
      <c r="D2" t="s">
        <v>127</v>
      </c>
      <c r="E2" t="s">
        <v>128</v>
      </c>
      <c r="F2" t="s">
        <v>129</v>
      </c>
      <c r="G2" t="s">
        <v>127</v>
      </c>
      <c r="H2" t="s">
        <v>129</v>
      </c>
    </row>
    <row r="3" spans="1:8" x14ac:dyDescent="0.25">
      <c r="A3" t="s">
        <v>174</v>
      </c>
      <c r="B3" t="s">
        <v>131</v>
      </c>
      <c r="C3" t="s">
        <v>131</v>
      </c>
      <c r="D3" t="s">
        <v>132</v>
      </c>
      <c r="E3" t="s">
        <v>131</v>
      </c>
      <c r="F3" t="s">
        <v>133</v>
      </c>
      <c r="G3" t="s">
        <v>132</v>
      </c>
      <c r="H3" t="s">
        <v>133</v>
      </c>
    </row>
    <row r="5" spans="1:8" x14ac:dyDescent="0.25">
      <c r="A5" s="160" t="s">
        <v>134</v>
      </c>
      <c r="B5" s="76">
        <v>2306600</v>
      </c>
      <c r="C5" s="76">
        <v>2310300</v>
      </c>
      <c r="D5" s="76">
        <v>2256200</v>
      </c>
      <c r="E5" s="235">
        <f t="shared" ref="E5:E13" si="0">B5-C5</f>
        <v>-3700</v>
      </c>
      <c r="F5" s="170">
        <f t="shared" ref="F5:F13" si="1">ROUND((B5-C5)/C5,3)</f>
        <v>-2E-3</v>
      </c>
      <c r="G5" s="162">
        <f t="shared" ref="G5:G13" si="2">B5-D5</f>
        <v>50400</v>
      </c>
      <c r="H5" s="170">
        <f t="shared" ref="H5:H13" si="3">ROUND((B5-D5)/D5,3)</f>
        <v>2.1999999999999999E-2</v>
      </c>
    </row>
    <row r="6" spans="1:8" x14ac:dyDescent="0.25">
      <c r="A6" t="s">
        <v>86</v>
      </c>
      <c r="B6" s="76">
        <v>416800</v>
      </c>
      <c r="C6" s="76">
        <v>420300</v>
      </c>
      <c r="D6" s="76">
        <v>398800</v>
      </c>
      <c r="E6" s="235">
        <f t="shared" si="0"/>
        <v>-3500</v>
      </c>
      <c r="F6" s="170">
        <f t="shared" si="1"/>
        <v>-8.0000000000000002E-3</v>
      </c>
      <c r="G6" s="162">
        <f t="shared" si="2"/>
        <v>18000</v>
      </c>
      <c r="H6" s="170">
        <f t="shared" si="3"/>
        <v>4.4999999999999998E-2</v>
      </c>
    </row>
    <row r="7" spans="1:8" x14ac:dyDescent="0.25">
      <c r="A7" t="s">
        <v>72</v>
      </c>
      <c r="B7" s="76">
        <v>419000</v>
      </c>
      <c r="C7" s="76">
        <v>418000</v>
      </c>
      <c r="D7" s="76">
        <v>412600</v>
      </c>
      <c r="E7" s="235">
        <f t="shared" si="0"/>
        <v>1000</v>
      </c>
      <c r="F7" s="170">
        <f t="shared" si="1"/>
        <v>2E-3</v>
      </c>
      <c r="G7" s="162">
        <f t="shared" si="2"/>
        <v>6400</v>
      </c>
      <c r="H7" s="170">
        <f t="shared" si="3"/>
        <v>1.6E-2</v>
      </c>
    </row>
    <row r="8" spans="1:8" x14ac:dyDescent="0.25">
      <c r="A8" t="s">
        <v>73</v>
      </c>
      <c r="B8" s="76">
        <v>96300</v>
      </c>
      <c r="C8" s="76">
        <v>96200</v>
      </c>
      <c r="D8" s="76">
        <v>94000</v>
      </c>
      <c r="E8" s="235">
        <f t="shared" si="0"/>
        <v>100</v>
      </c>
      <c r="F8" s="170">
        <f t="shared" si="1"/>
        <v>1E-3</v>
      </c>
      <c r="G8" s="162">
        <f t="shared" si="2"/>
        <v>2300</v>
      </c>
      <c r="H8" s="170">
        <f t="shared" si="3"/>
        <v>2.4E-2</v>
      </c>
    </row>
    <row r="9" spans="1:8" x14ac:dyDescent="0.25">
      <c r="A9" t="s">
        <v>90</v>
      </c>
      <c r="B9" s="76">
        <v>458200</v>
      </c>
      <c r="C9" s="76">
        <v>456200</v>
      </c>
      <c r="D9" s="76">
        <v>450200</v>
      </c>
      <c r="E9" s="235">
        <f t="shared" si="0"/>
        <v>2000</v>
      </c>
      <c r="F9" s="170">
        <f t="shared" si="1"/>
        <v>4.0000000000000001E-3</v>
      </c>
      <c r="G9" s="162">
        <f t="shared" si="2"/>
        <v>8000</v>
      </c>
      <c r="H9" s="170">
        <f t="shared" si="3"/>
        <v>1.7999999999999999E-2</v>
      </c>
    </row>
    <row r="10" spans="1:8" x14ac:dyDescent="0.25">
      <c r="A10" t="s">
        <v>135</v>
      </c>
      <c r="B10" s="76">
        <v>89000</v>
      </c>
      <c r="C10" s="76">
        <v>89200</v>
      </c>
      <c r="D10" s="76">
        <v>87300</v>
      </c>
      <c r="E10" s="235">
        <f t="shared" si="0"/>
        <v>-200</v>
      </c>
      <c r="F10" s="170">
        <f t="shared" si="1"/>
        <v>-2E-3</v>
      </c>
      <c r="G10" s="162">
        <f t="shared" si="2"/>
        <v>1700</v>
      </c>
      <c r="H10" s="170">
        <f t="shared" si="3"/>
        <v>1.9E-2</v>
      </c>
    </row>
    <row r="11" spans="1:8" x14ac:dyDescent="0.25">
      <c r="A11" t="s">
        <v>96</v>
      </c>
      <c r="B11" s="76">
        <v>196300</v>
      </c>
      <c r="C11" s="76">
        <v>197300</v>
      </c>
      <c r="D11" s="76">
        <v>190400</v>
      </c>
      <c r="E11" s="235">
        <f t="shared" si="0"/>
        <v>-1000</v>
      </c>
      <c r="F11" s="170">
        <f t="shared" si="1"/>
        <v>-5.0000000000000001E-3</v>
      </c>
      <c r="G11" s="162">
        <f t="shared" si="2"/>
        <v>5900</v>
      </c>
      <c r="H11" s="170">
        <f t="shared" si="3"/>
        <v>3.1E-2</v>
      </c>
    </row>
    <row r="12" spans="1:8" x14ac:dyDescent="0.25">
      <c r="A12" t="s">
        <v>77</v>
      </c>
      <c r="B12" s="76">
        <v>170800</v>
      </c>
      <c r="C12" s="76">
        <v>170100</v>
      </c>
      <c r="D12" s="76">
        <v>166500</v>
      </c>
      <c r="E12" s="235">
        <f t="shared" si="0"/>
        <v>700</v>
      </c>
      <c r="F12" s="170">
        <f t="shared" si="1"/>
        <v>4.0000000000000001E-3</v>
      </c>
      <c r="G12" s="162">
        <f t="shared" si="2"/>
        <v>4300</v>
      </c>
      <c r="H12" s="170">
        <f t="shared" si="3"/>
        <v>2.5999999999999999E-2</v>
      </c>
    </row>
    <row r="13" spans="1:8" x14ac:dyDescent="0.25">
      <c r="A13" t="s">
        <v>78</v>
      </c>
      <c r="B13" s="76">
        <v>39700</v>
      </c>
      <c r="C13" s="76">
        <v>39700</v>
      </c>
      <c r="D13" s="76">
        <v>38800</v>
      </c>
      <c r="E13" s="235">
        <f t="shared" si="0"/>
        <v>0</v>
      </c>
      <c r="F13" s="170">
        <f t="shared" si="1"/>
        <v>0</v>
      </c>
      <c r="G13" s="162">
        <f t="shared" si="2"/>
        <v>900</v>
      </c>
      <c r="H13" s="170">
        <f t="shared" si="3"/>
        <v>2.3E-2</v>
      </c>
    </row>
    <row r="15" spans="1:8" x14ac:dyDescent="0.25">
      <c r="A15" s="160" t="s">
        <v>175</v>
      </c>
      <c r="B15" s="160"/>
      <c r="C15" s="160"/>
      <c r="D15" s="160"/>
    </row>
    <row r="17" spans="1:1" x14ac:dyDescent="0.25">
      <c r="A17" s="57" t="s">
        <v>137</v>
      </c>
    </row>
  </sheetData>
  <mergeCells count="1">
    <mergeCell ref="E1:H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E8" sqref="E8"/>
    </sheetView>
  </sheetViews>
  <sheetFormatPr defaultRowHeight="15" x14ac:dyDescent="0.25"/>
  <cols>
    <col min="1" max="1" width="72.5703125" style="148" bestFit="1" customWidth="1"/>
    <col min="2" max="4" width="13.42578125" style="84" bestFit="1" customWidth="1"/>
    <col min="5" max="5" width="10.5703125" style="171" bestFit="1" customWidth="1"/>
    <col min="6" max="6" width="8.85546875" style="172" bestFit="1" customWidth="1"/>
    <col min="7" max="7" width="10.5703125" style="173" bestFit="1" customWidth="1"/>
    <col min="8" max="8" width="9.140625" style="172" customWidth="1"/>
    <col min="10" max="10" width="26.140625" style="148" bestFit="1" customWidth="1"/>
  </cols>
  <sheetData>
    <row r="1" spans="1:8" x14ac:dyDescent="0.25">
      <c r="A1" t="s">
        <v>176</v>
      </c>
    </row>
    <row r="2" spans="1:8" x14ac:dyDescent="0.25">
      <c r="A2" t="s">
        <v>139</v>
      </c>
    </row>
    <row r="3" spans="1:8" x14ac:dyDescent="0.25">
      <c r="A3" s="60">
        <v>45139</v>
      </c>
    </row>
    <row r="4" spans="1:8" x14ac:dyDescent="0.25">
      <c r="E4" s="225" t="s">
        <v>123</v>
      </c>
      <c r="F4" s="226"/>
      <c r="G4" s="227"/>
      <c r="H4" s="226"/>
    </row>
    <row r="5" spans="1:8" x14ac:dyDescent="0.25">
      <c r="A5" s="160" t="s">
        <v>177</v>
      </c>
      <c r="B5" s="84" t="s">
        <v>125</v>
      </c>
      <c r="C5" s="84" t="s">
        <v>126</v>
      </c>
      <c r="D5" s="84" t="s">
        <v>127</v>
      </c>
      <c r="E5" s="171" t="s">
        <v>128</v>
      </c>
      <c r="F5" s="172" t="s">
        <v>129</v>
      </c>
      <c r="G5" s="173" t="s">
        <v>127</v>
      </c>
      <c r="H5" s="172" t="s">
        <v>129</v>
      </c>
    </row>
    <row r="6" spans="1:8" x14ac:dyDescent="0.25">
      <c r="A6" t="s">
        <v>178</v>
      </c>
      <c r="B6" s="84" t="s">
        <v>131</v>
      </c>
      <c r="C6" s="84" t="s">
        <v>131</v>
      </c>
      <c r="D6" s="84" t="s">
        <v>132</v>
      </c>
      <c r="E6" s="171" t="s">
        <v>131</v>
      </c>
      <c r="F6" s="172" t="s">
        <v>133</v>
      </c>
      <c r="G6" s="173" t="s">
        <v>132</v>
      </c>
      <c r="H6" s="172" t="s">
        <v>133</v>
      </c>
    </row>
    <row r="7" spans="1:8" x14ac:dyDescent="0.25">
      <c r="E7" s="174"/>
    </row>
    <row r="8" spans="1:8" x14ac:dyDescent="0.25">
      <c r="A8" t="s">
        <v>140</v>
      </c>
      <c r="B8" s="136">
        <v>2306600</v>
      </c>
      <c r="C8" s="136">
        <v>2310300</v>
      </c>
      <c r="D8" s="136">
        <v>2256200</v>
      </c>
      <c r="E8" s="175">
        <f t="shared" ref="E8:E39" si="0">B8-C8</f>
        <v>-3700</v>
      </c>
      <c r="F8" s="176">
        <f t="shared" ref="F8:F39" si="1">ROUND((B8-C8)/C8,3)</f>
        <v>-2E-3</v>
      </c>
      <c r="G8" s="175">
        <f t="shared" ref="G8:G39" si="2">B8-D8</f>
        <v>50400</v>
      </c>
      <c r="H8" s="176">
        <f t="shared" ref="H8:H39" si="3">ROUND((B8-D8)/D8,3)</f>
        <v>2.1999999999999999E-2</v>
      </c>
    </row>
    <row r="9" spans="1:8" x14ac:dyDescent="0.25">
      <c r="A9" t="s">
        <v>179</v>
      </c>
      <c r="B9" s="136">
        <v>1942500</v>
      </c>
      <c r="C9" s="136">
        <v>1947400</v>
      </c>
      <c r="D9" s="136">
        <v>1897900</v>
      </c>
      <c r="E9" s="175">
        <f t="shared" si="0"/>
        <v>-4900</v>
      </c>
      <c r="F9" s="176">
        <f t="shared" si="1"/>
        <v>-3.0000000000000001E-3</v>
      </c>
      <c r="G9" s="175">
        <f t="shared" si="2"/>
        <v>44600</v>
      </c>
      <c r="H9" s="176">
        <f t="shared" si="3"/>
        <v>2.3E-2</v>
      </c>
    </row>
    <row r="10" spans="1:8" x14ac:dyDescent="0.25">
      <c r="A10" t="s">
        <v>180</v>
      </c>
      <c r="B10" s="136">
        <v>380300</v>
      </c>
      <c r="C10" s="136">
        <v>380300</v>
      </c>
      <c r="D10" s="136">
        <v>377700</v>
      </c>
      <c r="E10" s="175">
        <f t="shared" si="0"/>
        <v>0</v>
      </c>
      <c r="F10" s="176">
        <f t="shared" si="1"/>
        <v>0</v>
      </c>
      <c r="G10" s="175">
        <f t="shared" si="2"/>
        <v>2600</v>
      </c>
      <c r="H10" s="176">
        <f t="shared" si="3"/>
        <v>7.0000000000000001E-3</v>
      </c>
    </row>
    <row r="11" spans="1:8" x14ac:dyDescent="0.25">
      <c r="A11" t="s">
        <v>181</v>
      </c>
      <c r="B11" s="136">
        <v>118800</v>
      </c>
      <c r="C11" s="136">
        <v>116300</v>
      </c>
      <c r="D11" s="136">
        <v>114200</v>
      </c>
      <c r="E11" s="175">
        <f t="shared" si="0"/>
        <v>2500</v>
      </c>
      <c r="F11" s="176">
        <f t="shared" si="1"/>
        <v>2.1000000000000001E-2</v>
      </c>
      <c r="G11" s="175">
        <f t="shared" si="2"/>
        <v>4600</v>
      </c>
      <c r="H11" s="176">
        <f t="shared" si="3"/>
        <v>0.04</v>
      </c>
    </row>
    <row r="12" spans="1:8" x14ac:dyDescent="0.25">
      <c r="A12" t="s">
        <v>182</v>
      </c>
      <c r="B12" s="136">
        <v>4600</v>
      </c>
      <c r="C12" s="136">
        <v>4500</v>
      </c>
      <c r="D12" s="136">
        <v>4500</v>
      </c>
      <c r="E12" s="175">
        <f t="shared" si="0"/>
        <v>100</v>
      </c>
      <c r="F12" s="176">
        <f t="shared" si="1"/>
        <v>2.1999999999999999E-2</v>
      </c>
      <c r="G12" s="175">
        <f t="shared" si="2"/>
        <v>100</v>
      </c>
      <c r="H12" s="176">
        <f t="shared" si="3"/>
        <v>2.1999999999999999E-2</v>
      </c>
    </row>
    <row r="13" spans="1:8" x14ac:dyDescent="0.25">
      <c r="A13" t="s">
        <v>183</v>
      </c>
      <c r="B13" s="136">
        <v>114200</v>
      </c>
      <c r="C13" s="136">
        <v>111800</v>
      </c>
      <c r="D13" s="136">
        <v>109700</v>
      </c>
      <c r="E13" s="175">
        <f t="shared" si="0"/>
        <v>2400</v>
      </c>
      <c r="F13" s="176">
        <f t="shared" si="1"/>
        <v>2.1000000000000001E-2</v>
      </c>
      <c r="G13" s="175">
        <f t="shared" si="2"/>
        <v>4500</v>
      </c>
      <c r="H13" s="176">
        <f t="shared" si="3"/>
        <v>4.1000000000000002E-2</v>
      </c>
    </row>
    <row r="14" spans="1:8" x14ac:dyDescent="0.25">
      <c r="A14" t="s">
        <v>184</v>
      </c>
      <c r="B14" s="136">
        <v>27300</v>
      </c>
      <c r="C14" s="136">
        <v>26700</v>
      </c>
      <c r="D14" s="136">
        <v>26800</v>
      </c>
      <c r="E14" s="175">
        <f t="shared" si="0"/>
        <v>600</v>
      </c>
      <c r="F14" s="176">
        <f t="shared" si="1"/>
        <v>2.1999999999999999E-2</v>
      </c>
      <c r="G14" s="175">
        <f t="shared" si="2"/>
        <v>500</v>
      </c>
      <c r="H14" s="176">
        <f t="shared" si="3"/>
        <v>1.9E-2</v>
      </c>
    </row>
    <row r="15" spans="1:8" x14ac:dyDescent="0.25">
      <c r="A15" t="s">
        <v>185</v>
      </c>
      <c r="B15" s="136">
        <v>18100</v>
      </c>
      <c r="C15" s="136">
        <v>17600</v>
      </c>
      <c r="D15" s="136">
        <v>17000</v>
      </c>
      <c r="E15" s="175">
        <f t="shared" si="0"/>
        <v>500</v>
      </c>
      <c r="F15" s="176">
        <f t="shared" si="1"/>
        <v>2.8000000000000001E-2</v>
      </c>
      <c r="G15" s="175">
        <f t="shared" si="2"/>
        <v>1100</v>
      </c>
      <c r="H15" s="176">
        <f t="shared" si="3"/>
        <v>6.5000000000000002E-2</v>
      </c>
    </row>
    <row r="16" spans="1:8" x14ac:dyDescent="0.25">
      <c r="A16" t="s">
        <v>186</v>
      </c>
      <c r="B16" s="136">
        <v>68800</v>
      </c>
      <c r="C16" s="136">
        <v>67500</v>
      </c>
      <c r="D16" s="136">
        <v>65900</v>
      </c>
      <c r="E16" s="175">
        <f t="shared" si="0"/>
        <v>1300</v>
      </c>
      <c r="F16" s="176">
        <f t="shared" si="1"/>
        <v>1.9E-2</v>
      </c>
      <c r="G16" s="175">
        <f t="shared" si="2"/>
        <v>2900</v>
      </c>
      <c r="H16" s="176">
        <f t="shared" si="3"/>
        <v>4.3999999999999997E-2</v>
      </c>
    </row>
    <row r="17" spans="1:8" x14ac:dyDescent="0.25">
      <c r="A17" t="s">
        <v>187</v>
      </c>
      <c r="B17" s="136">
        <v>261500</v>
      </c>
      <c r="C17" s="136">
        <v>264000</v>
      </c>
      <c r="D17" s="136">
        <v>263500</v>
      </c>
      <c r="E17" s="175">
        <f t="shared" si="0"/>
        <v>-2500</v>
      </c>
      <c r="F17" s="176">
        <f t="shared" si="1"/>
        <v>-8.9999999999999993E-3</v>
      </c>
      <c r="G17" s="175">
        <f t="shared" si="2"/>
        <v>-2000</v>
      </c>
      <c r="H17" s="176">
        <f t="shared" si="3"/>
        <v>-8.0000000000000002E-3</v>
      </c>
    </row>
    <row r="18" spans="1:8" x14ac:dyDescent="0.25">
      <c r="A18" t="s">
        <v>188</v>
      </c>
      <c r="B18" s="136">
        <v>158900</v>
      </c>
      <c r="C18" s="136">
        <v>159900</v>
      </c>
      <c r="D18" s="136">
        <v>158700</v>
      </c>
      <c r="E18" s="175">
        <f t="shared" si="0"/>
        <v>-1000</v>
      </c>
      <c r="F18" s="176">
        <f t="shared" si="1"/>
        <v>-6.0000000000000001E-3</v>
      </c>
      <c r="G18" s="175">
        <f t="shared" si="2"/>
        <v>200</v>
      </c>
      <c r="H18" s="176">
        <f t="shared" si="3"/>
        <v>1E-3</v>
      </c>
    </row>
    <row r="19" spans="1:8" x14ac:dyDescent="0.25">
      <c r="A19" t="s">
        <v>189</v>
      </c>
      <c r="B19" s="136">
        <v>23900</v>
      </c>
      <c r="C19" s="136">
        <v>23900</v>
      </c>
      <c r="D19" s="136">
        <v>24200</v>
      </c>
      <c r="E19" s="175">
        <f t="shared" si="0"/>
        <v>0</v>
      </c>
      <c r="F19" s="176">
        <f t="shared" si="1"/>
        <v>0</v>
      </c>
      <c r="G19" s="175">
        <f t="shared" si="2"/>
        <v>-300</v>
      </c>
      <c r="H19" s="176">
        <f t="shared" si="3"/>
        <v>-1.2E-2</v>
      </c>
    </row>
    <row r="20" spans="1:8" x14ac:dyDescent="0.25">
      <c r="A20" t="s">
        <v>190</v>
      </c>
      <c r="B20" s="136">
        <v>51300</v>
      </c>
      <c r="C20" s="136">
        <v>51400</v>
      </c>
      <c r="D20" s="136">
        <v>50300</v>
      </c>
      <c r="E20" s="175">
        <f t="shared" si="0"/>
        <v>-100</v>
      </c>
      <c r="F20" s="176">
        <f t="shared" si="1"/>
        <v>-2E-3</v>
      </c>
      <c r="G20" s="175">
        <f t="shared" si="2"/>
        <v>1000</v>
      </c>
      <c r="H20" s="176">
        <f t="shared" si="3"/>
        <v>0.02</v>
      </c>
    </row>
    <row r="21" spans="1:8" x14ac:dyDescent="0.25">
      <c r="A21" t="s">
        <v>191</v>
      </c>
      <c r="B21" s="136">
        <v>102600</v>
      </c>
      <c r="C21" s="136">
        <v>104100</v>
      </c>
      <c r="D21" s="136">
        <v>104800</v>
      </c>
      <c r="E21" s="175">
        <f t="shared" si="0"/>
        <v>-1500</v>
      </c>
      <c r="F21" s="176">
        <f t="shared" si="1"/>
        <v>-1.4E-2</v>
      </c>
      <c r="G21" s="175">
        <f t="shared" si="2"/>
        <v>-2200</v>
      </c>
      <c r="H21" s="176">
        <f t="shared" si="3"/>
        <v>-2.1000000000000001E-2</v>
      </c>
    </row>
    <row r="22" spans="1:8" x14ac:dyDescent="0.25">
      <c r="A22" t="s">
        <v>192</v>
      </c>
      <c r="B22" s="136">
        <v>11900</v>
      </c>
      <c r="C22" s="136">
        <v>12100</v>
      </c>
      <c r="D22" s="136">
        <v>12600</v>
      </c>
      <c r="E22" s="175">
        <f t="shared" si="0"/>
        <v>-200</v>
      </c>
      <c r="F22" s="176">
        <f t="shared" si="1"/>
        <v>-1.7000000000000001E-2</v>
      </c>
      <c r="G22" s="175">
        <f t="shared" si="2"/>
        <v>-700</v>
      </c>
      <c r="H22" s="176">
        <f t="shared" si="3"/>
        <v>-5.6000000000000001E-2</v>
      </c>
    </row>
    <row r="23" spans="1:8" x14ac:dyDescent="0.25">
      <c r="A23" t="s">
        <v>193</v>
      </c>
      <c r="B23" s="136">
        <v>25200</v>
      </c>
      <c r="C23" s="136">
        <v>25700</v>
      </c>
      <c r="D23" s="136">
        <v>25600</v>
      </c>
      <c r="E23" s="175">
        <f t="shared" si="0"/>
        <v>-500</v>
      </c>
      <c r="F23" s="176">
        <f t="shared" si="1"/>
        <v>-1.9E-2</v>
      </c>
      <c r="G23" s="175">
        <f t="shared" si="2"/>
        <v>-400</v>
      </c>
      <c r="H23" s="176">
        <f t="shared" si="3"/>
        <v>-1.6E-2</v>
      </c>
    </row>
    <row r="24" spans="1:8" x14ac:dyDescent="0.25">
      <c r="A24" t="s">
        <v>194</v>
      </c>
      <c r="B24" s="136">
        <v>1926300</v>
      </c>
      <c r="C24" s="136">
        <v>1930000</v>
      </c>
      <c r="D24" s="136">
        <v>1878500</v>
      </c>
      <c r="E24" s="175">
        <f t="shared" si="0"/>
        <v>-3700</v>
      </c>
      <c r="F24" s="176">
        <f t="shared" si="1"/>
        <v>-2E-3</v>
      </c>
      <c r="G24" s="175">
        <f t="shared" si="2"/>
        <v>47800</v>
      </c>
      <c r="H24" s="176">
        <f t="shared" si="3"/>
        <v>2.5000000000000001E-2</v>
      </c>
    </row>
    <row r="25" spans="1:8" x14ac:dyDescent="0.25">
      <c r="A25" t="s">
        <v>195</v>
      </c>
      <c r="B25" s="136">
        <v>1562200</v>
      </c>
      <c r="C25" s="136">
        <v>1567100</v>
      </c>
      <c r="D25" s="136">
        <v>1520200</v>
      </c>
      <c r="E25" s="175">
        <f t="shared" si="0"/>
        <v>-4900</v>
      </c>
      <c r="F25" s="176">
        <f t="shared" si="1"/>
        <v>-3.0000000000000001E-3</v>
      </c>
      <c r="G25" s="175">
        <f t="shared" si="2"/>
        <v>42000</v>
      </c>
      <c r="H25" s="176">
        <f t="shared" si="3"/>
        <v>2.8000000000000001E-2</v>
      </c>
    </row>
    <row r="26" spans="1:8" x14ac:dyDescent="0.25">
      <c r="A26" t="s">
        <v>196</v>
      </c>
      <c r="B26" s="136">
        <v>444100</v>
      </c>
      <c r="C26" s="136">
        <v>444600</v>
      </c>
      <c r="D26" s="136">
        <v>433300</v>
      </c>
      <c r="E26" s="175">
        <f t="shared" si="0"/>
        <v>-500</v>
      </c>
      <c r="F26" s="176">
        <f t="shared" si="1"/>
        <v>-1E-3</v>
      </c>
      <c r="G26" s="175">
        <f t="shared" si="2"/>
        <v>10800</v>
      </c>
      <c r="H26" s="176">
        <f t="shared" si="3"/>
        <v>2.5000000000000001E-2</v>
      </c>
    </row>
    <row r="27" spans="1:8" x14ac:dyDescent="0.25">
      <c r="A27" t="s">
        <v>197</v>
      </c>
      <c r="B27" s="136">
        <v>80600</v>
      </c>
      <c r="C27" s="136">
        <v>81200</v>
      </c>
      <c r="D27" s="136">
        <v>80400</v>
      </c>
      <c r="E27" s="175">
        <f t="shared" si="0"/>
        <v>-600</v>
      </c>
      <c r="F27" s="176">
        <f t="shared" si="1"/>
        <v>-7.0000000000000001E-3</v>
      </c>
      <c r="G27" s="175">
        <f t="shared" si="2"/>
        <v>200</v>
      </c>
      <c r="H27" s="176">
        <f t="shared" si="3"/>
        <v>2E-3</v>
      </c>
    </row>
    <row r="28" spans="1:8" x14ac:dyDescent="0.25">
      <c r="A28" t="s">
        <v>198</v>
      </c>
      <c r="B28" s="136">
        <v>43600</v>
      </c>
      <c r="C28" s="136">
        <v>43500</v>
      </c>
      <c r="D28" s="136">
        <v>43000</v>
      </c>
      <c r="E28" s="175">
        <f t="shared" si="0"/>
        <v>100</v>
      </c>
      <c r="F28" s="176">
        <f t="shared" si="1"/>
        <v>2E-3</v>
      </c>
      <c r="G28" s="175">
        <f t="shared" si="2"/>
        <v>600</v>
      </c>
      <c r="H28" s="176">
        <f t="shared" si="3"/>
        <v>1.4E-2</v>
      </c>
    </row>
    <row r="29" spans="1:8" x14ac:dyDescent="0.25">
      <c r="A29" t="s">
        <v>199</v>
      </c>
      <c r="B29" s="136">
        <v>22500</v>
      </c>
      <c r="C29" s="136">
        <v>22700</v>
      </c>
      <c r="D29" s="136">
        <v>22700</v>
      </c>
      <c r="E29" s="175">
        <f t="shared" si="0"/>
        <v>-200</v>
      </c>
      <c r="F29" s="176">
        <f t="shared" si="1"/>
        <v>-8.9999999999999993E-3</v>
      </c>
      <c r="G29" s="175">
        <f t="shared" si="2"/>
        <v>-200</v>
      </c>
      <c r="H29" s="176">
        <f t="shared" si="3"/>
        <v>-8.9999999999999993E-3</v>
      </c>
    </row>
    <row r="30" spans="1:8" x14ac:dyDescent="0.25">
      <c r="A30" t="s">
        <v>200</v>
      </c>
      <c r="B30" s="136">
        <v>264000</v>
      </c>
      <c r="C30" s="136">
        <v>264400</v>
      </c>
      <c r="D30" s="136">
        <v>259700</v>
      </c>
      <c r="E30" s="175">
        <f t="shared" si="0"/>
        <v>-400</v>
      </c>
      <c r="F30" s="176">
        <f t="shared" si="1"/>
        <v>-2E-3</v>
      </c>
      <c r="G30" s="175">
        <f t="shared" si="2"/>
        <v>4300</v>
      </c>
      <c r="H30" s="176">
        <f t="shared" si="3"/>
        <v>1.7000000000000001E-2</v>
      </c>
    </row>
    <row r="31" spans="1:8" x14ac:dyDescent="0.25">
      <c r="A31" t="s">
        <v>201</v>
      </c>
      <c r="B31" s="136">
        <v>34600</v>
      </c>
      <c r="C31" s="136">
        <v>34700</v>
      </c>
      <c r="D31" s="136">
        <v>33900</v>
      </c>
      <c r="E31" s="175">
        <f t="shared" si="0"/>
        <v>-100</v>
      </c>
      <c r="F31" s="176">
        <f t="shared" si="1"/>
        <v>-3.0000000000000001E-3</v>
      </c>
      <c r="G31" s="175">
        <f t="shared" si="2"/>
        <v>700</v>
      </c>
      <c r="H31" s="176">
        <f t="shared" si="3"/>
        <v>2.1000000000000001E-2</v>
      </c>
    </row>
    <row r="32" spans="1:8" x14ac:dyDescent="0.25">
      <c r="A32" t="s">
        <v>202</v>
      </c>
      <c r="B32" s="136">
        <v>53500</v>
      </c>
      <c r="C32" s="136">
        <v>53700</v>
      </c>
      <c r="D32" s="136">
        <v>52100</v>
      </c>
      <c r="E32" s="175">
        <f t="shared" si="0"/>
        <v>-200</v>
      </c>
      <c r="F32" s="176">
        <f t="shared" si="1"/>
        <v>-4.0000000000000001E-3</v>
      </c>
      <c r="G32" s="175">
        <f t="shared" si="2"/>
        <v>1400</v>
      </c>
      <c r="H32" s="176">
        <f t="shared" si="3"/>
        <v>2.7E-2</v>
      </c>
    </row>
    <row r="33" spans="1:8" x14ac:dyDescent="0.25">
      <c r="A33" t="s">
        <v>203</v>
      </c>
      <c r="B33" s="136">
        <v>15800</v>
      </c>
      <c r="C33" s="136">
        <v>15800</v>
      </c>
      <c r="D33" s="136">
        <v>15900</v>
      </c>
      <c r="E33" s="175">
        <f t="shared" si="0"/>
        <v>0</v>
      </c>
      <c r="F33" s="176">
        <f t="shared" si="1"/>
        <v>0</v>
      </c>
      <c r="G33" s="175">
        <f t="shared" si="2"/>
        <v>-100</v>
      </c>
      <c r="H33" s="176">
        <f t="shared" si="3"/>
        <v>-6.0000000000000001E-3</v>
      </c>
    </row>
    <row r="34" spans="1:8" x14ac:dyDescent="0.25">
      <c r="A34" t="s">
        <v>204</v>
      </c>
      <c r="B34" s="136">
        <v>18000</v>
      </c>
      <c r="C34" s="136">
        <v>18000</v>
      </c>
      <c r="D34" s="136">
        <v>17800</v>
      </c>
      <c r="E34" s="175">
        <f t="shared" si="0"/>
        <v>0</v>
      </c>
      <c r="F34" s="176">
        <f t="shared" si="1"/>
        <v>0</v>
      </c>
      <c r="G34" s="175">
        <f t="shared" si="2"/>
        <v>200</v>
      </c>
      <c r="H34" s="176">
        <f t="shared" si="3"/>
        <v>1.0999999999999999E-2</v>
      </c>
    </row>
    <row r="35" spans="1:8" x14ac:dyDescent="0.25">
      <c r="A35" t="s">
        <v>205</v>
      </c>
      <c r="B35" s="136">
        <v>60800</v>
      </c>
      <c r="C35" s="136">
        <v>61700</v>
      </c>
      <c r="D35" s="136">
        <v>59100</v>
      </c>
      <c r="E35" s="175">
        <f t="shared" si="0"/>
        <v>-900</v>
      </c>
      <c r="F35" s="176">
        <f t="shared" si="1"/>
        <v>-1.4999999999999999E-2</v>
      </c>
      <c r="G35" s="175">
        <f t="shared" si="2"/>
        <v>1700</v>
      </c>
      <c r="H35" s="176">
        <f t="shared" si="3"/>
        <v>2.9000000000000001E-2</v>
      </c>
    </row>
    <row r="36" spans="1:8" x14ac:dyDescent="0.25">
      <c r="A36" t="s">
        <v>206</v>
      </c>
      <c r="B36" s="136">
        <v>99500</v>
      </c>
      <c r="C36" s="136">
        <v>99000</v>
      </c>
      <c r="D36" s="136">
        <v>93200</v>
      </c>
      <c r="E36" s="175">
        <f t="shared" si="0"/>
        <v>500</v>
      </c>
      <c r="F36" s="176">
        <f t="shared" si="1"/>
        <v>5.0000000000000001E-3</v>
      </c>
      <c r="G36" s="175">
        <f t="shared" si="2"/>
        <v>6300</v>
      </c>
      <c r="H36" s="176">
        <f t="shared" si="3"/>
        <v>6.8000000000000005E-2</v>
      </c>
    </row>
    <row r="37" spans="1:8" x14ac:dyDescent="0.25">
      <c r="A37" t="s">
        <v>207</v>
      </c>
      <c r="B37" s="136">
        <v>11700</v>
      </c>
      <c r="C37" s="136">
        <v>11700</v>
      </c>
      <c r="D37" s="136">
        <v>11000</v>
      </c>
      <c r="E37" s="175">
        <f t="shared" si="0"/>
        <v>0</v>
      </c>
      <c r="F37" s="176">
        <f t="shared" si="1"/>
        <v>0</v>
      </c>
      <c r="G37" s="175">
        <f t="shared" si="2"/>
        <v>700</v>
      </c>
      <c r="H37" s="176">
        <f t="shared" si="3"/>
        <v>6.4000000000000001E-2</v>
      </c>
    </row>
    <row r="38" spans="1:8" x14ac:dyDescent="0.25">
      <c r="A38" t="s">
        <v>208</v>
      </c>
      <c r="B38" s="136">
        <v>87800</v>
      </c>
      <c r="C38" s="136">
        <v>87300</v>
      </c>
      <c r="D38" s="136">
        <v>82200</v>
      </c>
      <c r="E38" s="175">
        <f t="shared" si="0"/>
        <v>500</v>
      </c>
      <c r="F38" s="176">
        <f t="shared" si="1"/>
        <v>6.0000000000000001E-3</v>
      </c>
      <c r="G38" s="175">
        <f t="shared" si="2"/>
        <v>5600</v>
      </c>
      <c r="H38" s="176">
        <f t="shared" si="3"/>
        <v>6.8000000000000005E-2</v>
      </c>
    </row>
    <row r="39" spans="1:8" x14ac:dyDescent="0.25">
      <c r="A39" t="s">
        <v>209</v>
      </c>
      <c r="B39" s="136">
        <v>31900</v>
      </c>
      <c r="C39" s="136">
        <v>32300</v>
      </c>
      <c r="D39" s="136">
        <v>31000</v>
      </c>
      <c r="E39" s="175">
        <f t="shared" si="0"/>
        <v>-400</v>
      </c>
      <c r="F39" s="176">
        <f t="shared" si="1"/>
        <v>-1.2E-2</v>
      </c>
      <c r="G39" s="175">
        <f t="shared" si="2"/>
        <v>900</v>
      </c>
      <c r="H39" s="176">
        <f t="shared" si="3"/>
        <v>2.9000000000000001E-2</v>
      </c>
    </row>
    <row r="40" spans="1:8" x14ac:dyDescent="0.25">
      <c r="A40" t="s">
        <v>210</v>
      </c>
      <c r="B40" s="136">
        <v>122300</v>
      </c>
      <c r="C40" s="136">
        <v>123900</v>
      </c>
      <c r="D40" s="136">
        <v>119300</v>
      </c>
      <c r="E40" s="175">
        <f t="shared" ref="E40:E74" si="4">B40-C40</f>
        <v>-1600</v>
      </c>
      <c r="F40" s="176">
        <f t="shared" ref="F40:F74" si="5">ROUND((B40-C40)/C40,3)</f>
        <v>-1.2999999999999999E-2</v>
      </c>
      <c r="G40" s="175">
        <f t="shared" ref="G40:G74" si="6">B40-D40</f>
        <v>3000</v>
      </c>
      <c r="H40" s="176">
        <f t="shared" ref="H40:H74" si="7">ROUND((B40-D40)/D40,3)</f>
        <v>2.5000000000000001E-2</v>
      </c>
    </row>
    <row r="41" spans="1:8" x14ac:dyDescent="0.25">
      <c r="A41" t="s">
        <v>211</v>
      </c>
      <c r="B41" s="136">
        <v>86600</v>
      </c>
      <c r="C41" s="136">
        <v>87300</v>
      </c>
      <c r="D41" s="136">
        <v>85100</v>
      </c>
      <c r="E41" s="175">
        <f t="shared" si="4"/>
        <v>-700</v>
      </c>
      <c r="F41" s="176">
        <f t="shared" si="5"/>
        <v>-8.0000000000000002E-3</v>
      </c>
      <c r="G41" s="175">
        <f t="shared" si="6"/>
        <v>1500</v>
      </c>
      <c r="H41" s="176">
        <f t="shared" si="7"/>
        <v>1.7999999999999999E-2</v>
      </c>
    </row>
    <row r="42" spans="1:8" x14ac:dyDescent="0.25">
      <c r="A42" t="s">
        <v>212</v>
      </c>
      <c r="B42" s="136">
        <v>38200</v>
      </c>
      <c r="C42" s="136">
        <v>38400</v>
      </c>
      <c r="D42" s="136">
        <v>38100</v>
      </c>
      <c r="E42" s="175">
        <f t="shared" si="4"/>
        <v>-200</v>
      </c>
      <c r="F42" s="176">
        <f t="shared" si="5"/>
        <v>-5.0000000000000001E-3</v>
      </c>
      <c r="G42" s="175">
        <f t="shared" si="6"/>
        <v>100</v>
      </c>
      <c r="H42" s="176">
        <f t="shared" si="7"/>
        <v>3.0000000000000001E-3</v>
      </c>
    </row>
    <row r="43" spans="1:8" x14ac:dyDescent="0.25">
      <c r="A43" t="s">
        <v>213</v>
      </c>
      <c r="B43" s="136">
        <v>35700</v>
      </c>
      <c r="C43" s="136">
        <v>36600</v>
      </c>
      <c r="D43" s="136">
        <v>34200</v>
      </c>
      <c r="E43" s="175">
        <f t="shared" si="4"/>
        <v>-900</v>
      </c>
      <c r="F43" s="176">
        <f t="shared" si="5"/>
        <v>-2.5000000000000001E-2</v>
      </c>
      <c r="G43" s="175">
        <f t="shared" si="6"/>
        <v>1500</v>
      </c>
      <c r="H43" s="176">
        <f t="shared" si="7"/>
        <v>4.3999999999999997E-2</v>
      </c>
    </row>
    <row r="44" spans="1:8" x14ac:dyDescent="0.25">
      <c r="A44" t="s">
        <v>214</v>
      </c>
      <c r="B44" s="136">
        <v>311000</v>
      </c>
      <c r="C44" s="136">
        <v>310500</v>
      </c>
      <c r="D44" s="136">
        <v>310100</v>
      </c>
      <c r="E44" s="175">
        <f t="shared" si="4"/>
        <v>500</v>
      </c>
      <c r="F44" s="176">
        <f t="shared" si="5"/>
        <v>2E-3</v>
      </c>
      <c r="G44" s="175">
        <f t="shared" si="6"/>
        <v>900</v>
      </c>
      <c r="H44" s="176">
        <f t="shared" si="7"/>
        <v>3.0000000000000001E-3</v>
      </c>
    </row>
    <row r="45" spans="1:8" x14ac:dyDescent="0.25">
      <c r="A45" t="s">
        <v>215</v>
      </c>
      <c r="B45" s="136">
        <v>120700</v>
      </c>
      <c r="C45" s="136">
        <v>121500</v>
      </c>
      <c r="D45" s="136">
        <v>120100</v>
      </c>
      <c r="E45" s="175">
        <f t="shared" si="4"/>
        <v>-800</v>
      </c>
      <c r="F45" s="176">
        <f t="shared" si="5"/>
        <v>-7.0000000000000001E-3</v>
      </c>
      <c r="G45" s="175">
        <f t="shared" si="6"/>
        <v>600</v>
      </c>
      <c r="H45" s="176">
        <f t="shared" si="7"/>
        <v>5.0000000000000001E-3</v>
      </c>
    </row>
    <row r="46" spans="1:8" x14ac:dyDescent="0.25">
      <c r="A46" t="s">
        <v>216</v>
      </c>
      <c r="B46" s="136">
        <v>23400</v>
      </c>
      <c r="C46" s="136">
        <v>23500</v>
      </c>
      <c r="D46" s="136">
        <v>22100</v>
      </c>
      <c r="E46" s="175">
        <f t="shared" si="4"/>
        <v>-100</v>
      </c>
      <c r="F46" s="176">
        <f t="shared" si="5"/>
        <v>-4.0000000000000001E-3</v>
      </c>
      <c r="G46" s="175">
        <f t="shared" si="6"/>
        <v>1300</v>
      </c>
      <c r="H46" s="176">
        <f t="shared" si="7"/>
        <v>5.8999999999999997E-2</v>
      </c>
    </row>
    <row r="47" spans="1:8" x14ac:dyDescent="0.25">
      <c r="A47" t="s">
        <v>217</v>
      </c>
      <c r="B47" s="136">
        <v>26000</v>
      </c>
      <c r="C47" s="136">
        <v>25900</v>
      </c>
      <c r="D47" s="136">
        <v>25500</v>
      </c>
      <c r="E47" s="175">
        <f t="shared" si="4"/>
        <v>100</v>
      </c>
      <c r="F47" s="176">
        <f t="shared" si="5"/>
        <v>4.0000000000000001E-3</v>
      </c>
      <c r="G47" s="175">
        <f t="shared" si="6"/>
        <v>500</v>
      </c>
      <c r="H47" s="176">
        <f t="shared" si="7"/>
        <v>0.02</v>
      </c>
    </row>
    <row r="48" spans="1:8" x14ac:dyDescent="0.25">
      <c r="A48" t="s">
        <v>218</v>
      </c>
      <c r="B48" s="136">
        <v>164300</v>
      </c>
      <c r="C48" s="136">
        <v>163100</v>
      </c>
      <c r="D48" s="136">
        <v>164500</v>
      </c>
      <c r="E48" s="175">
        <f t="shared" si="4"/>
        <v>1200</v>
      </c>
      <c r="F48" s="176">
        <f t="shared" si="5"/>
        <v>7.0000000000000001E-3</v>
      </c>
      <c r="G48" s="175">
        <f t="shared" si="6"/>
        <v>-200</v>
      </c>
      <c r="H48" s="176">
        <f t="shared" si="7"/>
        <v>-1E-3</v>
      </c>
    </row>
    <row r="49" spans="1:8" x14ac:dyDescent="0.25">
      <c r="A49" t="s">
        <v>219</v>
      </c>
      <c r="B49" s="136">
        <v>152000</v>
      </c>
      <c r="C49" s="136">
        <v>150700</v>
      </c>
      <c r="D49" s="136">
        <v>152500</v>
      </c>
      <c r="E49" s="175">
        <f t="shared" si="4"/>
        <v>1300</v>
      </c>
      <c r="F49" s="176">
        <f t="shared" si="5"/>
        <v>8.9999999999999993E-3</v>
      </c>
      <c r="G49" s="175">
        <f t="shared" si="6"/>
        <v>-500</v>
      </c>
      <c r="H49" s="176">
        <f t="shared" si="7"/>
        <v>-3.0000000000000001E-3</v>
      </c>
    </row>
    <row r="50" spans="1:8" x14ac:dyDescent="0.25">
      <c r="A50" t="s">
        <v>220</v>
      </c>
      <c r="B50" s="136">
        <v>67500</v>
      </c>
      <c r="C50" s="136">
        <v>66900</v>
      </c>
      <c r="D50" s="136">
        <v>70500</v>
      </c>
      <c r="E50" s="175">
        <f t="shared" si="4"/>
        <v>600</v>
      </c>
      <c r="F50" s="176">
        <f t="shared" si="5"/>
        <v>8.9999999999999993E-3</v>
      </c>
      <c r="G50" s="175">
        <f t="shared" si="6"/>
        <v>-3000</v>
      </c>
      <c r="H50" s="176">
        <f t="shared" si="7"/>
        <v>-4.2999999999999997E-2</v>
      </c>
    </row>
    <row r="51" spans="1:8" x14ac:dyDescent="0.25">
      <c r="A51" t="s">
        <v>221</v>
      </c>
      <c r="B51" s="136">
        <v>38500</v>
      </c>
      <c r="C51" s="136">
        <v>38000</v>
      </c>
      <c r="D51" s="136">
        <v>37900</v>
      </c>
      <c r="E51" s="175">
        <f t="shared" si="4"/>
        <v>500</v>
      </c>
      <c r="F51" s="176">
        <f t="shared" si="5"/>
        <v>1.2999999999999999E-2</v>
      </c>
      <c r="G51" s="175">
        <f t="shared" si="6"/>
        <v>600</v>
      </c>
      <c r="H51" s="176">
        <f t="shared" si="7"/>
        <v>1.6E-2</v>
      </c>
    </row>
    <row r="52" spans="1:8" x14ac:dyDescent="0.25">
      <c r="A52" t="s">
        <v>222</v>
      </c>
      <c r="B52" s="136">
        <v>281300</v>
      </c>
      <c r="C52" s="136">
        <v>278800</v>
      </c>
      <c r="D52" s="136">
        <v>267600</v>
      </c>
      <c r="E52" s="175">
        <f t="shared" si="4"/>
        <v>2500</v>
      </c>
      <c r="F52" s="176">
        <f t="shared" si="5"/>
        <v>8.9999999999999993E-3</v>
      </c>
      <c r="G52" s="175">
        <f t="shared" si="6"/>
        <v>13700</v>
      </c>
      <c r="H52" s="176">
        <f t="shared" si="7"/>
        <v>5.0999999999999997E-2</v>
      </c>
    </row>
    <row r="53" spans="1:8" x14ac:dyDescent="0.25">
      <c r="A53" t="s">
        <v>223</v>
      </c>
      <c r="B53" s="136">
        <v>44100</v>
      </c>
      <c r="C53" s="136">
        <v>42900</v>
      </c>
      <c r="D53" s="136">
        <v>44100</v>
      </c>
      <c r="E53" s="175">
        <f t="shared" si="4"/>
        <v>1200</v>
      </c>
      <c r="F53" s="176">
        <f t="shared" si="5"/>
        <v>2.8000000000000001E-2</v>
      </c>
      <c r="G53" s="175">
        <f t="shared" si="6"/>
        <v>0</v>
      </c>
      <c r="H53" s="176">
        <f t="shared" si="7"/>
        <v>0</v>
      </c>
    </row>
    <row r="54" spans="1:8" x14ac:dyDescent="0.25">
      <c r="A54" t="s">
        <v>224</v>
      </c>
      <c r="B54" s="136">
        <v>237200</v>
      </c>
      <c r="C54" s="136">
        <v>235900</v>
      </c>
      <c r="D54" s="136">
        <v>223500</v>
      </c>
      <c r="E54" s="175">
        <f t="shared" si="4"/>
        <v>1300</v>
      </c>
      <c r="F54" s="176">
        <f t="shared" si="5"/>
        <v>6.0000000000000001E-3</v>
      </c>
      <c r="G54" s="175">
        <f t="shared" si="6"/>
        <v>13700</v>
      </c>
      <c r="H54" s="176">
        <f t="shared" si="7"/>
        <v>6.0999999999999999E-2</v>
      </c>
    </row>
    <row r="55" spans="1:8" x14ac:dyDescent="0.25">
      <c r="A55" t="s">
        <v>225</v>
      </c>
      <c r="B55" s="136">
        <v>114100</v>
      </c>
      <c r="C55" s="136">
        <v>112200</v>
      </c>
      <c r="D55" s="136">
        <v>108000</v>
      </c>
      <c r="E55" s="175">
        <f t="shared" si="4"/>
        <v>1900</v>
      </c>
      <c r="F55" s="176">
        <f t="shared" si="5"/>
        <v>1.7000000000000001E-2</v>
      </c>
      <c r="G55" s="175">
        <f t="shared" si="6"/>
        <v>6100</v>
      </c>
      <c r="H55" s="176">
        <f t="shared" si="7"/>
        <v>5.6000000000000001E-2</v>
      </c>
    </row>
    <row r="56" spans="1:8" x14ac:dyDescent="0.25">
      <c r="A56" t="s">
        <v>226</v>
      </c>
      <c r="B56" s="136">
        <v>39800</v>
      </c>
      <c r="C56" s="136">
        <v>39500</v>
      </c>
      <c r="D56" s="136">
        <v>37600</v>
      </c>
      <c r="E56" s="175">
        <f t="shared" si="4"/>
        <v>300</v>
      </c>
      <c r="F56" s="176">
        <f t="shared" si="5"/>
        <v>8.0000000000000002E-3</v>
      </c>
      <c r="G56" s="175">
        <f t="shared" si="6"/>
        <v>2200</v>
      </c>
      <c r="H56" s="176">
        <f t="shared" si="7"/>
        <v>5.8999999999999997E-2</v>
      </c>
    </row>
    <row r="57" spans="1:8" x14ac:dyDescent="0.25">
      <c r="A57" t="s">
        <v>227</v>
      </c>
      <c r="B57" s="136">
        <v>43500</v>
      </c>
      <c r="C57" s="136">
        <v>42800</v>
      </c>
      <c r="D57" s="136">
        <v>38500</v>
      </c>
      <c r="E57" s="175">
        <f t="shared" si="4"/>
        <v>700</v>
      </c>
      <c r="F57" s="176">
        <f t="shared" si="5"/>
        <v>1.6E-2</v>
      </c>
      <c r="G57" s="175">
        <f t="shared" si="6"/>
        <v>5000</v>
      </c>
      <c r="H57" s="176">
        <f t="shared" si="7"/>
        <v>0.13</v>
      </c>
    </row>
    <row r="58" spans="1:8" x14ac:dyDescent="0.25">
      <c r="A58" t="s">
        <v>228</v>
      </c>
      <c r="B58" s="136">
        <v>288100</v>
      </c>
      <c r="C58" s="136">
        <v>292700</v>
      </c>
      <c r="D58" s="136">
        <v>276200</v>
      </c>
      <c r="E58" s="175">
        <f t="shared" si="4"/>
        <v>-4600</v>
      </c>
      <c r="F58" s="176">
        <f t="shared" si="5"/>
        <v>-1.6E-2</v>
      </c>
      <c r="G58" s="175">
        <f t="shared" si="6"/>
        <v>11900</v>
      </c>
      <c r="H58" s="176">
        <f t="shared" si="7"/>
        <v>4.2999999999999997E-2</v>
      </c>
    </row>
    <row r="59" spans="1:8" x14ac:dyDescent="0.25">
      <c r="A59" t="s">
        <v>229</v>
      </c>
      <c r="B59" s="136">
        <v>40500</v>
      </c>
      <c r="C59" s="136">
        <v>41400</v>
      </c>
      <c r="D59" s="136">
        <v>35100</v>
      </c>
      <c r="E59" s="175">
        <f t="shared" si="4"/>
        <v>-900</v>
      </c>
      <c r="F59" s="176">
        <f t="shared" si="5"/>
        <v>-2.1999999999999999E-2</v>
      </c>
      <c r="G59" s="175">
        <f t="shared" si="6"/>
        <v>5400</v>
      </c>
      <c r="H59" s="176">
        <f t="shared" si="7"/>
        <v>0.154</v>
      </c>
    </row>
    <row r="60" spans="1:8" x14ac:dyDescent="0.25">
      <c r="A60" t="s">
        <v>230</v>
      </c>
      <c r="B60" s="136">
        <v>30000</v>
      </c>
      <c r="C60" s="136">
        <v>30500</v>
      </c>
      <c r="D60" s="136">
        <v>27300</v>
      </c>
      <c r="E60" s="175">
        <f t="shared" si="4"/>
        <v>-500</v>
      </c>
      <c r="F60" s="176">
        <f t="shared" si="5"/>
        <v>-1.6E-2</v>
      </c>
      <c r="G60" s="175">
        <f t="shared" si="6"/>
        <v>2700</v>
      </c>
      <c r="H60" s="176">
        <f t="shared" si="7"/>
        <v>9.9000000000000005E-2</v>
      </c>
    </row>
    <row r="61" spans="1:8" x14ac:dyDescent="0.25">
      <c r="A61" t="s">
        <v>231</v>
      </c>
      <c r="B61" s="136">
        <v>247600</v>
      </c>
      <c r="C61" s="136">
        <v>251300</v>
      </c>
      <c r="D61" s="136">
        <v>241100</v>
      </c>
      <c r="E61" s="175">
        <f t="shared" si="4"/>
        <v>-3700</v>
      </c>
      <c r="F61" s="176">
        <f t="shared" si="5"/>
        <v>-1.4999999999999999E-2</v>
      </c>
      <c r="G61" s="175">
        <f t="shared" si="6"/>
        <v>6500</v>
      </c>
      <c r="H61" s="176">
        <f t="shared" si="7"/>
        <v>2.7E-2</v>
      </c>
    </row>
    <row r="62" spans="1:8" x14ac:dyDescent="0.25">
      <c r="A62" t="s">
        <v>232</v>
      </c>
      <c r="B62" s="136">
        <v>34400</v>
      </c>
      <c r="C62" s="136">
        <v>34800</v>
      </c>
      <c r="D62" s="136">
        <v>33000</v>
      </c>
      <c r="E62" s="175">
        <f t="shared" si="4"/>
        <v>-400</v>
      </c>
      <c r="F62" s="176">
        <f t="shared" si="5"/>
        <v>-1.0999999999999999E-2</v>
      </c>
      <c r="G62" s="175">
        <f t="shared" si="6"/>
        <v>1400</v>
      </c>
      <c r="H62" s="176">
        <f t="shared" si="7"/>
        <v>4.2000000000000003E-2</v>
      </c>
    </row>
    <row r="63" spans="1:8" x14ac:dyDescent="0.25">
      <c r="A63" t="s">
        <v>233</v>
      </c>
      <c r="B63" s="136">
        <v>213200</v>
      </c>
      <c r="C63" s="136">
        <v>216500</v>
      </c>
      <c r="D63" s="136">
        <v>208100</v>
      </c>
      <c r="E63" s="175">
        <f t="shared" si="4"/>
        <v>-3300</v>
      </c>
      <c r="F63" s="176">
        <f t="shared" si="5"/>
        <v>-1.4999999999999999E-2</v>
      </c>
      <c r="G63" s="175">
        <f t="shared" si="6"/>
        <v>5100</v>
      </c>
      <c r="H63" s="176">
        <f t="shared" si="7"/>
        <v>2.5000000000000001E-2</v>
      </c>
    </row>
    <row r="64" spans="1:8" x14ac:dyDescent="0.25">
      <c r="A64" t="s">
        <v>234</v>
      </c>
      <c r="B64" s="136">
        <v>83500</v>
      </c>
      <c r="C64" s="136">
        <v>84300</v>
      </c>
      <c r="D64" s="136">
        <v>82700</v>
      </c>
      <c r="E64" s="175">
        <f t="shared" si="4"/>
        <v>-800</v>
      </c>
      <c r="F64" s="176">
        <f t="shared" si="5"/>
        <v>-8.9999999999999993E-3</v>
      </c>
      <c r="G64" s="175">
        <f t="shared" si="6"/>
        <v>800</v>
      </c>
      <c r="H64" s="176">
        <f t="shared" si="7"/>
        <v>0.01</v>
      </c>
    </row>
    <row r="65" spans="1:16" x14ac:dyDescent="0.25">
      <c r="A65" t="s">
        <v>235</v>
      </c>
      <c r="B65" s="136">
        <v>23900</v>
      </c>
      <c r="C65" s="136">
        <v>23800</v>
      </c>
      <c r="D65" s="136">
        <v>23100</v>
      </c>
      <c r="E65" s="175">
        <f t="shared" si="4"/>
        <v>100</v>
      </c>
      <c r="F65" s="176">
        <f t="shared" si="5"/>
        <v>4.0000000000000001E-3</v>
      </c>
      <c r="G65" s="175">
        <f t="shared" si="6"/>
        <v>800</v>
      </c>
      <c r="H65" s="176">
        <f t="shared" si="7"/>
        <v>3.5000000000000003E-2</v>
      </c>
    </row>
    <row r="66" spans="1:16" x14ac:dyDescent="0.25">
      <c r="A66" t="s">
        <v>236</v>
      </c>
      <c r="B66" s="136">
        <v>20600</v>
      </c>
      <c r="C66" s="136">
        <v>20800</v>
      </c>
      <c r="D66" s="136">
        <v>20200</v>
      </c>
      <c r="E66" s="175">
        <f t="shared" si="4"/>
        <v>-200</v>
      </c>
      <c r="F66" s="176">
        <f t="shared" si="5"/>
        <v>-0.01</v>
      </c>
      <c r="G66" s="175">
        <f t="shared" si="6"/>
        <v>400</v>
      </c>
      <c r="H66" s="176">
        <f t="shared" si="7"/>
        <v>0.02</v>
      </c>
    </row>
    <row r="67" spans="1:16" x14ac:dyDescent="0.25">
      <c r="A67" t="s">
        <v>237</v>
      </c>
      <c r="B67" s="136">
        <v>364100</v>
      </c>
      <c r="C67" s="136">
        <v>362900</v>
      </c>
      <c r="D67" s="136">
        <v>358300</v>
      </c>
      <c r="E67" s="175">
        <f t="shared" si="4"/>
        <v>1200</v>
      </c>
      <c r="F67" s="176">
        <f t="shared" si="5"/>
        <v>3.0000000000000001E-3</v>
      </c>
      <c r="G67" s="175">
        <f t="shared" si="6"/>
        <v>5800</v>
      </c>
      <c r="H67" s="176">
        <f t="shared" si="7"/>
        <v>1.6E-2</v>
      </c>
      <c r="J67" s="177"/>
    </row>
    <row r="68" spans="1:16" x14ac:dyDescent="0.25">
      <c r="A68" t="s">
        <v>238</v>
      </c>
      <c r="B68" s="136">
        <v>37000</v>
      </c>
      <c r="C68" s="136">
        <v>37100</v>
      </c>
      <c r="D68" s="136">
        <v>35100</v>
      </c>
      <c r="E68" s="175">
        <f t="shared" si="4"/>
        <v>-100</v>
      </c>
      <c r="F68" s="176">
        <f t="shared" si="5"/>
        <v>-3.0000000000000001E-3</v>
      </c>
      <c r="G68" s="175">
        <f t="shared" si="6"/>
        <v>1900</v>
      </c>
      <c r="H68" s="176">
        <f t="shared" si="7"/>
        <v>5.3999999999999999E-2</v>
      </c>
    </row>
    <row r="69" spans="1:16" x14ac:dyDescent="0.25">
      <c r="A69" t="s">
        <v>239</v>
      </c>
      <c r="B69" s="136">
        <v>103600</v>
      </c>
      <c r="C69" s="136">
        <v>103300</v>
      </c>
      <c r="D69" s="136">
        <v>103200</v>
      </c>
      <c r="E69" s="175">
        <f t="shared" si="4"/>
        <v>300</v>
      </c>
      <c r="F69" s="176">
        <f t="shared" si="5"/>
        <v>3.0000000000000001E-3</v>
      </c>
      <c r="G69" s="175">
        <f t="shared" si="6"/>
        <v>400</v>
      </c>
      <c r="H69" s="176">
        <f t="shared" si="7"/>
        <v>4.0000000000000001E-3</v>
      </c>
    </row>
    <row r="70" spans="1:16" x14ac:dyDescent="0.25">
      <c r="A70" t="s">
        <v>240</v>
      </c>
      <c r="B70" s="136">
        <v>45400</v>
      </c>
      <c r="C70" s="136">
        <v>45400</v>
      </c>
      <c r="D70" s="136">
        <v>46900</v>
      </c>
      <c r="E70" s="175">
        <f t="shared" si="4"/>
        <v>0</v>
      </c>
      <c r="F70" s="176">
        <f t="shared" si="5"/>
        <v>0</v>
      </c>
      <c r="G70" s="175">
        <f t="shared" si="6"/>
        <v>-1500</v>
      </c>
      <c r="H70" s="176">
        <f t="shared" si="7"/>
        <v>-3.2000000000000001E-2</v>
      </c>
    </row>
    <row r="71" spans="1:16" x14ac:dyDescent="0.25">
      <c r="A71" t="s">
        <v>241</v>
      </c>
      <c r="B71" s="136">
        <v>58200</v>
      </c>
      <c r="C71" s="136">
        <v>57900</v>
      </c>
      <c r="D71" s="136">
        <v>56300</v>
      </c>
      <c r="E71" s="175">
        <f t="shared" si="4"/>
        <v>300</v>
      </c>
      <c r="F71" s="176">
        <f t="shared" si="5"/>
        <v>5.0000000000000001E-3</v>
      </c>
      <c r="G71" s="175">
        <f t="shared" si="6"/>
        <v>1900</v>
      </c>
      <c r="H71" s="176">
        <f t="shared" si="7"/>
        <v>3.4000000000000002E-2</v>
      </c>
    </row>
    <row r="72" spans="1:16" x14ac:dyDescent="0.25">
      <c r="A72" t="s">
        <v>242</v>
      </c>
      <c r="B72" s="136">
        <v>223500</v>
      </c>
      <c r="C72" s="136">
        <v>222500</v>
      </c>
      <c r="D72" s="136">
        <v>220000</v>
      </c>
      <c r="E72" s="175">
        <f t="shared" si="4"/>
        <v>1000</v>
      </c>
      <c r="F72" s="176">
        <f t="shared" si="5"/>
        <v>4.0000000000000001E-3</v>
      </c>
      <c r="G72" s="175">
        <f t="shared" si="6"/>
        <v>3500</v>
      </c>
      <c r="H72" s="176">
        <f t="shared" si="7"/>
        <v>1.6E-2</v>
      </c>
    </row>
    <row r="73" spans="1:16" x14ac:dyDescent="0.25">
      <c r="A73" t="s">
        <v>243</v>
      </c>
      <c r="B73" s="136">
        <v>102400</v>
      </c>
      <c r="C73" s="136">
        <v>100600</v>
      </c>
      <c r="D73" s="136">
        <v>102400</v>
      </c>
      <c r="E73" s="175">
        <f t="shared" si="4"/>
        <v>1800</v>
      </c>
      <c r="F73" s="176">
        <f t="shared" si="5"/>
        <v>1.7999999999999999E-2</v>
      </c>
      <c r="G73" s="175">
        <f t="shared" si="6"/>
        <v>0</v>
      </c>
      <c r="H73" s="176">
        <f t="shared" si="7"/>
        <v>0</v>
      </c>
      <c r="L73" s="58"/>
    </row>
    <row r="74" spans="1:16" x14ac:dyDescent="0.25">
      <c r="A74" t="s">
        <v>244</v>
      </c>
      <c r="B74" s="136">
        <v>121100</v>
      </c>
      <c r="C74" s="136">
        <v>121900</v>
      </c>
      <c r="D74" s="136">
        <v>117600</v>
      </c>
      <c r="E74" s="175">
        <f t="shared" si="4"/>
        <v>-800</v>
      </c>
      <c r="F74" s="176">
        <f t="shared" si="5"/>
        <v>-7.0000000000000001E-3</v>
      </c>
      <c r="G74" s="175">
        <f t="shared" si="6"/>
        <v>3500</v>
      </c>
      <c r="H74" s="176">
        <f t="shared" si="7"/>
        <v>0.03</v>
      </c>
    </row>
    <row r="75" spans="1:16" x14ac:dyDescent="0.25">
      <c r="K75" s="178"/>
      <c r="P75" s="179"/>
    </row>
    <row r="76" spans="1:16" x14ac:dyDescent="0.25">
      <c r="A76" t="s">
        <v>137</v>
      </c>
    </row>
    <row r="77" spans="1:16" x14ac:dyDescent="0.25">
      <c r="A77" s="57"/>
    </row>
    <row r="84" spans="1:1" x14ac:dyDescent="0.25">
      <c r="A84" t="s">
        <v>181</v>
      </c>
    </row>
    <row r="85" spans="1:1" x14ac:dyDescent="0.25">
      <c r="A85" t="s">
        <v>187</v>
      </c>
    </row>
    <row r="86" spans="1:1" x14ac:dyDescent="0.25">
      <c r="A86" t="s">
        <v>196</v>
      </c>
    </row>
    <row r="87" spans="1:1" x14ac:dyDescent="0.25">
      <c r="A87" t="s">
        <v>197</v>
      </c>
    </row>
    <row r="88" spans="1:1" x14ac:dyDescent="0.25">
      <c r="A88" t="s">
        <v>200</v>
      </c>
    </row>
    <row r="89" spans="1:1" x14ac:dyDescent="0.25">
      <c r="A89" t="s">
        <v>205</v>
      </c>
    </row>
    <row r="90" spans="1:1" x14ac:dyDescent="0.25">
      <c r="A90" t="s">
        <v>206</v>
      </c>
    </row>
    <row r="91" spans="1:1" x14ac:dyDescent="0.25">
      <c r="A91" t="s">
        <v>209</v>
      </c>
    </row>
    <row r="92" spans="1:1" x14ac:dyDescent="0.25">
      <c r="A92" t="s">
        <v>210</v>
      </c>
    </row>
    <row r="93" spans="1:1" x14ac:dyDescent="0.25">
      <c r="A93" t="s">
        <v>214</v>
      </c>
    </row>
    <row r="94" spans="1:1" x14ac:dyDescent="0.25">
      <c r="A94" t="s">
        <v>245</v>
      </c>
    </row>
    <row r="95" spans="1:1" x14ac:dyDescent="0.25">
      <c r="A95" t="s">
        <v>222</v>
      </c>
    </row>
    <row r="96" spans="1:1" x14ac:dyDescent="0.25">
      <c r="A96" t="s">
        <v>228</v>
      </c>
    </row>
    <row r="97" spans="1:1" x14ac:dyDescent="0.25">
      <c r="A97" t="s">
        <v>231</v>
      </c>
    </row>
    <row r="98" spans="1:1" x14ac:dyDescent="0.25">
      <c r="A98" t="s">
        <v>233</v>
      </c>
    </row>
    <row r="99" spans="1:1" x14ac:dyDescent="0.25">
      <c r="A99" t="s">
        <v>234</v>
      </c>
    </row>
    <row r="100" spans="1:1" x14ac:dyDescent="0.25">
      <c r="A100" t="s">
        <v>237</v>
      </c>
    </row>
    <row r="101" spans="1:1" x14ac:dyDescent="0.25">
      <c r="A101" t="s">
        <v>238</v>
      </c>
    </row>
    <row r="102" spans="1:1" x14ac:dyDescent="0.25">
      <c r="A102" t="s">
        <v>239</v>
      </c>
    </row>
    <row r="103" spans="1:1" x14ac:dyDescent="0.25">
      <c r="A103" t="s">
        <v>242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Lyons, Daniel</cp:lastModifiedBy>
  <cp:lastPrinted>2022-05-25T16:10:21Z</cp:lastPrinted>
  <dcterms:created xsi:type="dcterms:W3CDTF">2022-04-12T14:28:59Z</dcterms:created>
  <dcterms:modified xsi:type="dcterms:W3CDTF">2023-09-26T18:30:57Z</dcterms:modified>
</cp:coreProperties>
</file>