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Beckett\Documents\"/>
    </mc:Choice>
  </mc:AlternateContent>
  <xr:revisionPtr revIDLastSave="0" documentId="13_ncr:1_{0F7E7893-44C7-43B2-BC18-EC09B0F5F70A}" xr6:coauthVersionLast="47" xr6:coauthVersionMax="47" xr10:uidLastSave="{00000000-0000-0000-0000-000000000000}"/>
  <bookViews>
    <workbookView xWindow="14130" yWindow="-16320" windowWidth="29040" windowHeight="15840" tabRatio="903" activeTab="2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14" i="3" l="1" a="1"/>
  <c r="B14" i="3" s="1"/>
  <c r="B10" i="3" a="1"/>
  <c r="B10" i="3" s="1"/>
  <c r="B13" i="3" a="1"/>
  <c r="B13" i="3" s="1"/>
  <c r="B12" i="3" a="1"/>
  <c r="B12" i="3" s="1"/>
  <c r="B11" i="3" a="1"/>
  <c r="B11" i="3" s="1"/>
  <c r="B17" i="3" a="1"/>
  <c r="B17" i="3" s="1"/>
  <c r="B16" i="3" a="1"/>
  <c r="B16" i="3" s="1"/>
  <c r="B15" i="3" a="1"/>
  <c r="B15" i="3" s="1"/>
  <c r="B9" i="3" a="1"/>
  <c r="B9" i="3" s="1"/>
  <c r="B8" i="3" a="1"/>
  <c r="B8" i="3" s="1"/>
</calcChain>
</file>

<file path=xl/sharedStrings.xml><?xml version="1.0" encoding="utf-8"?>
<sst xmlns="http://schemas.openxmlformats.org/spreadsheetml/2006/main" count="936" uniqueCount="301">
  <si>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</si>
  <si>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</si>
  <si>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</si>
  <si>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</si>
  <si>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</si>
  <si>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</si>
  <si>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</si>
  <si>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</si>
  <si>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</si>
  <si>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</si>
  <si>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</si>
  <si>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</si>
  <si>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</si>
  <si>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</si>
  <si>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</si>
  <si>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</si>
  <si>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</si>
  <si>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</si>
  <si>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</si>
  <si>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</si>
  <si>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</si>
  <si>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</si>
  <si>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</si>
  <si>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</si>
  <si>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</si>
  <si>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</si>
  <si>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</si>
  <si>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</si>
  <si>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</si>
  <si>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</si>
  <si>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</si>
  <si>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</si>
  <si>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</si>
  <si>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</si>
  <si>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</si>
  <si>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</si>
  <si>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</si>
  <si>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</si>
  <si>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</si>
  <si>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</si>
  <si>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</si>
  <si>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</si>
  <si>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</si>
  <si>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</si>
  <si>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</si>
  <si>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</si>
  <si>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</si>
  <si>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</si>
  <si>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</si>
  <si>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</si>
  <si>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</si>
  <si>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</si>
  <si>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</si>
  <si>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</si>
  <si>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</si>
  <si>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</si>
  <si>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</si>
  <si>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</si>
  <si>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</si>
  <si>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</si>
  <si>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</si>
  <si>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</si>
  <si>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</si>
  <si>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</si>
  <si>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</si>
  <si>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</si>
  <si>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</si>
  <si>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</si>
  <si>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</si>
  <si>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</si>
  <si>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</si>
  <si>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</si>
  <si>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</si>
  <si>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</si>
  <si>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</si>
  <si>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</si>
  <si>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</si>
  <si>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</si>
  <si>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</si>
  <si>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</si>
  <si>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</si>
  <si>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</si>
  <si>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</si>
  <si>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</si>
  <si>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</si>
  <si>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</si>
  <si>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</si>
  <si>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</si>
  <si>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</si>
  <si>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</si>
  <si>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</si>
  <si>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</si>
  <si>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</si>
  <si>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</si>
  <si>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</si>
  <si>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</si>
  <si>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</si>
  <si>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</si>
  <si>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</si>
  <si>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</si>
  <si>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</si>
  <si>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</si>
  <si>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</si>
  <si>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</si>
  <si>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</si>
  <si>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</si>
  <si>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</si>
  <si>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</si>
  <si>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</si>
  <si>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</si>
  <si>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</si>
  <si>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</si>
  <si>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</si>
  <si>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</si>
  <si>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</si>
  <si>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</si>
  <si>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</si>
  <si>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</si>
  <si>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</si>
  <si>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</si>
  <si>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</si>
  <si>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</si>
  <si>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</si>
  <si>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</si>
  <si>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</si>
  <si>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</si>
  <si>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</si>
  <si>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</si>
  <si>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</si>
  <si>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</si>
  <si>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</si>
  <si>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</si>
  <si>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</si>
  <si>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</si>
  <si>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</si>
  <si>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</si>
  <si>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</si>
  <si>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</si>
  <si>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</si>
  <si>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</si>
  <si>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</si>
  <si>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</si>
  <si>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</si>
  <si>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</si>
  <si>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</si>
  <si>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</si>
  <si>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</si>
  <si>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</si>
  <si>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</si>
  <si>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</si>
  <si>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</si>
  <si>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</si>
  <si>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</si>
  <si>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</si>
  <si>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</si>
  <si>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</si>
  <si>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</si>
  <si>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</si>
  <si>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</si>
  <si>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</si>
  <si>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</si>
  <si>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</si>
  <si>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</si>
  <si>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</si>
  <si>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</si>
  <si>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</si>
  <si>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</si>
  <si>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</si>
  <si>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</si>
  <si>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</si>
  <si>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</si>
  <si>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</si>
  <si>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</si>
  <si>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</si>
  <si>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</si>
  <si>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</si>
  <si>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</si>
  <si>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</si>
  <si>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</si>
  <si>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</si>
  <si>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</si>
  <si>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</si>
  <si>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</si>
  <si>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</si>
  <si>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</si>
  <si>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</si>
  <si>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</si>
  <si>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</si>
  <si>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</si>
  <si>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</si>
  <si>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</si>
  <si>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</si>
  <si>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</si>
  <si>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</si>
  <si>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</si>
  <si>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</si>
  <si>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</si>
  <si>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</si>
  <si>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</si>
  <si>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</si>
  <si>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</si>
  <si>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</si>
  <si>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</si>
  <si>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</si>
  <si>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</si>
  <si>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</si>
  <si>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</si>
  <si>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</si>
  <si>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</si>
  <si>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</si>
  <si>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</si>
  <si>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</si>
  <si>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</si>
  <si>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</si>
  <si>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</si>
  <si>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</si>
  <si>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</si>
  <si>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</si>
  <si>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</si>
  <si>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</si>
  <si>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</si>
  <si>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</si>
  <si>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</si>
  <si>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</si>
  <si>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</si>
  <si>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</si>
  <si>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</si>
  <si>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</si>
  <si>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</si>
  <si>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</si>
  <si>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</si>
  <si>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</si>
  <si>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</si>
  <si>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</si>
  <si>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</si>
  <si>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</si>
  <si>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</si>
  <si>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</si>
  <si>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</si>
  <si>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</si>
  <si>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</si>
  <si>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</si>
  <si>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</si>
  <si>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</si>
  <si>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</si>
  <si>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</si>
  <si>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</si>
  <si>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</si>
  <si>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</si>
  <si>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</si>
  <si>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</si>
  <si>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</si>
  <si>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</si>
  <si>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</si>
  <si>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</si>
  <si>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</si>
  <si>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</si>
  <si>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</si>
  <si>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</si>
  <si>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</si>
  <si>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</si>
  <si>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</si>
  <si>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</si>
  <si>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</si>
  <si>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</si>
  <si>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</si>
  <si>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</si>
  <si>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</si>
  <si>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</si>
  <si>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</si>
  <si>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</si>
  <si>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</si>
  <si>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</si>
  <si>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</si>
  <si>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</si>
  <si>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</si>
  <si>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</si>
  <si>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</si>
  <si>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April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</si>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</sst>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\+##,#00;\-##,#00;#,##0"/>
    <numFmt numFmtId="193" formatCode="mmmm\ yyyy"/>
    <numFmt numFmtId="194" formatCode="yyyy\-mm\-dd\ h:mm:ss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50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49" fontId="19" fillId="0" borderId="0" xfId="0" applyNumberFormat="1" applyFont="1" applyAlignment="1">
      <alignment horizontal="center" vertical="center"/>
    </xf>
    <xf numFmtId="181" fontId="0" fillId="0" borderId="0" xfId="0" applyNumberFormat="1"/>
    <xf numFmtId="192" fontId="0" fillId="0" borderId="0" xfId="6" applyNumberFormat="1" applyFon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7" fontId="0" fillId="0" borderId="25" xfId="6" applyNumberFormat="1" applyFont="1" applyBorder="1"/>
    <xf numFmtId="174" fontId="0" fillId="0" borderId="0" xfId="0" applyNumberFormat="1"/>
    <xf numFmtId="175" fontId="0" fillId="0" borderId="0" xfId="0" applyNumberFormat="1"/>
    <xf numFmtId="188" fontId="0" fillId="0" borderId="0" xfId="0" applyNumberFormat="1"/>
    <xf numFmtId="189" fontId="0" fillId="0" borderId="0" xfId="0" applyNumberFormat="1"/>
    <xf numFmtId="176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0" fontId="2" fillId="0" borderId="0" xfId="0" applyFont="1" applyAlignment="1">
      <alignment horizontal="left"/>
    </xf>
    <xf numFmtId="0" fontId="32" fillId="0" borderId="0" xfId="0" applyFont="1"/>
    <xf numFmtId="166" fontId="32" fillId="0" borderId="0" xfId="6" applyNumberFormat="1" applyFont="1"/>
    <xf numFmtId="164" fontId="32" fillId="0" borderId="0" xfId="0" applyNumberFormat="1" applyFont="1"/>
    <xf numFmtId="0" fontId="33" fillId="0" borderId="0" xfId="0" applyFont="1" applyAlignment="1">
      <alignment horizontal="left"/>
    </xf>
    <xf numFmtId="166" fontId="19" fillId="0" borderId="0" xfId="6" applyNumberFormat="1" applyFont="1"/>
    <xf numFmtId="0" fontId="33" fillId="0" borderId="0" xfId="0" applyFont="1" applyAlignment="1">
      <alignment horizontal="center"/>
    </xf>
    <xf numFmtId="165" fontId="19" fillId="0" borderId="0" xfId="0" applyNumberFormat="1" applyFont="1"/>
    <xf numFmtId="0" fontId="19" fillId="0" borderId="0" xfId="0" applyFon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defaultRowHeight="14.4" x14ac:dyDescent="0.3"/>
  <cols>
    <col min="1" max="2" width="11.109375" style="152" bestFit="1" customWidth="1"/>
    <col min="4" max="5" width="12.88671875" style="152" bestFit="1" customWidth="1"/>
    <col min="6" max="6" width="12.6640625" style="152" customWidth="1"/>
  </cols>
  <sheetData>
    <row r="1" spans="1:14" ht="15.75" customHeight="1" x14ac:dyDescent="0.3">
      <c r="A1" s="207" t="s">
        <v>0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</row>
    <row r="2" spans="1:14" ht="15.75" customHeight="1" x14ac:dyDescent="0.3">
      <c r="A2" s="207" t="s">
        <v>1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</row>
    <row r="3" spans="1:14" ht="16.5" customHeight="1" thickBot="1" x14ac:dyDescent="0.35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4" x14ac:dyDescent="0.3">
      <c r="A4" s="209" t="s">
        <v>2</v>
      </c>
      <c r="B4" s="14" t="s">
        <v>3</v>
      </c>
      <c r="C4" s="14"/>
      <c r="D4" s="14"/>
      <c r="E4" s="14"/>
      <c r="F4" s="14"/>
      <c r="G4" s="15"/>
    </row>
    <row r="5" spans="1:14" x14ac:dyDescent="0.3">
      <c r="A5" s="208"/>
      <c r="B5" s="214" t="s">
        <v>4</v>
      </c>
      <c r="C5" s="213" t="s">
        <v>5</v>
      </c>
      <c r="D5" s="16" t="s">
        <v>6</v>
      </c>
      <c r="E5" s="16"/>
      <c r="F5" s="77" t="s">
        <v>7</v>
      </c>
      <c r="G5" s="17"/>
    </row>
    <row r="6" spans="1:14" x14ac:dyDescent="0.3">
      <c r="A6" s="208"/>
      <c r="B6" s="208"/>
      <c r="C6" s="208"/>
      <c r="D6" s="214" t="s">
        <v>4</v>
      </c>
      <c r="E6" s="213" t="s">
        <v>5</v>
      </c>
      <c r="F6" s="214" t="s">
        <v>4</v>
      </c>
      <c r="G6" s="211" t="s">
        <v>8</v>
      </c>
    </row>
    <row r="7" spans="1:14" ht="15.75" customHeight="1" thickBot="1" x14ac:dyDescent="0.35">
      <c r="A7" s="210"/>
      <c r="B7" s="210"/>
      <c r="C7" s="210"/>
      <c r="D7" s="210"/>
      <c r="E7" s="210"/>
      <c r="F7" s="210"/>
      <c r="G7" s="212"/>
    </row>
    <row r="8" spans="1:14" ht="15.75" customHeight="1" thickBot="1" x14ac:dyDescent="0.35">
      <c r="A8" s="78">
        <v>4346877</v>
      </c>
      <c r="B8" s="79">
        <v>2484243</v>
      </c>
      <c r="C8" s="73">
        <v>57.2</v>
      </c>
      <c r="D8" s="80">
        <v>2404450</v>
      </c>
      <c r="E8" s="67">
        <v>55.3</v>
      </c>
      <c r="F8" s="80">
        <v>79793</v>
      </c>
      <c r="G8" s="60">
        <v>3.2</v>
      </c>
      <c r="M8" s="81"/>
    </row>
    <row r="9" spans="1:14" x14ac:dyDescent="0.3">
      <c r="E9" s="82"/>
    </row>
    <row r="10" spans="1:14" x14ac:dyDescent="0.3">
      <c r="A10" s="28" t="s">
        <v>9</v>
      </c>
      <c r="B10" s="28"/>
      <c r="C10" s="28"/>
      <c r="D10" s="28"/>
      <c r="E10" s="28"/>
      <c r="F10" s="28"/>
    </row>
    <row r="12" spans="1:14" x14ac:dyDescent="0.3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15" sqref="B15"/>
    </sheetView>
  </sheetViews>
  <sheetFormatPr defaultRowHeight="14.4" x14ac:dyDescent="0.3"/>
  <cols>
    <col min="1" max="1" width="19.109375" style="152" bestFit="1" customWidth="1"/>
    <col min="2" max="2" width="13.33203125" style="152" bestFit="1" customWidth="1"/>
    <col min="3" max="3" width="13.5546875" style="152" bestFit="1" customWidth="1"/>
    <col min="4" max="4" width="12.5546875" style="152" bestFit="1" customWidth="1"/>
    <col min="5" max="5" width="14.109375" style="152" bestFit="1" customWidth="1"/>
    <col min="6" max="6" width="11" style="152" bestFit="1" customWidth="1"/>
    <col min="7" max="7" width="18.33203125" style="152" bestFit="1" customWidth="1"/>
    <col min="8" max="8" width="15.109375" style="152" bestFit="1" customWidth="1"/>
  </cols>
  <sheetData>
    <row r="1" spans="1:8" ht="15.75" customHeight="1" thickBot="1" x14ac:dyDescent="0.35">
      <c r="A1" s="246" t="s">
        <v>247</v>
      </c>
      <c r="B1" s="218"/>
      <c r="C1" s="218"/>
      <c r="D1" s="218"/>
      <c r="E1" s="218"/>
      <c r="F1" s="218"/>
      <c r="G1" s="218"/>
      <c r="H1" s="216"/>
    </row>
    <row r="2" spans="1:8" ht="15.75" customHeight="1" thickBot="1" x14ac:dyDescent="0.35">
      <c r="A2" s="42" t="s">
        <v>16</v>
      </c>
      <c r="B2" s="43" t="s">
        <v>248</v>
      </c>
      <c r="C2" s="44" t="s">
        <v>249</v>
      </c>
      <c r="D2" s="45" t="s">
        <v>250</v>
      </c>
      <c r="E2" s="43" t="s">
        <v>251</v>
      </c>
      <c r="F2" s="43" t="s">
        <v>252</v>
      </c>
      <c r="G2" s="43" t="s">
        <v>253</v>
      </c>
      <c r="H2" s="44" t="s">
        <v>254</v>
      </c>
    </row>
    <row r="3" spans="1:8" x14ac:dyDescent="0.3">
      <c r="A3" s="46" t="s">
        <v>255</v>
      </c>
      <c r="B3" s="132">
        <v>1126.5899999999999</v>
      </c>
      <c r="C3" s="132">
        <v>1094.44</v>
      </c>
      <c r="D3" s="132">
        <v>1148.92</v>
      </c>
      <c r="E3" s="187">
        <f t="shared" ref="E3:E10" si="0">B3-C3</f>
        <v>32.149999999999864</v>
      </c>
      <c r="F3" s="178">
        <f t="shared" ref="F3:F10" si="1">ROUND(E3/C3,3)</f>
        <v>2.9000000000000001E-2</v>
      </c>
      <c r="G3" s="187">
        <f t="shared" ref="G3:G10" si="2">B3-D3</f>
        <v>-22.330000000000155</v>
      </c>
      <c r="H3" s="178">
        <f t="shared" ref="H3:H10" si="3">ROUND(G3/D3,3)</f>
        <v>-1.9E-2</v>
      </c>
    </row>
    <row r="4" spans="1:8" x14ac:dyDescent="0.3">
      <c r="A4" s="46" t="s">
        <v>256</v>
      </c>
      <c r="B4" s="132">
        <v>1015.32</v>
      </c>
      <c r="C4" s="132">
        <v>1010.33</v>
      </c>
      <c r="D4" s="132">
        <v>945.88</v>
      </c>
      <c r="E4" s="187">
        <f t="shared" si="0"/>
        <v>4.9900000000000091</v>
      </c>
      <c r="F4" s="178">
        <f t="shared" si="1"/>
        <v>5.0000000000000001E-3</v>
      </c>
      <c r="G4" s="187">
        <f t="shared" si="2"/>
        <v>69.440000000000055</v>
      </c>
      <c r="H4" s="178">
        <f t="shared" si="3"/>
        <v>7.2999999999999995E-2</v>
      </c>
    </row>
    <row r="5" spans="1:8" x14ac:dyDescent="0.3">
      <c r="A5" s="46" t="s">
        <v>257</v>
      </c>
      <c r="B5" s="132">
        <v>721.9</v>
      </c>
      <c r="C5" s="132">
        <v>755.02</v>
      </c>
      <c r="D5" s="132">
        <v>748.8</v>
      </c>
      <c r="E5" s="187">
        <f t="shared" si="0"/>
        <v>-33.120000000000005</v>
      </c>
      <c r="F5" s="178">
        <f t="shared" si="1"/>
        <v>-4.3999999999999997E-2</v>
      </c>
      <c r="G5" s="187">
        <f t="shared" si="2"/>
        <v>-26.899999999999977</v>
      </c>
      <c r="H5" s="178">
        <f t="shared" si="3"/>
        <v>-3.5999999999999997E-2</v>
      </c>
    </row>
    <row r="6" spans="1:8" x14ac:dyDescent="0.3">
      <c r="A6" s="46" t="s">
        <v>258</v>
      </c>
      <c r="B6" s="132">
        <v>1110.4000000000001</v>
      </c>
      <c r="C6" s="132">
        <v>1112.74</v>
      </c>
      <c r="D6" s="132">
        <v>1110.3599999999999</v>
      </c>
      <c r="E6" s="187">
        <f t="shared" si="0"/>
        <v>-2.3399999999999181</v>
      </c>
      <c r="F6" s="178">
        <f t="shared" si="1"/>
        <v>-2E-3</v>
      </c>
      <c r="G6" s="187">
        <f t="shared" si="2"/>
        <v>4.0000000000190994E-2</v>
      </c>
      <c r="H6" s="178">
        <f t="shared" si="3"/>
        <v>0</v>
      </c>
    </row>
    <row r="7" spans="1:8" x14ac:dyDescent="0.3">
      <c r="A7" s="46" t="s">
        <v>259</v>
      </c>
      <c r="B7" s="132">
        <v>798.66</v>
      </c>
      <c r="C7" s="132">
        <v>774.11</v>
      </c>
      <c r="D7" s="132">
        <v>859.94</v>
      </c>
      <c r="E7" s="187">
        <f t="shared" si="0"/>
        <v>24.549999999999955</v>
      </c>
      <c r="F7" s="178">
        <f t="shared" si="1"/>
        <v>3.2000000000000001E-2</v>
      </c>
      <c r="G7" s="187">
        <f t="shared" si="2"/>
        <v>-61.280000000000086</v>
      </c>
      <c r="H7" s="178">
        <f t="shared" si="3"/>
        <v>-7.0999999999999994E-2</v>
      </c>
    </row>
    <row r="8" spans="1:8" x14ac:dyDescent="0.3">
      <c r="A8" s="46" t="s">
        <v>260</v>
      </c>
      <c r="B8" s="132">
        <v>810.65</v>
      </c>
      <c r="C8" s="132">
        <v>839.32</v>
      </c>
      <c r="D8" s="132">
        <v>843.89</v>
      </c>
      <c r="E8" s="187">
        <f t="shared" si="0"/>
        <v>-28.670000000000073</v>
      </c>
      <c r="F8" s="178">
        <f t="shared" si="1"/>
        <v>-3.4000000000000002E-2</v>
      </c>
      <c r="G8" s="187">
        <f t="shared" si="2"/>
        <v>-33.240000000000009</v>
      </c>
      <c r="H8" s="178">
        <f t="shared" si="3"/>
        <v>-3.9E-2</v>
      </c>
    </row>
    <row r="9" spans="1:8" x14ac:dyDescent="0.3">
      <c r="A9" s="46" t="s">
        <v>261</v>
      </c>
      <c r="B9" s="132">
        <v>992.14</v>
      </c>
      <c r="C9" s="132">
        <v>1004.11</v>
      </c>
      <c r="D9" s="132">
        <v>935.53</v>
      </c>
      <c r="E9" s="187">
        <f t="shared" si="0"/>
        <v>-11.970000000000027</v>
      </c>
      <c r="F9" s="178">
        <f t="shared" si="1"/>
        <v>-1.2E-2</v>
      </c>
      <c r="G9" s="187">
        <f t="shared" si="2"/>
        <v>56.610000000000014</v>
      </c>
      <c r="H9" s="178">
        <f t="shared" si="3"/>
        <v>6.0999999999999999E-2</v>
      </c>
    </row>
    <row r="10" spans="1:8" x14ac:dyDescent="0.3">
      <c r="A10" s="46" t="s">
        <v>262</v>
      </c>
      <c r="B10" s="132">
        <v>914.2</v>
      </c>
      <c r="C10" s="132">
        <v>911.22</v>
      </c>
      <c r="D10" s="132">
        <v>742.62</v>
      </c>
      <c r="E10" s="187">
        <f t="shared" si="0"/>
        <v>2.9800000000000182</v>
      </c>
      <c r="F10" s="178">
        <f t="shared" si="1"/>
        <v>3.0000000000000001E-3</v>
      </c>
      <c r="G10" s="187">
        <f t="shared" si="2"/>
        <v>171.58000000000004</v>
      </c>
      <c r="H10" s="178">
        <f t="shared" si="3"/>
        <v>0.23100000000000001</v>
      </c>
    </row>
    <row r="11" spans="1:8" x14ac:dyDescent="0.3">
      <c r="G11" s="133"/>
    </row>
    <row r="12" spans="1:8" ht="15.75" customHeight="1" thickBot="1" x14ac:dyDescent="0.35"/>
    <row r="13" spans="1:8" ht="15.75" customHeight="1" thickBot="1" x14ac:dyDescent="0.35">
      <c r="A13" s="244" t="s">
        <v>263</v>
      </c>
      <c r="B13" s="245"/>
      <c r="C13" s="245"/>
      <c r="D13" s="245"/>
      <c r="E13" s="245"/>
      <c r="F13" s="245"/>
      <c r="G13" s="245"/>
      <c r="H13" s="225"/>
    </row>
    <row r="14" spans="1:8" ht="15.75" customHeight="1" thickBot="1" x14ac:dyDescent="0.35">
      <c r="A14" s="43" t="s">
        <v>16</v>
      </c>
      <c r="B14" s="44" t="s">
        <v>248</v>
      </c>
      <c r="C14" s="45" t="s">
        <v>249</v>
      </c>
      <c r="D14" s="43" t="s">
        <v>250</v>
      </c>
      <c r="E14" s="44" t="s">
        <v>251</v>
      </c>
      <c r="F14" s="45" t="s">
        <v>252</v>
      </c>
      <c r="G14" s="44" t="s">
        <v>253</v>
      </c>
      <c r="H14" s="47" t="s">
        <v>254</v>
      </c>
    </row>
    <row r="15" spans="1:8" x14ac:dyDescent="0.3">
      <c r="A15" s="46" t="s">
        <v>255</v>
      </c>
      <c r="B15" s="48">
        <v>33.700000000000003</v>
      </c>
      <c r="C15" s="48">
        <v>33.799999999999997</v>
      </c>
      <c r="D15" s="48">
        <v>34.700000000000003</v>
      </c>
      <c r="E15" s="188">
        <f t="shared" ref="E15:E22" si="4">B15-C15</f>
        <v>-9.9999999999994316E-2</v>
      </c>
      <c r="F15" s="178">
        <f t="shared" ref="F15:F22" si="5">ROUND(E15/C15,3)</f>
        <v>-3.0000000000000001E-3</v>
      </c>
      <c r="G15" s="188">
        <f t="shared" ref="G15:G22" si="6">B15-D15</f>
        <v>-1</v>
      </c>
      <c r="H15" s="178">
        <f t="shared" ref="H15:H22" si="7">ROUND(G15/D15,3)</f>
        <v>-2.9000000000000001E-2</v>
      </c>
    </row>
    <row r="16" spans="1:8" x14ac:dyDescent="0.3">
      <c r="A16" s="46" t="s">
        <v>256</v>
      </c>
      <c r="B16" s="48">
        <v>34.700000000000003</v>
      </c>
      <c r="C16" s="48">
        <v>34.4</v>
      </c>
      <c r="D16" s="48">
        <v>34</v>
      </c>
      <c r="E16" s="188">
        <f t="shared" si="4"/>
        <v>0.30000000000000426</v>
      </c>
      <c r="F16" s="178">
        <f t="shared" si="5"/>
        <v>8.9999999999999993E-3</v>
      </c>
      <c r="G16" s="188">
        <f t="shared" si="6"/>
        <v>0.70000000000000284</v>
      </c>
      <c r="H16" s="178">
        <f t="shared" si="7"/>
        <v>2.1000000000000001E-2</v>
      </c>
    </row>
    <row r="17" spans="1:8" x14ac:dyDescent="0.3">
      <c r="A17" s="46" t="s">
        <v>257</v>
      </c>
      <c r="B17" s="48">
        <v>31.9</v>
      </c>
      <c r="C17" s="48">
        <v>32.6</v>
      </c>
      <c r="D17" s="48">
        <v>32.5</v>
      </c>
      <c r="E17" s="188">
        <f t="shared" si="4"/>
        <v>-0.70000000000000284</v>
      </c>
      <c r="F17" s="178">
        <f t="shared" si="5"/>
        <v>-2.1000000000000001E-2</v>
      </c>
      <c r="G17" s="188">
        <f t="shared" si="6"/>
        <v>-0.60000000000000142</v>
      </c>
      <c r="H17" s="178">
        <f t="shared" si="7"/>
        <v>-1.7999999999999999E-2</v>
      </c>
    </row>
    <row r="18" spans="1:8" x14ac:dyDescent="0.3">
      <c r="A18" s="46" t="s">
        <v>258</v>
      </c>
      <c r="B18" s="48">
        <v>34.700000000000003</v>
      </c>
      <c r="C18" s="48">
        <v>34.6</v>
      </c>
      <c r="D18" s="48">
        <v>35.6</v>
      </c>
      <c r="E18" s="188">
        <f t="shared" si="4"/>
        <v>0.10000000000000142</v>
      </c>
      <c r="F18" s="178">
        <f t="shared" si="5"/>
        <v>3.0000000000000001E-3</v>
      </c>
      <c r="G18" s="188">
        <f t="shared" si="6"/>
        <v>-0.89999999999999858</v>
      </c>
      <c r="H18" s="178">
        <f t="shared" si="7"/>
        <v>-2.5000000000000001E-2</v>
      </c>
    </row>
    <row r="19" spans="1:8" x14ac:dyDescent="0.3">
      <c r="A19" s="46" t="s">
        <v>259</v>
      </c>
      <c r="B19" s="48">
        <v>30.6</v>
      </c>
      <c r="C19" s="48">
        <v>29.9</v>
      </c>
      <c r="D19" s="48">
        <v>31</v>
      </c>
      <c r="E19" s="188">
        <f t="shared" si="4"/>
        <v>0.70000000000000284</v>
      </c>
      <c r="F19" s="178">
        <f t="shared" si="5"/>
        <v>2.3E-2</v>
      </c>
      <c r="G19" s="188">
        <f t="shared" si="6"/>
        <v>-0.39999999999999858</v>
      </c>
      <c r="H19" s="178">
        <f t="shared" si="7"/>
        <v>-1.2999999999999999E-2</v>
      </c>
    </row>
    <row r="20" spans="1:8" x14ac:dyDescent="0.3">
      <c r="A20" s="46" t="s">
        <v>260</v>
      </c>
      <c r="B20" s="48">
        <v>31</v>
      </c>
      <c r="C20" s="48">
        <v>31.4</v>
      </c>
      <c r="D20" s="48">
        <v>32.9</v>
      </c>
      <c r="E20" s="188">
        <f t="shared" si="4"/>
        <v>-0.39999999999999858</v>
      </c>
      <c r="F20" s="178">
        <f t="shared" si="5"/>
        <v>-1.2999999999999999E-2</v>
      </c>
      <c r="G20" s="188">
        <f t="shared" si="6"/>
        <v>-1.8999999999999986</v>
      </c>
      <c r="H20" s="178">
        <f t="shared" si="7"/>
        <v>-5.8000000000000003E-2</v>
      </c>
    </row>
    <row r="21" spans="1:8" x14ac:dyDescent="0.3">
      <c r="A21" s="46" t="s">
        <v>261</v>
      </c>
      <c r="B21" s="48">
        <v>34.200000000000003</v>
      </c>
      <c r="C21" s="48">
        <v>34.200000000000003</v>
      </c>
      <c r="D21" s="48">
        <v>33.4</v>
      </c>
      <c r="E21" s="188">
        <f t="shared" si="4"/>
        <v>0</v>
      </c>
      <c r="F21" s="178">
        <f t="shared" si="5"/>
        <v>0</v>
      </c>
      <c r="G21" s="188">
        <f t="shared" si="6"/>
        <v>0.80000000000000426</v>
      </c>
      <c r="H21" s="178">
        <f t="shared" si="7"/>
        <v>2.4E-2</v>
      </c>
    </row>
    <row r="22" spans="1:8" x14ac:dyDescent="0.3">
      <c r="A22" s="46" t="s">
        <v>262</v>
      </c>
      <c r="B22" s="48">
        <v>34.799999999999997</v>
      </c>
      <c r="C22" s="48">
        <v>34.700000000000003</v>
      </c>
      <c r="D22" s="48">
        <v>32.700000000000003</v>
      </c>
      <c r="E22" s="188">
        <f t="shared" si="4"/>
        <v>9.9999999999994316E-2</v>
      </c>
      <c r="F22" s="178">
        <f t="shared" si="5"/>
        <v>3.0000000000000001E-3</v>
      </c>
      <c r="G22" s="188">
        <f t="shared" si="6"/>
        <v>2.0999999999999943</v>
      </c>
      <c r="H22" s="178">
        <f t="shared" si="7"/>
        <v>6.4000000000000001E-2</v>
      </c>
    </row>
    <row r="24" spans="1:8" ht="15.75" customHeight="1" thickBot="1" x14ac:dyDescent="0.35"/>
    <row r="25" spans="1:8" ht="15.75" customHeight="1" thickBot="1" x14ac:dyDescent="0.35">
      <c r="A25" s="244" t="s">
        <v>264</v>
      </c>
      <c r="B25" s="245"/>
      <c r="C25" s="245"/>
      <c r="D25" s="245"/>
      <c r="E25" s="245"/>
      <c r="F25" s="245"/>
      <c r="G25" s="245"/>
      <c r="H25" s="225"/>
    </row>
    <row r="26" spans="1:8" ht="15.75" customHeight="1" thickBot="1" x14ac:dyDescent="0.35">
      <c r="A26" s="43" t="s">
        <v>16</v>
      </c>
      <c r="B26" s="49" t="s">
        <v>248</v>
      </c>
      <c r="C26" s="50" t="s">
        <v>249</v>
      </c>
      <c r="D26" s="50" t="s">
        <v>250</v>
      </c>
      <c r="E26" s="50" t="s">
        <v>251</v>
      </c>
      <c r="F26" s="50" t="s">
        <v>252</v>
      </c>
      <c r="G26" s="42" t="s">
        <v>253</v>
      </c>
      <c r="H26" s="44" t="s">
        <v>254</v>
      </c>
    </row>
    <row r="27" spans="1:8" x14ac:dyDescent="0.3">
      <c r="A27" s="46" t="s">
        <v>255</v>
      </c>
      <c r="B27" s="132">
        <v>33.43</v>
      </c>
      <c r="C27" s="132">
        <v>32.380000000000003</v>
      </c>
      <c r="D27" s="132">
        <v>33.11</v>
      </c>
      <c r="E27" s="187">
        <f t="shared" ref="E27:E34" si="8">B27-C27</f>
        <v>1.0499999999999972</v>
      </c>
      <c r="F27" s="178">
        <f t="shared" ref="F27:F34" si="9">ROUND(E27/C27,3)</f>
        <v>3.2000000000000001E-2</v>
      </c>
      <c r="G27" s="187">
        <f t="shared" ref="G27:G34" si="10">B27-D27</f>
        <v>0.32000000000000028</v>
      </c>
      <c r="H27" s="178">
        <f t="shared" ref="H27:H34" si="11">ROUND(G27/D27,3)</f>
        <v>0.01</v>
      </c>
    </row>
    <row r="28" spans="1:8" x14ac:dyDescent="0.3">
      <c r="A28" s="46" t="s">
        <v>256</v>
      </c>
      <c r="B28" s="132">
        <v>29.26</v>
      </c>
      <c r="C28" s="132">
        <v>29.37</v>
      </c>
      <c r="D28" s="132">
        <v>27.82</v>
      </c>
      <c r="E28" s="187">
        <f t="shared" si="8"/>
        <v>-0.10999999999999943</v>
      </c>
      <c r="F28" s="178">
        <f t="shared" si="9"/>
        <v>-4.0000000000000001E-3</v>
      </c>
      <c r="G28" s="187">
        <f t="shared" si="10"/>
        <v>1.4400000000000013</v>
      </c>
      <c r="H28" s="178">
        <f t="shared" si="11"/>
        <v>5.1999999999999998E-2</v>
      </c>
    </row>
    <row r="29" spans="1:8" x14ac:dyDescent="0.3">
      <c r="A29" s="46" t="s">
        <v>257</v>
      </c>
      <c r="B29" s="132">
        <v>22.63</v>
      </c>
      <c r="C29" s="132">
        <v>23.16</v>
      </c>
      <c r="D29" s="132">
        <v>23.04</v>
      </c>
      <c r="E29" s="187">
        <f t="shared" si="8"/>
        <v>-0.53000000000000114</v>
      </c>
      <c r="F29" s="178">
        <f t="shared" si="9"/>
        <v>-2.3E-2</v>
      </c>
      <c r="G29" s="187">
        <f t="shared" si="10"/>
        <v>-0.41000000000000014</v>
      </c>
      <c r="H29" s="178">
        <f t="shared" si="11"/>
        <v>-1.7999999999999999E-2</v>
      </c>
    </row>
    <row r="30" spans="1:8" x14ac:dyDescent="0.3">
      <c r="A30" s="46" t="s">
        <v>258</v>
      </c>
      <c r="B30" s="132">
        <v>32</v>
      </c>
      <c r="C30" s="132">
        <v>32.159999999999997</v>
      </c>
      <c r="D30" s="132">
        <v>31.19</v>
      </c>
      <c r="E30" s="187">
        <f t="shared" si="8"/>
        <v>-0.15999999999999659</v>
      </c>
      <c r="F30" s="178">
        <f t="shared" si="9"/>
        <v>-5.0000000000000001E-3</v>
      </c>
      <c r="G30" s="187">
        <f t="shared" si="10"/>
        <v>0.80999999999999872</v>
      </c>
      <c r="H30" s="178">
        <f t="shared" si="11"/>
        <v>2.5999999999999999E-2</v>
      </c>
    </row>
    <row r="31" spans="1:8" x14ac:dyDescent="0.3">
      <c r="A31" s="46" t="s">
        <v>259</v>
      </c>
      <c r="B31" s="132">
        <v>26.1</v>
      </c>
      <c r="C31" s="132">
        <v>25.89</v>
      </c>
      <c r="D31" s="132">
        <v>27.74</v>
      </c>
      <c r="E31" s="187">
        <f t="shared" si="8"/>
        <v>0.21000000000000085</v>
      </c>
      <c r="F31" s="178">
        <f t="shared" si="9"/>
        <v>8.0000000000000002E-3</v>
      </c>
      <c r="G31" s="187">
        <f t="shared" si="10"/>
        <v>-1.639999999999997</v>
      </c>
      <c r="H31" s="178">
        <f t="shared" si="11"/>
        <v>-5.8999999999999997E-2</v>
      </c>
    </row>
    <row r="32" spans="1:8" x14ac:dyDescent="0.3">
      <c r="A32" s="46" t="s">
        <v>260</v>
      </c>
      <c r="B32" s="132">
        <v>26.15</v>
      </c>
      <c r="C32" s="132">
        <v>26.73</v>
      </c>
      <c r="D32" s="132">
        <v>25.65</v>
      </c>
      <c r="E32" s="187">
        <f t="shared" si="8"/>
        <v>-0.58000000000000185</v>
      </c>
      <c r="F32" s="178">
        <f t="shared" si="9"/>
        <v>-2.1999999999999999E-2</v>
      </c>
      <c r="G32" s="187">
        <f t="shared" si="10"/>
        <v>0.5</v>
      </c>
      <c r="H32" s="178">
        <f t="shared" si="11"/>
        <v>1.9E-2</v>
      </c>
    </row>
    <row r="33" spans="1:8" x14ac:dyDescent="0.3">
      <c r="A33" s="46" t="s">
        <v>261</v>
      </c>
      <c r="B33" s="132">
        <v>29.01</v>
      </c>
      <c r="C33" s="132">
        <v>29.36</v>
      </c>
      <c r="D33" s="132">
        <v>28.01</v>
      </c>
      <c r="E33" s="187">
        <f t="shared" si="8"/>
        <v>-0.34999999999999787</v>
      </c>
      <c r="F33" s="178">
        <f t="shared" si="9"/>
        <v>-1.2E-2</v>
      </c>
      <c r="G33" s="187">
        <f t="shared" si="10"/>
        <v>1</v>
      </c>
      <c r="H33" s="178">
        <f t="shared" si="11"/>
        <v>3.5999999999999997E-2</v>
      </c>
    </row>
    <row r="34" spans="1:8" x14ac:dyDescent="0.3">
      <c r="A34" s="46" t="s">
        <v>262</v>
      </c>
      <c r="B34" s="132">
        <v>26.27</v>
      </c>
      <c r="C34" s="132">
        <v>26.26</v>
      </c>
      <c r="D34" s="132">
        <v>22.71</v>
      </c>
      <c r="E34" s="187">
        <f t="shared" si="8"/>
        <v>9.9999999999980105E-3</v>
      </c>
      <c r="F34" s="178">
        <f t="shared" si="9"/>
        <v>0</v>
      </c>
      <c r="G34" s="187">
        <f t="shared" si="10"/>
        <v>3.5599999999999987</v>
      </c>
      <c r="H34" s="178">
        <f t="shared" si="11"/>
        <v>0.157</v>
      </c>
    </row>
    <row r="36" spans="1:8" x14ac:dyDescent="0.3">
      <c r="A36" t="s">
        <v>138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18" zoomScale="90" zoomScaleNormal="90" workbookViewId="0">
      <selection activeCell="H40" sqref="H40"/>
    </sheetView>
  </sheetViews>
  <sheetFormatPr defaultRowHeight="14.4" x14ac:dyDescent="0.3"/>
  <cols>
    <col min="1" max="1" width="32.44140625" style="152" bestFit="1" customWidth="1"/>
    <col min="2" max="2" width="13.33203125" style="152" bestFit="1" customWidth="1"/>
    <col min="3" max="3" width="13.5546875" style="152" bestFit="1" customWidth="1"/>
    <col min="4" max="4" width="12.5546875" style="152" bestFit="1" customWidth="1"/>
    <col min="5" max="5" width="14.109375" style="152" bestFit="1" customWidth="1"/>
    <col min="6" max="6" width="11" style="168" bestFit="1" customWidth="1"/>
    <col min="7" max="7" width="18.33203125" style="152" bestFit="1" customWidth="1"/>
    <col min="8" max="8" width="15.109375" style="168" bestFit="1" customWidth="1"/>
    <col min="15" max="15" width="12.109375" style="152" customWidth="1"/>
    <col min="16" max="17" width="9.88671875" style="152" bestFit="1" customWidth="1"/>
  </cols>
  <sheetData>
    <row r="1" spans="1:21" ht="15.75" customHeight="1" thickBot="1" x14ac:dyDescent="0.35">
      <c r="A1" s="247" t="s">
        <v>265</v>
      </c>
      <c r="B1" s="210"/>
      <c r="C1" s="210"/>
      <c r="D1" s="210"/>
      <c r="E1" s="210"/>
      <c r="F1" s="210"/>
      <c r="G1" s="210"/>
      <c r="H1" s="210"/>
    </row>
    <row r="2" spans="1:21" ht="15.75" customHeight="1" thickBot="1" x14ac:dyDescent="0.35">
      <c r="A2" s="51" t="s">
        <v>266</v>
      </c>
      <c r="B2" s="51" t="s">
        <v>248</v>
      </c>
      <c r="C2" s="51" t="s">
        <v>249</v>
      </c>
      <c r="D2" s="51" t="s">
        <v>250</v>
      </c>
      <c r="E2" s="51" t="s">
        <v>251</v>
      </c>
      <c r="F2" s="189" t="s">
        <v>252</v>
      </c>
      <c r="G2" s="51" t="s">
        <v>253</v>
      </c>
      <c r="H2" s="189" t="s">
        <v>254</v>
      </c>
      <c r="I2" s="155"/>
    </row>
    <row r="3" spans="1:21" ht="15.75" customHeight="1" x14ac:dyDescent="0.3">
      <c r="A3" s="52" t="s">
        <v>267</v>
      </c>
      <c r="B3" s="134">
        <v>1021.41</v>
      </c>
      <c r="C3" s="134">
        <v>1022.42</v>
      </c>
      <c r="D3" s="134">
        <v>1022.43</v>
      </c>
      <c r="E3" s="190">
        <f t="shared" ref="E3:E13" si="0">B3-C3</f>
        <v>-1.0099999999999909</v>
      </c>
      <c r="F3" s="191">
        <f t="shared" ref="F3:F13" si="1">ROUND((B3-C3)/C3,3)</f>
        <v>-1E-3</v>
      </c>
      <c r="G3" s="190">
        <f t="shared" ref="G3:G13" si="2">B3-D3</f>
        <v>-1.0199999999999818</v>
      </c>
      <c r="H3" s="191">
        <f t="shared" ref="H3:H13" si="3">ROUND((B3-D3)/D3,3)</f>
        <v>-1E-3</v>
      </c>
    </row>
    <row r="4" spans="1:21" ht="15.75" customHeight="1" x14ac:dyDescent="0.3">
      <c r="A4" s="52" t="s">
        <v>268</v>
      </c>
      <c r="B4" s="134">
        <v>1321.89</v>
      </c>
      <c r="C4" s="134">
        <v>1319.29</v>
      </c>
      <c r="D4" s="134">
        <v>1293.23</v>
      </c>
      <c r="E4" s="190">
        <f t="shared" si="0"/>
        <v>2.6000000000001364</v>
      </c>
      <c r="F4" s="191">
        <f t="shared" si="1"/>
        <v>2E-3</v>
      </c>
      <c r="G4" s="190">
        <f t="shared" si="2"/>
        <v>28.660000000000082</v>
      </c>
      <c r="H4" s="191">
        <f t="shared" si="3"/>
        <v>2.1999999999999999E-2</v>
      </c>
      <c r="O4" s="134"/>
      <c r="P4" s="134"/>
      <c r="Q4" s="134"/>
      <c r="R4" s="192"/>
      <c r="S4" s="193"/>
      <c r="T4" s="192"/>
      <c r="U4" s="193"/>
    </row>
    <row r="5" spans="1:21" ht="15.75" customHeight="1" x14ac:dyDescent="0.3">
      <c r="A5" s="52" t="s">
        <v>269</v>
      </c>
      <c r="B5" s="134">
        <v>1317.12</v>
      </c>
      <c r="C5" s="134">
        <v>1331.33</v>
      </c>
      <c r="D5" s="134">
        <v>1183.49</v>
      </c>
      <c r="E5" s="190">
        <f t="shared" si="0"/>
        <v>-14.210000000000036</v>
      </c>
      <c r="F5" s="191">
        <f t="shared" si="1"/>
        <v>-1.0999999999999999E-2</v>
      </c>
      <c r="G5" s="190">
        <f t="shared" si="2"/>
        <v>133.62999999999988</v>
      </c>
      <c r="H5" s="191">
        <f t="shared" si="3"/>
        <v>0.113</v>
      </c>
    </row>
    <row r="6" spans="1:21" ht="15.75" customHeight="1" x14ac:dyDescent="0.3">
      <c r="A6" s="52" t="s">
        <v>270</v>
      </c>
      <c r="B6" s="134">
        <v>1336.9</v>
      </c>
      <c r="C6" s="134">
        <v>1336.88</v>
      </c>
      <c r="D6" s="134">
        <v>1319.06</v>
      </c>
      <c r="E6" s="190">
        <f t="shared" si="0"/>
        <v>1.999999999998181E-2</v>
      </c>
      <c r="F6" s="191">
        <f t="shared" si="1"/>
        <v>0</v>
      </c>
      <c r="G6" s="190">
        <f t="shared" si="2"/>
        <v>17.840000000000146</v>
      </c>
      <c r="H6" s="191">
        <f t="shared" si="3"/>
        <v>1.4E-2</v>
      </c>
    </row>
    <row r="7" spans="1:21" ht="15.75" customHeight="1" x14ac:dyDescent="0.3">
      <c r="A7" s="52" t="s">
        <v>271</v>
      </c>
      <c r="B7" s="134">
        <v>950.3</v>
      </c>
      <c r="C7" s="134">
        <v>950.29</v>
      </c>
      <c r="D7" s="134">
        <v>956.16</v>
      </c>
      <c r="E7" s="190">
        <f t="shared" si="0"/>
        <v>9.9999999999909051E-3</v>
      </c>
      <c r="F7" s="191">
        <f t="shared" si="1"/>
        <v>0</v>
      </c>
      <c r="G7" s="190">
        <f t="shared" si="2"/>
        <v>-5.8600000000000136</v>
      </c>
      <c r="H7" s="191">
        <f t="shared" si="3"/>
        <v>-6.0000000000000001E-3</v>
      </c>
    </row>
    <row r="8" spans="1:21" ht="15.75" customHeight="1" x14ac:dyDescent="0.3">
      <c r="A8" s="52" t="s">
        <v>152</v>
      </c>
      <c r="B8" s="134">
        <v>865.92</v>
      </c>
      <c r="C8" s="134">
        <v>882.38</v>
      </c>
      <c r="D8" s="134">
        <v>865.13</v>
      </c>
      <c r="E8" s="190">
        <f t="shared" si="0"/>
        <v>-16.460000000000036</v>
      </c>
      <c r="F8" s="191">
        <f t="shared" si="1"/>
        <v>-1.9E-2</v>
      </c>
      <c r="G8" s="190">
        <f t="shared" si="2"/>
        <v>0.78999999999996362</v>
      </c>
      <c r="H8" s="191">
        <f t="shared" si="3"/>
        <v>1E-3</v>
      </c>
    </row>
    <row r="9" spans="1:21" ht="15.75" customHeight="1" x14ac:dyDescent="0.3">
      <c r="A9" s="52" t="s">
        <v>272</v>
      </c>
      <c r="B9" s="134">
        <v>1183.6199999999999</v>
      </c>
      <c r="C9" s="134">
        <v>1184.6500000000001</v>
      </c>
      <c r="D9" s="134">
        <v>1174.27</v>
      </c>
      <c r="E9" s="190">
        <f t="shared" si="0"/>
        <v>-1.0300000000002001</v>
      </c>
      <c r="F9" s="191">
        <f t="shared" si="1"/>
        <v>-1E-3</v>
      </c>
      <c r="G9" s="190">
        <f t="shared" si="2"/>
        <v>9.3499999999999091</v>
      </c>
      <c r="H9" s="191">
        <f t="shared" si="3"/>
        <v>8.0000000000000002E-3</v>
      </c>
    </row>
    <row r="10" spans="1:21" ht="15.75" customHeight="1" x14ac:dyDescent="0.3">
      <c r="A10" s="52" t="s">
        <v>273</v>
      </c>
      <c r="B10" s="134">
        <v>1268.6199999999999</v>
      </c>
      <c r="C10" s="134">
        <v>1261.5</v>
      </c>
      <c r="D10" s="134">
        <v>1291.18</v>
      </c>
      <c r="E10" s="190">
        <f t="shared" si="0"/>
        <v>7.1199999999998909</v>
      </c>
      <c r="F10" s="191">
        <f t="shared" si="1"/>
        <v>6.0000000000000001E-3</v>
      </c>
      <c r="G10" s="190">
        <f t="shared" si="2"/>
        <v>-22.560000000000173</v>
      </c>
      <c r="H10" s="191">
        <f t="shared" si="3"/>
        <v>-1.7000000000000001E-2</v>
      </c>
    </row>
    <row r="11" spans="1:21" ht="15.75" customHeight="1" x14ac:dyDescent="0.3">
      <c r="A11" s="52" t="s">
        <v>274</v>
      </c>
      <c r="B11" s="134">
        <v>1056.57</v>
      </c>
      <c r="C11" s="134">
        <v>1046.18</v>
      </c>
      <c r="D11" s="134">
        <v>1029.4100000000001</v>
      </c>
      <c r="E11" s="190">
        <f t="shared" si="0"/>
        <v>10.389999999999873</v>
      </c>
      <c r="F11" s="191">
        <f t="shared" si="1"/>
        <v>0.01</v>
      </c>
      <c r="G11" s="190">
        <f t="shared" si="2"/>
        <v>27.159999999999854</v>
      </c>
      <c r="H11" s="191">
        <f t="shared" si="3"/>
        <v>2.5999999999999999E-2</v>
      </c>
    </row>
    <row r="12" spans="1:21" ht="15.75" customHeight="1" x14ac:dyDescent="0.3">
      <c r="A12" s="52" t="s">
        <v>275</v>
      </c>
      <c r="B12" s="134">
        <v>483.39</v>
      </c>
      <c r="C12" s="134">
        <v>475.05</v>
      </c>
      <c r="D12" s="134">
        <v>496.91</v>
      </c>
      <c r="E12" s="190">
        <f t="shared" si="0"/>
        <v>8.339999999999975</v>
      </c>
      <c r="F12" s="191">
        <f t="shared" si="1"/>
        <v>1.7999999999999999E-2</v>
      </c>
      <c r="G12" s="190">
        <f t="shared" si="2"/>
        <v>-13.520000000000039</v>
      </c>
      <c r="H12" s="191">
        <f t="shared" si="3"/>
        <v>-2.7E-2</v>
      </c>
    </row>
    <row r="13" spans="1:21" ht="15.75" customHeight="1" thickBot="1" x14ac:dyDescent="0.35">
      <c r="A13" s="52" t="s">
        <v>170</v>
      </c>
      <c r="B13" s="134">
        <v>991.75</v>
      </c>
      <c r="C13" s="134">
        <v>1003.61</v>
      </c>
      <c r="D13" s="134">
        <v>932.64</v>
      </c>
      <c r="E13" s="190">
        <f t="shared" si="0"/>
        <v>-11.860000000000014</v>
      </c>
      <c r="F13" s="191">
        <f t="shared" si="1"/>
        <v>-1.2E-2</v>
      </c>
      <c r="G13" s="190">
        <f t="shared" si="2"/>
        <v>59.110000000000014</v>
      </c>
      <c r="H13" s="191">
        <f t="shared" si="3"/>
        <v>6.3E-2</v>
      </c>
    </row>
    <row r="14" spans="1:21" x14ac:dyDescent="0.3">
      <c r="A14" s="57"/>
    </row>
    <row r="15" spans="1:21" ht="15.75" customHeight="1" thickBot="1" x14ac:dyDescent="0.35">
      <c r="A15" s="247" t="s">
        <v>276</v>
      </c>
      <c r="B15" s="210"/>
      <c r="C15" s="210"/>
      <c r="D15" s="210"/>
      <c r="E15" s="210"/>
      <c r="F15" s="210"/>
      <c r="G15" s="210"/>
      <c r="H15" s="210"/>
    </row>
    <row r="16" spans="1:21" ht="15.75" customHeight="1" thickBot="1" x14ac:dyDescent="0.35">
      <c r="A16" s="51" t="s">
        <v>266</v>
      </c>
      <c r="B16" s="51" t="s">
        <v>248</v>
      </c>
      <c r="C16" s="51" t="s">
        <v>249</v>
      </c>
      <c r="D16" s="51" t="s">
        <v>250</v>
      </c>
      <c r="E16" s="51" t="s">
        <v>251</v>
      </c>
      <c r="F16" s="189" t="s">
        <v>252</v>
      </c>
      <c r="G16" s="51" t="s">
        <v>253</v>
      </c>
      <c r="H16" s="189" t="s">
        <v>254</v>
      </c>
      <c r="I16" s="155"/>
    </row>
    <row r="17" spans="1:21" ht="15.75" customHeight="1" x14ac:dyDescent="0.3">
      <c r="A17" s="52" t="s">
        <v>267</v>
      </c>
      <c r="B17" s="135">
        <v>33.9</v>
      </c>
      <c r="C17" s="135">
        <v>33.9</v>
      </c>
      <c r="D17" s="135">
        <v>34.6</v>
      </c>
      <c r="E17" s="188">
        <f t="shared" ref="E17:E27" si="4">B17-C17</f>
        <v>0</v>
      </c>
      <c r="F17" s="191">
        <f t="shared" ref="F17:F27" si="5">ROUND((B17-C17)/C17,3)</f>
        <v>0</v>
      </c>
      <c r="G17" s="188">
        <f t="shared" ref="G17:G27" si="6">B17-D17</f>
        <v>-0.70000000000000284</v>
      </c>
      <c r="H17" s="191">
        <f t="shared" ref="H17:H27" si="7">ROUND((B17-D17)/D17,3)</f>
        <v>-0.02</v>
      </c>
    </row>
    <row r="18" spans="1:21" ht="15.75" customHeight="1" x14ac:dyDescent="0.3">
      <c r="A18" s="52" t="s">
        <v>268</v>
      </c>
      <c r="B18" s="135">
        <v>39.9</v>
      </c>
      <c r="C18" s="135">
        <v>40.1</v>
      </c>
      <c r="D18" s="135">
        <v>40.299999999999997</v>
      </c>
      <c r="E18" s="188">
        <f t="shared" si="4"/>
        <v>-0.20000000000000284</v>
      </c>
      <c r="F18" s="191">
        <f t="shared" si="5"/>
        <v>-5.0000000000000001E-3</v>
      </c>
      <c r="G18" s="188">
        <f t="shared" si="6"/>
        <v>-0.39999999999999858</v>
      </c>
      <c r="H18" s="191">
        <f t="shared" si="7"/>
        <v>-0.01</v>
      </c>
    </row>
    <row r="19" spans="1:21" ht="15.75" customHeight="1" x14ac:dyDescent="0.3">
      <c r="A19" s="52" t="s">
        <v>269</v>
      </c>
      <c r="B19" s="135">
        <v>41.8</v>
      </c>
      <c r="C19" s="135">
        <v>41.8</v>
      </c>
      <c r="D19" s="135">
        <v>40.200000000000003</v>
      </c>
      <c r="E19" s="188">
        <f t="shared" si="4"/>
        <v>0</v>
      </c>
      <c r="F19" s="191">
        <f t="shared" si="5"/>
        <v>0</v>
      </c>
      <c r="G19" s="188">
        <f t="shared" si="6"/>
        <v>1.5999999999999943</v>
      </c>
      <c r="H19" s="191">
        <f t="shared" si="7"/>
        <v>0.04</v>
      </c>
    </row>
    <row r="20" spans="1:21" ht="15.75" customHeight="1" x14ac:dyDescent="0.3">
      <c r="A20" s="52" t="s">
        <v>270</v>
      </c>
      <c r="B20" s="135">
        <v>39.6</v>
      </c>
      <c r="C20" s="135">
        <v>39.799999999999997</v>
      </c>
      <c r="D20" s="135">
        <v>40.4</v>
      </c>
      <c r="E20" s="188">
        <f t="shared" si="4"/>
        <v>-0.19999999999999574</v>
      </c>
      <c r="F20" s="191">
        <f t="shared" si="5"/>
        <v>-5.0000000000000001E-3</v>
      </c>
      <c r="G20" s="188">
        <f t="shared" si="6"/>
        <v>-0.79999999999999716</v>
      </c>
      <c r="H20" s="191">
        <f t="shared" si="7"/>
        <v>-0.02</v>
      </c>
    </row>
    <row r="21" spans="1:21" ht="15.75" customHeight="1" x14ac:dyDescent="0.3">
      <c r="A21" s="52" t="s">
        <v>271</v>
      </c>
      <c r="B21" s="135">
        <v>32.5</v>
      </c>
      <c r="C21" s="135">
        <v>32.4</v>
      </c>
      <c r="D21" s="135">
        <v>33.200000000000003</v>
      </c>
      <c r="E21" s="188">
        <f t="shared" si="4"/>
        <v>0.10000000000000142</v>
      </c>
      <c r="F21" s="191">
        <f t="shared" si="5"/>
        <v>3.0000000000000001E-3</v>
      </c>
      <c r="G21" s="188">
        <f t="shared" si="6"/>
        <v>-0.70000000000000284</v>
      </c>
      <c r="H21" s="191">
        <f t="shared" si="7"/>
        <v>-2.1000000000000001E-2</v>
      </c>
    </row>
    <row r="22" spans="1:21" ht="15.75" customHeight="1" x14ac:dyDescent="0.3">
      <c r="A22" s="52" t="s">
        <v>152</v>
      </c>
      <c r="B22" s="135">
        <v>32.799999999999997</v>
      </c>
      <c r="C22" s="135">
        <v>32.9</v>
      </c>
      <c r="D22" s="135">
        <v>33.299999999999997</v>
      </c>
      <c r="E22" s="188">
        <f t="shared" si="4"/>
        <v>-0.10000000000000142</v>
      </c>
      <c r="F22" s="191">
        <f t="shared" si="5"/>
        <v>-3.0000000000000001E-3</v>
      </c>
      <c r="G22" s="188">
        <f t="shared" si="6"/>
        <v>-0.5</v>
      </c>
      <c r="H22" s="191">
        <f t="shared" si="7"/>
        <v>-1.4999999999999999E-2</v>
      </c>
      <c r="O22" s="135"/>
      <c r="P22" s="135"/>
      <c r="Q22" s="135"/>
      <c r="R22" s="194"/>
      <c r="S22" s="193"/>
      <c r="T22" s="194"/>
      <c r="U22" s="193"/>
    </row>
    <row r="23" spans="1:21" ht="15.75" customHeight="1" x14ac:dyDescent="0.3">
      <c r="A23" s="52" t="s">
        <v>272</v>
      </c>
      <c r="B23" s="135">
        <v>37.9</v>
      </c>
      <c r="C23" s="135">
        <v>37.799999999999997</v>
      </c>
      <c r="D23" s="135">
        <v>38.200000000000003</v>
      </c>
      <c r="E23" s="188">
        <f t="shared" si="4"/>
        <v>0.10000000000000142</v>
      </c>
      <c r="F23" s="191">
        <f t="shared" si="5"/>
        <v>3.0000000000000001E-3</v>
      </c>
      <c r="G23" s="188">
        <f t="shared" si="6"/>
        <v>-0.30000000000000426</v>
      </c>
      <c r="H23" s="191">
        <f t="shared" si="7"/>
        <v>-8.0000000000000002E-3</v>
      </c>
      <c r="R23" s="195"/>
    </row>
    <row r="24" spans="1:21" ht="15.75" customHeight="1" x14ac:dyDescent="0.3">
      <c r="A24" s="52" t="s">
        <v>273</v>
      </c>
      <c r="B24" s="135">
        <v>36.9</v>
      </c>
      <c r="C24" s="135">
        <v>36.799999999999997</v>
      </c>
      <c r="D24" s="135">
        <v>37.6</v>
      </c>
      <c r="E24" s="188">
        <f t="shared" si="4"/>
        <v>0.10000000000000142</v>
      </c>
      <c r="F24" s="191">
        <f t="shared" si="5"/>
        <v>3.0000000000000001E-3</v>
      </c>
      <c r="G24" s="188">
        <f t="shared" si="6"/>
        <v>-0.70000000000000284</v>
      </c>
      <c r="H24" s="191">
        <f t="shared" si="7"/>
        <v>-1.9E-2</v>
      </c>
    </row>
    <row r="25" spans="1:21" ht="15.75" customHeight="1" x14ac:dyDescent="0.3">
      <c r="A25" s="52" t="s">
        <v>274</v>
      </c>
      <c r="B25" s="135">
        <v>32.6</v>
      </c>
      <c r="C25" s="135">
        <v>32.5</v>
      </c>
      <c r="D25" s="135">
        <v>33.1</v>
      </c>
      <c r="E25" s="188">
        <f t="shared" si="4"/>
        <v>0.10000000000000142</v>
      </c>
      <c r="F25" s="191">
        <f t="shared" si="5"/>
        <v>3.0000000000000001E-3</v>
      </c>
      <c r="G25" s="188">
        <f t="shared" si="6"/>
        <v>-0.5</v>
      </c>
      <c r="H25" s="191">
        <f t="shared" si="7"/>
        <v>-1.4999999999999999E-2</v>
      </c>
    </row>
    <row r="26" spans="1:21" ht="15.75" customHeight="1" x14ac:dyDescent="0.3">
      <c r="A26" s="52" t="s">
        <v>275</v>
      </c>
      <c r="B26" s="135">
        <v>24.6</v>
      </c>
      <c r="C26" s="135">
        <v>24.2</v>
      </c>
      <c r="D26" s="135">
        <v>25.8</v>
      </c>
      <c r="E26" s="188">
        <f t="shared" si="4"/>
        <v>0.40000000000000213</v>
      </c>
      <c r="F26" s="191">
        <f t="shared" si="5"/>
        <v>1.7000000000000001E-2</v>
      </c>
      <c r="G26" s="188">
        <f t="shared" si="6"/>
        <v>-1.1999999999999993</v>
      </c>
      <c r="H26" s="191">
        <f t="shared" si="7"/>
        <v>-4.7E-2</v>
      </c>
    </row>
    <row r="27" spans="1:21" x14ac:dyDescent="0.3">
      <c r="A27" s="52" t="s">
        <v>170</v>
      </c>
      <c r="B27" s="135">
        <v>34.4</v>
      </c>
      <c r="C27" s="135">
        <v>34.5</v>
      </c>
      <c r="D27" s="135">
        <v>34.1</v>
      </c>
      <c r="E27" s="188">
        <f t="shared" si="4"/>
        <v>-0.10000000000000142</v>
      </c>
      <c r="F27" s="191">
        <f t="shared" si="5"/>
        <v>-3.0000000000000001E-3</v>
      </c>
      <c r="G27" s="188">
        <f t="shared" si="6"/>
        <v>0.29999999999999716</v>
      </c>
      <c r="H27" s="191">
        <f t="shared" si="7"/>
        <v>8.9999999999999993E-3</v>
      </c>
    </row>
    <row r="28" spans="1:21" x14ac:dyDescent="0.3">
      <c r="F28" s="196"/>
      <c r="G28" s="194"/>
      <c r="H28" s="196"/>
    </row>
    <row r="29" spans="1:21" ht="15.75" customHeight="1" thickBot="1" x14ac:dyDescent="0.35">
      <c r="A29" s="247" t="s">
        <v>277</v>
      </c>
      <c r="B29" s="210"/>
      <c r="C29" s="210"/>
      <c r="D29" s="210"/>
      <c r="E29" s="210"/>
      <c r="F29" s="210"/>
      <c r="G29" s="210"/>
      <c r="H29" s="210"/>
    </row>
    <row r="30" spans="1:21" ht="15.75" customHeight="1" thickBot="1" x14ac:dyDescent="0.35">
      <c r="A30" s="51" t="s">
        <v>266</v>
      </c>
      <c r="B30" s="51" t="s">
        <v>248</v>
      </c>
      <c r="C30" s="51" t="s">
        <v>249</v>
      </c>
      <c r="D30" s="51" t="s">
        <v>250</v>
      </c>
      <c r="E30" s="51" t="s">
        <v>251</v>
      </c>
      <c r="F30" s="189" t="s">
        <v>252</v>
      </c>
      <c r="G30" s="51" t="s">
        <v>253</v>
      </c>
      <c r="H30" s="189" t="s">
        <v>254</v>
      </c>
    </row>
    <row r="31" spans="1:21" ht="15.75" customHeight="1" x14ac:dyDescent="0.3">
      <c r="A31" s="52" t="s">
        <v>267</v>
      </c>
      <c r="B31" s="133">
        <v>30.13</v>
      </c>
      <c r="C31" s="133">
        <v>30.16</v>
      </c>
      <c r="D31" s="133">
        <v>29.55</v>
      </c>
      <c r="E31" s="190">
        <f t="shared" ref="E31:E41" si="8">B31-C31</f>
        <v>-3.0000000000001137E-2</v>
      </c>
      <c r="F31" s="191">
        <f t="shared" ref="F31:F41" si="9">ROUND((B31-C31)/C31,3)</f>
        <v>-1E-3</v>
      </c>
      <c r="G31" s="190">
        <f t="shared" ref="G31:G41" si="10">B31-D31</f>
        <v>0.57999999999999829</v>
      </c>
      <c r="H31" s="191">
        <f t="shared" ref="H31:H41" si="11">ROUND((B31-D31)/D31,3)</f>
        <v>0.02</v>
      </c>
    </row>
    <row r="32" spans="1:21" ht="15.75" customHeight="1" x14ac:dyDescent="0.3">
      <c r="A32" s="52" t="s">
        <v>268</v>
      </c>
      <c r="B32" s="133">
        <v>33.130000000000003</v>
      </c>
      <c r="C32" s="133">
        <v>32.9</v>
      </c>
      <c r="D32" s="133">
        <v>32.090000000000003</v>
      </c>
      <c r="E32" s="190">
        <f t="shared" si="8"/>
        <v>0.23000000000000398</v>
      </c>
      <c r="F32" s="191">
        <f t="shared" si="9"/>
        <v>7.0000000000000001E-3</v>
      </c>
      <c r="G32" s="190">
        <f t="shared" si="10"/>
        <v>1.0399999999999991</v>
      </c>
      <c r="H32" s="191">
        <f t="shared" si="11"/>
        <v>3.2000000000000001E-2</v>
      </c>
      <c r="O32" s="133"/>
      <c r="P32" s="133"/>
      <c r="Q32" s="133"/>
      <c r="R32" s="197"/>
      <c r="S32" s="168"/>
      <c r="T32" s="197"/>
      <c r="U32" s="168"/>
    </row>
    <row r="33" spans="1:21" ht="15.75" customHeight="1" x14ac:dyDescent="0.3">
      <c r="A33" s="52" t="s">
        <v>269</v>
      </c>
      <c r="B33" s="133">
        <v>31.51</v>
      </c>
      <c r="C33" s="133">
        <v>31.85</v>
      </c>
      <c r="D33" s="133">
        <v>29.44</v>
      </c>
      <c r="E33" s="190">
        <f t="shared" si="8"/>
        <v>-0.33999999999999986</v>
      </c>
      <c r="F33" s="191">
        <f t="shared" si="9"/>
        <v>-1.0999999999999999E-2</v>
      </c>
      <c r="G33" s="190">
        <f t="shared" si="10"/>
        <v>2.0700000000000003</v>
      </c>
      <c r="H33" s="191">
        <f t="shared" si="11"/>
        <v>7.0000000000000007E-2</v>
      </c>
      <c r="O33" s="133"/>
      <c r="P33" s="133"/>
      <c r="Q33" s="133"/>
      <c r="R33" s="197"/>
      <c r="S33" s="168"/>
      <c r="T33" s="197"/>
      <c r="U33" s="168"/>
    </row>
    <row r="34" spans="1:21" ht="15.75" customHeight="1" x14ac:dyDescent="0.3">
      <c r="A34" s="52" t="s">
        <v>270</v>
      </c>
      <c r="B34" s="133">
        <v>33.76</v>
      </c>
      <c r="C34" s="133">
        <v>33.590000000000003</v>
      </c>
      <c r="D34" s="133">
        <v>32.65</v>
      </c>
      <c r="E34" s="190">
        <f t="shared" si="8"/>
        <v>0.1699999999999946</v>
      </c>
      <c r="F34" s="191">
        <f t="shared" si="9"/>
        <v>5.0000000000000001E-3</v>
      </c>
      <c r="G34" s="190">
        <f t="shared" si="10"/>
        <v>1.1099999999999994</v>
      </c>
      <c r="H34" s="191">
        <f t="shared" si="11"/>
        <v>3.4000000000000002E-2</v>
      </c>
      <c r="O34" s="133"/>
      <c r="P34" s="133"/>
      <c r="Q34" s="133"/>
      <c r="R34" s="197"/>
      <c r="S34" s="168"/>
      <c r="T34" s="197"/>
      <c r="U34" s="168"/>
    </row>
    <row r="35" spans="1:21" ht="15.75" customHeight="1" x14ac:dyDescent="0.3">
      <c r="A35" s="52" t="s">
        <v>271</v>
      </c>
      <c r="B35" s="133">
        <v>29.24</v>
      </c>
      <c r="C35" s="133">
        <v>29.33</v>
      </c>
      <c r="D35" s="133">
        <v>28.8</v>
      </c>
      <c r="E35" s="190">
        <f t="shared" si="8"/>
        <v>-8.9999999999999858E-2</v>
      </c>
      <c r="F35" s="191">
        <f t="shared" si="9"/>
        <v>-3.0000000000000001E-3</v>
      </c>
      <c r="G35" s="190">
        <f t="shared" si="10"/>
        <v>0.43999999999999773</v>
      </c>
      <c r="H35" s="191">
        <f t="shared" si="11"/>
        <v>1.4999999999999999E-2</v>
      </c>
    </row>
    <row r="36" spans="1:21" ht="15.75" customHeight="1" x14ac:dyDescent="0.3">
      <c r="A36" s="52" t="s">
        <v>152</v>
      </c>
      <c r="B36" s="133">
        <v>26.4</v>
      </c>
      <c r="C36" s="133">
        <v>26.82</v>
      </c>
      <c r="D36" s="133">
        <v>25.98</v>
      </c>
      <c r="E36" s="190">
        <f t="shared" si="8"/>
        <v>-0.42000000000000171</v>
      </c>
      <c r="F36" s="191">
        <f t="shared" si="9"/>
        <v>-1.6E-2</v>
      </c>
      <c r="G36" s="190">
        <f t="shared" si="10"/>
        <v>0.41999999999999815</v>
      </c>
      <c r="H36" s="191">
        <f t="shared" si="11"/>
        <v>1.6E-2</v>
      </c>
    </row>
    <row r="37" spans="1:21" ht="15.75" customHeight="1" x14ac:dyDescent="0.3">
      <c r="A37" s="52" t="s">
        <v>272</v>
      </c>
      <c r="B37" s="133">
        <v>31.23</v>
      </c>
      <c r="C37" s="133">
        <v>31.34</v>
      </c>
      <c r="D37" s="133">
        <v>30.74</v>
      </c>
      <c r="E37" s="190">
        <f t="shared" si="8"/>
        <v>-0.10999999999999943</v>
      </c>
      <c r="F37" s="191">
        <f t="shared" si="9"/>
        <v>-4.0000000000000001E-3</v>
      </c>
      <c r="G37" s="190">
        <f t="shared" si="10"/>
        <v>0.49000000000000199</v>
      </c>
      <c r="H37" s="191">
        <f t="shared" si="11"/>
        <v>1.6E-2</v>
      </c>
    </row>
    <row r="38" spans="1:21" ht="15.75" customHeight="1" x14ac:dyDescent="0.3">
      <c r="A38" s="52" t="s">
        <v>273</v>
      </c>
      <c r="B38" s="133">
        <v>34.380000000000003</v>
      </c>
      <c r="C38" s="133">
        <v>34.28</v>
      </c>
      <c r="D38" s="133">
        <v>34.340000000000003</v>
      </c>
      <c r="E38" s="190">
        <f t="shared" si="8"/>
        <v>0.10000000000000142</v>
      </c>
      <c r="F38" s="191">
        <f t="shared" si="9"/>
        <v>3.0000000000000001E-3</v>
      </c>
      <c r="G38" s="190">
        <f t="shared" si="10"/>
        <v>3.9999999999999147E-2</v>
      </c>
      <c r="H38" s="191">
        <f t="shared" si="11"/>
        <v>1E-3</v>
      </c>
    </row>
    <row r="39" spans="1:21" ht="15.75" customHeight="1" x14ac:dyDescent="0.3">
      <c r="A39" s="52" t="s">
        <v>274</v>
      </c>
      <c r="B39" s="133">
        <v>32.409999999999997</v>
      </c>
      <c r="C39" s="133">
        <v>32.19</v>
      </c>
      <c r="D39" s="133">
        <v>31.1</v>
      </c>
      <c r="E39" s="190">
        <f t="shared" si="8"/>
        <v>0.21999999999999886</v>
      </c>
      <c r="F39" s="191">
        <f t="shared" si="9"/>
        <v>7.0000000000000001E-3</v>
      </c>
      <c r="G39" s="190">
        <f t="shared" si="10"/>
        <v>1.3099999999999952</v>
      </c>
      <c r="H39" s="191">
        <f t="shared" si="11"/>
        <v>4.2000000000000003E-2</v>
      </c>
    </row>
    <row r="40" spans="1:21" ht="15.75" customHeight="1" x14ac:dyDescent="0.3">
      <c r="A40" s="52" t="s">
        <v>275</v>
      </c>
      <c r="B40" s="133">
        <v>19.649999999999999</v>
      </c>
      <c r="C40" s="133">
        <v>19.63</v>
      </c>
      <c r="D40" s="133">
        <v>19.260000000000002</v>
      </c>
      <c r="E40" s="190">
        <f t="shared" si="8"/>
        <v>1.9999999999999574E-2</v>
      </c>
      <c r="F40" s="191">
        <f t="shared" si="9"/>
        <v>1E-3</v>
      </c>
      <c r="G40" s="190">
        <f t="shared" si="10"/>
        <v>0.38999999999999702</v>
      </c>
      <c r="H40" s="191">
        <f t="shared" si="11"/>
        <v>0.02</v>
      </c>
    </row>
    <row r="41" spans="1:21" x14ac:dyDescent="0.3">
      <c r="A41" s="52" t="s">
        <v>170</v>
      </c>
      <c r="B41" s="133">
        <v>28.83</v>
      </c>
      <c r="C41" s="133">
        <v>29.09</v>
      </c>
      <c r="D41" s="133">
        <v>27.35</v>
      </c>
      <c r="E41" s="190">
        <f t="shared" si="8"/>
        <v>-0.26000000000000156</v>
      </c>
      <c r="F41" s="191">
        <f t="shared" si="9"/>
        <v>-8.9999999999999993E-3</v>
      </c>
      <c r="G41" s="190">
        <f t="shared" si="10"/>
        <v>1.4799999999999969</v>
      </c>
      <c r="H41" s="191">
        <f t="shared" si="11"/>
        <v>5.3999999999999999E-2</v>
      </c>
    </row>
    <row r="43" spans="1:21" x14ac:dyDescent="0.3">
      <c r="A43" t="s">
        <v>138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H28" sqref="H28"/>
    </sheetView>
  </sheetViews>
  <sheetFormatPr defaultRowHeight="14.4" x14ac:dyDescent="0.3"/>
  <cols>
    <col min="1" max="1" width="72.5546875" style="152" bestFit="1" customWidth="1"/>
    <col min="2" max="4" width="11.5546875" style="152" bestFit="1" customWidth="1"/>
    <col min="6" max="6" width="9.88671875" style="164" customWidth="1"/>
    <col min="8" max="8" width="9.109375" style="164" customWidth="1"/>
  </cols>
  <sheetData>
    <row r="1" spans="1:8" x14ac:dyDescent="0.3">
      <c r="A1" t="s">
        <v>278</v>
      </c>
      <c r="E1" s="233" t="s">
        <v>124</v>
      </c>
      <c r="F1" s="248"/>
      <c r="G1" s="208"/>
      <c r="H1" s="248"/>
    </row>
    <row r="2" spans="1:8" x14ac:dyDescent="0.3">
      <c r="A2" s="166" t="s">
        <v>178</v>
      </c>
      <c r="B2" t="s">
        <v>126</v>
      </c>
      <c r="C2" t="s">
        <v>127</v>
      </c>
      <c r="D2" t="s">
        <v>128</v>
      </c>
      <c r="E2" t="s">
        <v>129</v>
      </c>
      <c r="F2" s="164" t="s">
        <v>130</v>
      </c>
      <c r="G2" t="s">
        <v>128</v>
      </c>
      <c r="H2" s="164" t="s">
        <v>130</v>
      </c>
    </row>
    <row r="3" spans="1:8" x14ac:dyDescent="0.3">
      <c r="A3" s="166" t="s">
        <v>279</v>
      </c>
      <c r="B3" t="s">
        <v>132</v>
      </c>
      <c r="C3" t="s">
        <v>132</v>
      </c>
      <c r="D3" t="s">
        <v>133</v>
      </c>
      <c r="E3" t="s">
        <v>132</v>
      </c>
      <c r="F3" s="164" t="s">
        <v>134</v>
      </c>
      <c r="G3" t="s">
        <v>133</v>
      </c>
      <c r="H3" s="164" t="s">
        <v>134</v>
      </c>
    </row>
    <row r="5" spans="1:8" x14ac:dyDescent="0.3">
      <c r="A5" t="s">
        <v>141</v>
      </c>
      <c r="B5" s="82">
        <v>426300</v>
      </c>
      <c r="C5" s="82">
        <v>424200</v>
      </c>
      <c r="D5" s="82">
        <v>408100</v>
      </c>
      <c r="E5" s="181">
        <f t="shared" ref="E5:E29" si="0">B5-C5</f>
        <v>2100</v>
      </c>
      <c r="F5" s="178">
        <f t="shared" ref="F5:F29" si="1">ROUND((B5-C5)/C5,3)</f>
        <v>5.0000000000000001E-3</v>
      </c>
      <c r="G5" s="181">
        <f t="shared" ref="G5:G29" si="2">B5-D5</f>
        <v>18200</v>
      </c>
      <c r="H5" s="178">
        <f t="shared" ref="H5:H29" si="3">ROUND((B5-D5)/D5,3)</f>
        <v>4.4999999999999998E-2</v>
      </c>
    </row>
    <row r="6" spans="1:8" x14ac:dyDescent="0.3">
      <c r="A6" t="s">
        <v>180</v>
      </c>
      <c r="B6" s="82">
        <v>355100</v>
      </c>
      <c r="C6" s="82">
        <v>353000</v>
      </c>
      <c r="D6" s="82">
        <v>339900</v>
      </c>
      <c r="E6" s="181">
        <f t="shared" si="0"/>
        <v>2100</v>
      </c>
      <c r="F6" s="178">
        <f t="shared" si="1"/>
        <v>6.0000000000000001E-3</v>
      </c>
      <c r="G6" s="181">
        <f t="shared" si="2"/>
        <v>15200</v>
      </c>
      <c r="H6" s="178">
        <f t="shared" si="3"/>
        <v>4.4999999999999998E-2</v>
      </c>
    </row>
    <row r="7" spans="1:8" x14ac:dyDescent="0.3">
      <c r="A7" t="s">
        <v>181</v>
      </c>
      <c r="B7" s="82">
        <v>57000</v>
      </c>
      <c r="C7" s="82">
        <v>56700</v>
      </c>
      <c r="D7" s="82">
        <v>54100</v>
      </c>
      <c r="E7" s="181">
        <f t="shared" si="0"/>
        <v>300</v>
      </c>
      <c r="F7" s="178">
        <f t="shared" si="1"/>
        <v>5.0000000000000001E-3</v>
      </c>
      <c r="G7" s="181">
        <f t="shared" si="2"/>
        <v>2900</v>
      </c>
      <c r="H7" s="178">
        <f t="shared" si="3"/>
        <v>5.3999999999999999E-2</v>
      </c>
    </row>
    <row r="8" spans="1:8" x14ac:dyDescent="0.3">
      <c r="A8" t="s">
        <v>195</v>
      </c>
      <c r="B8" s="82">
        <v>369300</v>
      </c>
      <c r="C8" s="82">
        <v>367500</v>
      </c>
      <c r="D8" s="82">
        <v>354000</v>
      </c>
      <c r="E8" s="181">
        <f t="shared" si="0"/>
        <v>1800</v>
      </c>
      <c r="F8" s="178">
        <f t="shared" si="1"/>
        <v>5.0000000000000001E-3</v>
      </c>
      <c r="G8" s="181">
        <f t="shared" si="2"/>
        <v>15300</v>
      </c>
      <c r="H8" s="178">
        <f t="shared" si="3"/>
        <v>4.2999999999999997E-2</v>
      </c>
    </row>
    <row r="9" spans="1:8" x14ac:dyDescent="0.3">
      <c r="A9" t="s">
        <v>196</v>
      </c>
      <c r="B9" s="82">
        <v>298100</v>
      </c>
      <c r="C9" s="82">
        <v>296300</v>
      </c>
      <c r="D9" s="82">
        <v>285800</v>
      </c>
      <c r="E9" s="181">
        <f t="shared" si="0"/>
        <v>1800</v>
      </c>
      <c r="F9" s="178">
        <f t="shared" si="1"/>
        <v>6.0000000000000001E-3</v>
      </c>
      <c r="G9" s="181">
        <f t="shared" si="2"/>
        <v>12300</v>
      </c>
      <c r="H9" s="178">
        <f t="shared" si="3"/>
        <v>4.2999999999999997E-2</v>
      </c>
    </row>
    <row r="10" spans="1:8" x14ac:dyDescent="0.3">
      <c r="A10" t="s">
        <v>182</v>
      </c>
      <c r="B10" s="82">
        <v>22900</v>
      </c>
      <c r="C10" s="82">
        <v>22800</v>
      </c>
      <c r="D10" s="82">
        <v>21700</v>
      </c>
      <c r="E10" s="181">
        <f t="shared" si="0"/>
        <v>100</v>
      </c>
      <c r="F10" s="178">
        <f t="shared" si="1"/>
        <v>4.0000000000000001E-3</v>
      </c>
      <c r="G10" s="181">
        <f t="shared" si="2"/>
        <v>1200</v>
      </c>
      <c r="H10" s="178">
        <f t="shared" si="3"/>
        <v>5.5E-2</v>
      </c>
    </row>
    <row r="11" spans="1:8" x14ac:dyDescent="0.3">
      <c r="A11" t="s">
        <v>188</v>
      </c>
      <c r="B11" s="82">
        <v>34100</v>
      </c>
      <c r="C11" s="82">
        <v>33900</v>
      </c>
      <c r="D11" s="82">
        <v>32400</v>
      </c>
      <c r="E11" s="181">
        <f t="shared" si="0"/>
        <v>200</v>
      </c>
      <c r="F11" s="178">
        <f t="shared" si="1"/>
        <v>6.0000000000000001E-3</v>
      </c>
      <c r="G11" s="181">
        <f t="shared" si="2"/>
        <v>1700</v>
      </c>
      <c r="H11" s="178">
        <f t="shared" si="3"/>
        <v>5.1999999999999998E-2</v>
      </c>
    </row>
    <row r="12" spans="1:8" x14ac:dyDescent="0.3">
      <c r="A12" t="s">
        <v>197</v>
      </c>
      <c r="B12" s="82">
        <v>78000</v>
      </c>
      <c r="C12" s="82">
        <v>77700</v>
      </c>
      <c r="D12" s="82">
        <v>74600</v>
      </c>
      <c r="E12" s="181">
        <f t="shared" si="0"/>
        <v>300</v>
      </c>
      <c r="F12" s="178">
        <f t="shared" si="1"/>
        <v>4.0000000000000001E-3</v>
      </c>
      <c r="G12" s="181">
        <f t="shared" si="2"/>
        <v>3400</v>
      </c>
      <c r="H12" s="178">
        <f t="shared" si="3"/>
        <v>4.5999999999999999E-2</v>
      </c>
    </row>
    <row r="13" spans="1:8" x14ac:dyDescent="0.3">
      <c r="A13" t="s">
        <v>198</v>
      </c>
      <c r="B13" s="82">
        <v>13500</v>
      </c>
      <c r="C13" s="82">
        <v>13500</v>
      </c>
      <c r="D13" s="82">
        <v>12900</v>
      </c>
      <c r="E13" s="181">
        <f t="shared" si="0"/>
        <v>0</v>
      </c>
      <c r="F13" s="178">
        <f t="shared" si="1"/>
        <v>0</v>
      </c>
      <c r="G13" s="181">
        <f t="shared" si="2"/>
        <v>600</v>
      </c>
      <c r="H13" s="178">
        <f t="shared" si="3"/>
        <v>4.7E-2</v>
      </c>
    </row>
    <row r="14" spans="1:8" x14ac:dyDescent="0.3">
      <c r="A14" t="s">
        <v>201</v>
      </c>
      <c r="B14" s="82">
        <v>45100</v>
      </c>
      <c r="C14" s="82">
        <v>44900</v>
      </c>
      <c r="D14" s="82">
        <v>42700</v>
      </c>
      <c r="E14" s="181">
        <f t="shared" si="0"/>
        <v>200</v>
      </c>
      <c r="F14" s="178">
        <f t="shared" si="1"/>
        <v>4.0000000000000001E-3</v>
      </c>
      <c r="G14" s="181">
        <f t="shared" si="2"/>
        <v>2400</v>
      </c>
      <c r="H14" s="178">
        <f t="shared" si="3"/>
        <v>5.6000000000000001E-2</v>
      </c>
    </row>
    <row r="15" spans="1:8" x14ac:dyDescent="0.3">
      <c r="A15" t="s">
        <v>206</v>
      </c>
      <c r="B15" s="82">
        <v>7900</v>
      </c>
      <c r="C15" s="82">
        <v>7900</v>
      </c>
      <c r="D15" s="82">
        <v>7700</v>
      </c>
      <c r="E15" s="181">
        <f t="shared" si="0"/>
        <v>0</v>
      </c>
      <c r="F15" s="178">
        <f t="shared" si="1"/>
        <v>0</v>
      </c>
      <c r="G15" s="181">
        <f t="shared" si="2"/>
        <v>200</v>
      </c>
      <c r="H15" s="178">
        <f t="shared" si="3"/>
        <v>2.5999999999999999E-2</v>
      </c>
    </row>
    <row r="16" spans="1:8" x14ac:dyDescent="0.3">
      <c r="A16" t="s">
        <v>207</v>
      </c>
      <c r="B16" s="82">
        <v>19400</v>
      </c>
      <c r="C16" s="82">
        <v>19300</v>
      </c>
      <c r="D16" s="82">
        <v>19000</v>
      </c>
      <c r="E16" s="181">
        <f t="shared" si="0"/>
        <v>100</v>
      </c>
      <c r="F16" s="178">
        <f t="shared" si="1"/>
        <v>5.0000000000000001E-3</v>
      </c>
      <c r="G16" s="181">
        <f t="shared" si="2"/>
        <v>400</v>
      </c>
      <c r="H16" s="178">
        <f t="shared" si="3"/>
        <v>2.1000000000000001E-2</v>
      </c>
    </row>
    <row r="17" spans="1:8" x14ac:dyDescent="0.3">
      <c r="A17" t="s">
        <v>210</v>
      </c>
      <c r="B17" s="82">
        <v>8100</v>
      </c>
      <c r="C17" s="82">
        <v>8100</v>
      </c>
      <c r="D17" s="82">
        <v>8200</v>
      </c>
      <c r="E17" s="181">
        <f t="shared" si="0"/>
        <v>0</v>
      </c>
      <c r="F17" s="178">
        <f t="shared" si="1"/>
        <v>0</v>
      </c>
      <c r="G17" s="181">
        <f t="shared" si="2"/>
        <v>-100</v>
      </c>
      <c r="H17" s="178">
        <f t="shared" si="3"/>
        <v>-1.2E-2</v>
      </c>
    </row>
    <row r="18" spans="1:8" x14ac:dyDescent="0.3">
      <c r="A18" t="s">
        <v>211</v>
      </c>
      <c r="B18" s="82">
        <v>22000</v>
      </c>
      <c r="C18" s="82">
        <v>21600</v>
      </c>
      <c r="D18" s="82">
        <v>20800</v>
      </c>
      <c r="E18" s="181">
        <f t="shared" si="0"/>
        <v>400</v>
      </c>
      <c r="F18" s="178">
        <f t="shared" si="1"/>
        <v>1.9E-2</v>
      </c>
      <c r="G18" s="181">
        <f t="shared" si="2"/>
        <v>1200</v>
      </c>
      <c r="H18" s="178">
        <f t="shared" si="3"/>
        <v>5.8000000000000003E-2</v>
      </c>
    </row>
    <row r="19" spans="1:8" x14ac:dyDescent="0.3">
      <c r="A19" t="s">
        <v>215</v>
      </c>
      <c r="B19" s="82">
        <v>68400</v>
      </c>
      <c r="C19" s="82">
        <v>69000</v>
      </c>
      <c r="D19" s="82">
        <v>66500</v>
      </c>
      <c r="E19" s="181">
        <f t="shared" si="0"/>
        <v>-600</v>
      </c>
      <c r="F19" s="178">
        <f t="shared" si="1"/>
        <v>-8.9999999999999993E-3</v>
      </c>
      <c r="G19" s="181">
        <f t="shared" si="2"/>
        <v>1900</v>
      </c>
      <c r="H19" s="178">
        <f t="shared" si="3"/>
        <v>2.9000000000000001E-2</v>
      </c>
    </row>
    <row r="20" spans="1:8" x14ac:dyDescent="0.3">
      <c r="A20" t="s">
        <v>246</v>
      </c>
      <c r="B20" s="82">
        <v>28400</v>
      </c>
      <c r="C20" s="82">
        <v>29400</v>
      </c>
      <c r="D20" s="82">
        <v>28300</v>
      </c>
      <c r="E20" s="181">
        <f t="shared" si="0"/>
        <v>-1000</v>
      </c>
      <c r="F20" s="178">
        <f t="shared" si="1"/>
        <v>-3.4000000000000002E-2</v>
      </c>
      <c r="G20" s="181">
        <f t="shared" si="2"/>
        <v>100</v>
      </c>
      <c r="H20" s="178">
        <f t="shared" si="3"/>
        <v>4.0000000000000001E-3</v>
      </c>
    </row>
    <row r="21" spans="1:8" x14ac:dyDescent="0.3">
      <c r="A21" t="s">
        <v>223</v>
      </c>
      <c r="B21" s="82">
        <v>49000</v>
      </c>
      <c r="C21" s="82">
        <v>48800</v>
      </c>
      <c r="D21" s="82">
        <v>46400</v>
      </c>
      <c r="E21" s="181">
        <f t="shared" si="0"/>
        <v>200</v>
      </c>
      <c r="F21" s="178">
        <f t="shared" si="1"/>
        <v>4.0000000000000001E-3</v>
      </c>
      <c r="G21" s="181">
        <f t="shared" si="2"/>
        <v>2600</v>
      </c>
      <c r="H21" s="178">
        <f t="shared" si="3"/>
        <v>5.6000000000000001E-2</v>
      </c>
    </row>
    <row r="22" spans="1:8" x14ac:dyDescent="0.3">
      <c r="A22" t="s">
        <v>229</v>
      </c>
      <c r="B22" s="82">
        <v>55100</v>
      </c>
      <c r="C22" s="82">
        <v>54000</v>
      </c>
      <c r="D22" s="82">
        <v>53100</v>
      </c>
      <c r="E22" s="181">
        <f t="shared" si="0"/>
        <v>1100</v>
      </c>
      <c r="F22" s="178">
        <f t="shared" si="1"/>
        <v>0.02</v>
      </c>
      <c r="G22" s="181">
        <f t="shared" si="2"/>
        <v>2000</v>
      </c>
      <c r="H22" s="178">
        <f t="shared" si="3"/>
        <v>3.7999999999999999E-2</v>
      </c>
    </row>
    <row r="23" spans="1:8" x14ac:dyDescent="0.3">
      <c r="A23" t="s">
        <v>232</v>
      </c>
      <c r="B23" s="82">
        <v>47800</v>
      </c>
      <c r="C23" s="82">
        <v>46900</v>
      </c>
      <c r="D23" s="82">
        <v>46500</v>
      </c>
      <c r="E23" s="181">
        <f t="shared" si="0"/>
        <v>900</v>
      </c>
      <c r="F23" s="178">
        <f t="shared" si="1"/>
        <v>1.9E-2</v>
      </c>
      <c r="G23" s="181">
        <f t="shared" si="2"/>
        <v>1300</v>
      </c>
      <c r="H23" s="178">
        <f t="shared" si="3"/>
        <v>2.8000000000000001E-2</v>
      </c>
    </row>
    <row r="24" spans="1:8" x14ac:dyDescent="0.3">
      <c r="A24" t="s">
        <v>234</v>
      </c>
      <c r="B24" s="82">
        <v>39700</v>
      </c>
      <c r="C24" s="82">
        <v>39100</v>
      </c>
      <c r="D24" s="82">
        <v>38200</v>
      </c>
      <c r="E24" s="181">
        <f t="shared" si="0"/>
        <v>600</v>
      </c>
      <c r="F24" s="178">
        <f t="shared" si="1"/>
        <v>1.4999999999999999E-2</v>
      </c>
      <c r="G24" s="181">
        <f t="shared" si="2"/>
        <v>1500</v>
      </c>
      <c r="H24" s="178">
        <f t="shared" si="3"/>
        <v>3.9E-2</v>
      </c>
    </row>
    <row r="25" spans="1:8" x14ac:dyDescent="0.3">
      <c r="A25" t="s">
        <v>235</v>
      </c>
      <c r="B25" s="82">
        <v>17500</v>
      </c>
      <c r="C25" s="82">
        <v>17100</v>
      </c>
      <c r="D25" s="82">
        <v>16200</v>
      </c>
      <c r="E25" s="181">
        <f t="shared" si="0"/>
        <v>400</v>
      </c>
      <c r="F25" s="178">
        <f t="shared" si="1"/>
        <v>2.3E-2</v>
      </c>
      <c r="G25" s="181">
        <f t="shared" si="2"/>
        <v>1300</v>
      </c>
      <c r="H25" s="178">
        <f t="shared" si="3"/>
        <v>0.08</v>
      </c>
    </row>
    <row r="26" spans="1:8" x14ac:dyDescent="0.3">
      <c r="A26" t="s">
        <v>238</v>
      </c>
      <c r="B26" s="82">
        <v>71200</v>
      </c>
      <c r="C26" s="82">
        <v>71200</v>
      </c>
      <c r="D26" s="82">
        <v>68200</v>
      </c>
      <c r="E26" s="181">
        <f t="shared" si="0"/>
        <v>0</v>
      </c>
      <c r="F26" s="178">
        <f t="shared" si="1"/>
        <v>0</v>
      </c>
      <c r="G26" s="181">
        <f t="shared" si="2"/>
        <v>3000</v>
      </c>
      <c r="H26" s="178">
        <f t="shared" si="3"/>
        <v>4.3999999999999997E-2</v>
      </c>
    </row>
    <row r="27" spans="1:8" x14ac:dyDescent="0.3">
      <c r="A27" t="s">
        <v>239</v>
      </c>
      <c r="B27" s="82">
        <v>11900</v>
      </c>
      <c r="C27" s="82">
        <v>12000</v>
      </c>
      <c r="D27" s="82">
        <v>11500</v>
      </c>
      <c r="E27" s="181">
        <f t="shared" si="0"/>
        <v>-100</v>
      </c>
      <c r="F27" s="178">
        <f t="shared" si="1"/>
        <v>-8.0000000000000002E-3</v>
      </c>
      <c r="G27" s="181">
        <f t="shared" si="2"/>
        <v>400</v>
      </c>
      <c r="H27" s="178">
        <f t="shared" si="3"/>
        <v>3.5000000000000003E-2</v>
      </c>
    </row>
    <row r="28" spans="1:8" x14ac:dyDescent="0.3">
      <c r="A28" t="s">
        <v>240</v>
      </c>
      <c r="B28" s="82">
        <v>28800</v>
      </c>
      <c r="C28" s="82">
        <v>28800</v>
      </c>
      <c r="D28" s="82">
        <v>27300</v>
      </c>
      <c r="E28" s="181">
        <f t="shared" si="0"/>
        <v>0</v>
      </c>
      <c r="F28" s="178">
        <f t="shared" si="1"/>
        <v>0</v>
      </c>
      <c r="G28" s="181">
        <f t="shared" si="2"/>
        <v>1500</v>
      </c>
      <c r="H28" s="178">
        <f t="shared" si="3"/>
        <v>5.5E-2</v>
      </c>
    </row>
    <row r="29" spans="1:8" x14ac:dyDescent="0.3">
      <c r="A29" t="s">
        <v>243</v>
      </c>
      <c r="B29" s="82">
        <v>30500</v>
      </c>
      <c r="C29" s="82">
        <v>30400</v>
      </c>
      <c r="D29" s="82">
        <v>29400</v>
      </c>
      <c r="E29" s="181">
        <f t="shared" si="0"/>
        <v>100</v>
      </c>
      <c r="F29" s="178">
        <f t="shared" si="1"/>
        <v>3.0000000000000001E-3</v>
      </c>
      <c r="G29" s="181">
        <f t="shared" si="2"/>
        <v>1100</v>
      </c>
      <c r="H29" s="178">
        <f t="shared" si="3"/>
        <v>3.6999999999999998E-2</v>
      </c>
    </row>
    <row r="31" spans="1:8" x14ac:dyDescent="0.3">
      <c r="A31" t="s">
        <v>138</v>
      </c>
    </row>
    <row r="51" spans="2:4" x14ac:dyDescent="0.3">
      <c r="B51" s="164"/>
      <c r="D51" s="164"/>
    </row>
    <row r="52" spans="2:4" x14ac:dyDescent="0.3">
      <c r="B52" s="164"/>
      <c r="D52" s="164"/>
    </row>
    <row r="53" spans="2:4" x14ac:dyDescent="0.3">
      <c r="B53" s="164"/>
      <c r="D53" s="164"/>
    </row>
    <row r="54" spans="2:4" x14ac:dyDescent="0.3">
      <c r="B54" s="164"/>
      <c r="D54" s="164"/>
    </row>
    <row r="55" spans="2:4" x14ac:dyDescent="0.3">
      <c r="B55" s="164"/>
    </row>
    <row r="56" spans="2:4" x14ac:dyDescent="0.3">
      <c r="B56" s="164"/>
    </row>
    <row r="57" spans="2:4" x14ac:dyDescent="0.3">
      <c r="B57" s="164"/>
    </row>
    <row r="58" spans="2:4" x14ac:dyDescent="0.3">
      <c r="B58" s="164"/>
    </row>
    <row r="59" spans="2:4" x14ac:dyDescent="0.3">
      <c r="B59" s="164"/>
    </row>
    <row r="66" spans="4:7" x14ac:dyDescent="0.3">
      <c r="E66" s="164"/>
      <c r="G66" s="164"/>
    </row>
    <row r="67" spans="4:7" x14ac:dyDescent="0.3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4.4" x14ac:dyDescent="0.3"/>
  <cols>
    <col min="1" max="1" width="69.88671875" style="152" customWidth="1"/>
    <col min="2" max="4" width="11.5546875" style="152" bestFit="1" customWidth="1"/>
    <col min="6" max="6" width="9.109375" style="164" customWidth="1"/>
    <col min="8" max="8" width="9.109375" style="164" customWidth="1"/>
  </cols>
  <sheetData>
    <row r="1" spans="1:8" x14ac:dyDescent="0.3">
      <c r="A1" t="s">
        <v>278</v>
      </c>
      <c r="E1" s="233" t="s">
        <v>124</v>
      </c>
      <c r="F1" s="248"/>
      <c r="G1" s="208"/>
      <c r="H1" s="248"/>
    </row>
    <row r="2" spans="1:8" x14ac:dyDescent="0.3">
      <c r="A2" s="166" t="s">
        <v>178</v>
      </c>
      <c r="B2" t="s">
        <v>126</v>
      </c>
      <c r="C2" t="s">
        <v>127</v>
      </c>
      <c r="D2" t="s">
        <v>128</v>
      </c>
      <c r="E2" t="s">
        <v>129</v>
      </c>
      <c r="F2" s="164" t="s">
        <v>130</v>
      </c>
      <c r="G2" t="s">
        <v>128</v>
      </c>
      <c r="H2" s="164" t="s">
        <v>130</v>
      </c>
    </row>
    <row r="3" spans="1:8" x14ac:dyDescent="0.3">
      <c r="A3" s="166" t="s">
        <v>280</v>
      </c>
      <c r="B3" t="s">
        <v>132</v>
      </c>
      <c r="C3" t="s">
        <v>132</v>
      </c>
      <c r="D3" t="s">
        <v>133</v>
      </c>
      <c r="E3" t="s">
        <v>132</v>
      </c>
      <c r="F3" s="164" t="s">
        <v>134</v>
      </c>
      <c r="G3" t="s">
        <v>133</v>
      </c>
      <c r="H3" s="164" t="s">
        <v>134</v>
      </c>
    </row>
    <row r="5" spans="1:8" x14ac:dyDescent="0.3">
      <c r="A5" t="s">
        <v>141</v>
      </c>
      <c r="B5" s="82">
        <v>434400</v>
      </c>
      <c r="C5" s="82">
        <v>432800</v>
      </c>
      <c r="D5" s="82">
        <v>423000</v>
      </c>
      <c r="E5" s="181">
        <f t="shared" ref="E5:E28" si="0">B5-C5</f>
        <v>1600</v>
      </c>
      <c r="F5" s="178">
        <f t="shared" ref="F5:F28" si="1">ROUND((B5-C5)/C5,3)</f>
        <v>4.0000000000000001E-3</v>
      </c>
      <c r="G5" s="181">
        <f t="shared" ref="G5:G28" si="2">B5-D5</f>
        <v>11400</v>
      </c>
      <c r="H5" s="178">
        <f t="shared" ref="H5:H28" si="3">ROUND((B5-D5)/D5,3)</f>
        <v>2.7E-2</v>
      </c>
    </row>
    <row r="6" spans="1:8" x14ac:dyDescent="0.3">
      <c r="A6" t="s">
        <v>180</v>
      </c>
      <c r="B6" s="82">
        <v>349800</v>
      </c>
      <c r="C6" s="82">
        <v>347900</v>
      </c>
      <c r="D6" s="82">
        <v>339400</v>
      </c>
      <c r="E6" s="181">
        <f t="shared" si="0"/>
        <v>1900</v>
      </c>
      <c r="F6" s="178">
        <f t="shared" si="1"/>
        <v>5.0000000000000001E-3</v>
      </c>
      <c r="G6" s="181">
        <f t="shared" si="2"/>
        <v>10400</v>
      </c>
      <c r="H6" s="178">
        <f t="shared" si="3"/>
        <v>3.1E-2</v>
      </c>
    </row>
    <row r="7" spans="1:8" x14ac:dyDescent="0.3">
      <c r="A7" t="s">
        <v>181</v>
      </c>
      <c r="B7" s="82">
        <v>50500</v>
      </c>
      <c r="C7" s="82">
        <v>50700</v>
      </c>
      <c r="D7" s="82">
        <v>48800</v>
      </c>
      <c r="E7" s="181">
        <f t="shared" si="0"/>
        <v>-200</v>
      </c>
      <c r="F7" s="178">
        <f t="shared" si="1"/>
        <v>-4.0000000000000001E-3</v>
      </c>
      <c r="G7" s="181">
        <f t="shared" si="2"/>
        <v>1700</v>
      </c>
      <c r="H7" s="178">
        <f t="shared" si="3"/>
        <v>3.5000000000000003E-2</v>
      </c>
    </row>
    <row r="8" spans="1:8" x14ac:dyDescent="0.3">
      <c r="A8" t="s">
        <v>195</v>
      </c>
      <c r="B8" s="82">
        <v>383900</v>
      </c>
      <c r="C8" s="82">
        <v>382100</v>
      </c>
      <c r="D8" s="82">
        <v>374200</v>
      </c>
      <c r="E8" s="181">
        <f t="shared" si="0"/>
        <v>1800</v>
      </c>
      <c r="F8" s="178">
        <f t="shared" si="1"/>
        <v>5.0000000000000001E-3</v>
      </c>
      <c r="G8" s="181">
        <f t="shared" si="2"/>
        <v>9700</v>
      </c>
      <c r="H8" s="178">
        <f t="shared" si="3"/>
        <v>2.5999999999999999E-2</v>
      </c>
    </row>
    <row r="9" spans="1:8" x14ac:dyDescent="0.3">
      <c r="A9" t="s">
        <v>196</v>
      </c>
      <c r="B9" s="82">
        <v>299300</v>
      </c>
      <c r="C9" s="82">
        <v>297200</v>
      </c>
      <c r="D9" s="82">
        <v>290600</v>
      </c>
      <c r="E9" s="181">
        <f t="shared" si="0"/>
        <v>2100</v>
      </c>
      <c r="F9" s="178">
        <f t="shared" si="1"/>
        <v>7.0000000000000001E-3</v>
      </c>
      <c r="G9" s="181">
        <f t="shared" si="2"/>
        <v>8700</v>
      </c>
      <c r="H9" s="178">
        <f t="shared" si="3"/>
        <v>0.03</v>
      </c>
    </row>
    <row r="10" spans="1:8" x14ac:dyDescent="0.3">
      <c r="A10" t="s">
        <v>182</v>
      </c>
      <c r="B10" s="82">
        <v>17800</v>
      </c>
      <c r="C10" s="82">
        <v>18000</v>
      </c>
      <c r="D10" s="82">
        <v>17000</v>
      </c>
      <c r="E10" s="181">
        <f t="shared" si="0"/>
        <v>-200</v>
      </c>
      <c r="F10" s="178">
        <f t="shared" si="1"/>
        <v>-1.0999999999999999E-2</v>
      </c>
      <c r="G10" s="181">
        <f t="shared" si="2"/>
        <v>800</v>
      </c>
      <c r="H10" s="178">
        <f t="shared" si="3"/>
        <v>4.7E-2</v>
      </c>
    </row>
    <row r="11" spans="1:8" x14ac:dyDescent="0.3">
      <c r="A11" t="s">
        <v>188</v>
      </c>
      <c r="B11" s="82">
        <v>32700</v>
      </c>
      <c r="C11" s="82">
        <v>32700</v>
      </c>
      <c r="D11" s="82">
        <v>31800</v>
      </c>
      <c r="E11" s="181">
        <f t="shared" si="0"/>
        <v>0</v>
      </c>
      <c r="F11" s="178">
        <f t="shared" si="1"/>
        <v>0</v>
      </c>
      <c r="G11" s="181">
        <f t="shared" si="2"/>
        <v>900</v>
      </c>
      <c r="H11" s="178">
        <f t="shared" si="3"/>
        <v>2.8000000000000001E-2</v>
      </c>
    </row>
    <row r="12" spans="1:8" x14ac:dyDescent="0.3">
      <c r="A12" t="s">
        <v>197</v>
      </c>
      <c r="B12" s="82">
        <v>78600</v>
      </c>
      <c r="C12" s="82">
        <v>78700</v>
      </c>
      <c r="D12" s="82">
        <v>77900</v>
      </c>
      <c r="E12" s="181">
        <f t="shared" si="0"/>
        <v>-100</v>
      </c>
      <c r="F12" s="178">
        <f t="shared" si="1"/>
        <v>-1E-3</v>
      </c>
      <c r="G12" s="181">
        <f t="shared" si="2"/>
        <v>700</v>
      </c>
      <c r="H12" s="178">
        <f t="shared" si="3"/>
        <v>8.9999999999999993E-3</v>
      </c>
    </row>
    <row r="13" spans="1:8" x14ac:dyDescent="0.3">
      <c r="A13" t="s">
        <v>198</v>
      </c>
      <c r="B13" s="82">
        <v>17200</v>
      </c>
      <c r="C13" s="82">
        <v>17200</v>
      </c>
      <c r="D13" s="82">
        <v>16400</v>
      </c>
      <c r="E13" s="181">
        <f t="shared" si="0"/>
        <v>0</v>
      </c>
      <c r="F13" s="178">
        <f t="shared" si="1"/>
        <v>0</v>
      </c>
      <c r="G13" s="181">
        <f t="shared" si="2"/>
        <v>800</v>
      </c>
      <c r="H13" s="178">
        <f t="shared" si="3"/>
        <v>4.9000000000000002E-2</v>
      </c>
    </row>
    <row r="14" spans="1:8" x14ac:dyDescent="0.3">
      <c r="A14" t="s">
        <v>201</v>
      </c>
      <c r="B14" s="82">
        <v>44200</v>
      </c>
      <c r="C14" s="82">
        <v>44200</v>
      </c>
      <c r="D14" s="82">
        <v>44500</v>
      </c>
      <c r="E14" s="181">
        <f t="shared" si="0"/>
        <v>0</v>
      </c>
      <c r="F14" s="178">
        <f t="shared" si="1"/>
        <v>0</v>
      </c>
      <c r="G14" s="181">
        <f t="shared" si="2"/>
        <v>-300</v>
      </c>
      <c r="H14" s="178">
        <f t="shared" si="3"/>
        <v>-7.0000000000000001E-3</v>
      </c>
    </row>
    <row r="15" spans="1:8" x14ac:dyDescent="0.3">
      <c r="A15" t="s">
        <v>207</v>
      </c>
      <c r="B15" s="82">
        <v>17200</v>
      </c>
      <c r="C15" s="82">
        <v>17300</v>
      </c>
      <c r="D15" s="82">
        <v>17000</v>
      </c>
      <c r="E15" s="181">
        <f t="shared" si="0"/>
        <v>-100</v>
      </c>
      <c r="F15" s="178">
        <f t="shared" si="1"/>
        <v>-6.0000000000000001E-3</v>
      </c>
      <c r="G15" s="181">
        <f t="shared" si="2"/>
        <v>200</v>
      </c>
      <c r="H15" s="178">
        <f t="shared" si="3"/>
        <v>1.2E-2</v>
      </c>
    </row>
    <row r="16" spans="1:8" x14ac:dyDescent="0.3">
      <c r="A16" t="s">
        <v>210</v>
      </c>
      <c r="B16" s="82">
        <v>4900</v>
      </c>
      <c r="C16" s="82">
        <v>4900</v>
      </c>
      <c r="D16" s="82">
        <v>5200</v>
      </c>
      <c r="E16" s="181">
        <f t="shared" si="0"/>
        <v>0</v>
      </c>
      <c r="F16" s="178">
        <f t="shared" si="1"/>
        <v>0</v>
      </c>
      <c r="G16" s="181">
        <f t="shared" si="2"/>
        <v>-300</v>
      </c>
      <c r="H16" s="178">
        <f t="shared" si="3"/>
        <v>-5.8000000000000003E-2</v>
      </c>
    </row>
    <row r="17" spans="1:8" x14ac:dyDescent="0.3">
      <c r="A17" t="s">
        <v>211</v>
      </c>
      <c r="B17" s="82">
        <v>38500</v>
      </c>
      <c r="C17" s="82">
        <v>38100</v>
      </c>
      <c r="D17" s="82">
        <v>36700</v>
      </c>
      <c r="E17" s="181">
        <f t="shared" si="0"/>
        <v>400</v>
      </c>
      <c r="F17" s="178">
        <f t="shared" si="1"/>
        <v>0.01</v>
      </c>
      <c r="G17" s="181">
        <f t="shared" si="2"/>
        <v>1800</v>
      </c>
      <c r="H17" s="178">
        <f t="shared" si="3"/>
        <v>4.9000000000000002E-2</v>
      </c>
    </row>
    <row r="18" spans="1:8" x14ac:dyDescent="0.3">
      <c r="A18" t="s">
        <v>281</v>
      </c>
      <c r="B18" s="82">
        <v>7600</v>
      </c>
      <c r="C18" s="82">
        <v>7500</v>
      </c>
      <c r="D18" s="82">
        <v>7600</v>
      </c>
      <c r="E18" s="181">
        <f t="shared" si="0"/>
        <v>100</v>
      </c>
      <c r="F18" s="178">
        <f t="shared" si="1"/>
        <v>1.2999999999999999E-2</v>
      </c>
      <c r="G18" s="181">
        <f t="shared" si="2"/>
        <v>0</v>
      </c>
      <c r="H18" s="178">
        <f t="shared" si="3"/>
        <v>0</v>
      </c>
    </row>
    <row r="19" spans="1:8" x14ac:dyDescent="0.3">
      <c r="A19" t="s">
        <v>215</v>
      </c>
      <c r="B19" s="82">
        <v>57000</v>
      </c>
      <c r="C19" s="82">
        <v>56600</v>
      </c>
      <c r="D19" s="82">
        <v>57200</v>
      </c>
      <c r="E19" s="181">
        <f t="shared" si="0"/>
        <v>400</v>
      </c>
      <c r="F19" s="178">
        <f t="shared" si="1"/>
        <v>7.0000000000000001E-3</v>
      </c>
      <c r="G19" s="181">
        <f t="shared" si="2"/>
        <v>-200</v>
      </c>
      <c r="H19" s="178">
        <f t="shared" si="3"/>
        <v>-3.0000000000000001E-3</v>
      </c>
    </row>
    <row r="20" spans="1:8" x14ac:dyDescent="0.3">
      <c r="A20" t="s">
        <v>246</v>
      </c>
      <c r="B20" s="82">
        <v>29400</v>
      </c>
      <c r="C20" s="82">
        <v>30000</v>
      </c>
      <c r="D20" s="82">
        <v>29500</v>
      </c>
      <c r="E20" s="181">
        <f t="shared" si="0"/>
        <v>-600</v>
      </c>
      <c r="F20" s="178">
        <f t="shared" si="1"/>
        <v>-0.02</v>
      </c>
      <c r="G20" s="181">
        <f t="shared" si="2"/>
        <v>-100</v>
      </c>
      <c r="H20" s="178">
        <f t="shared" si="3"/>
        <v>-3.0000000000000001E-3</v>
      </c>
    </row>
    <row r="21" spans="1:8" x14ac:dyDescent="0.3">
      <c r="A21" t="s">
        <v>223</v>
      </c>
      <c r="B21" s="82">
        <v>59100</v>
      </c>
      <c r="C21" s="82">
        <v>58400</v>
      </c>
      <c r="D21" s="82">
        <v>55300</v>
      </c>
      <c r="E21" s="181">
        <f t="shared" si="0"/>
        <v>700</v>
      </c>
      <c r="F21" s="178">
        <f t="shared" si="1"/>
        <v>1.2E-2</v>
      </c>
      <c r="G21" s="181">
        <f t="shared" si="2"/>
        <v>3800</v>
      </c>
      <c r="H21" s="178">
        <f t="shared" si="3"/>
        <v>6.9000000000000006E-2</v>
      </c>
    </row>
    <row r="22" spans="1:8" x14ac:dyDescent="0.3">
      <c r="A22" t="s">
        <v>229</v>
      </c>
      <c r="B22" s="82">
        <v>42500</v>
      </c>
      <c r="C22" s="82">
        <v>42200</v>
      </c>
      <c r="D22" s="82">
        <v>40500</v>
      </c>
      <c r="E22" s="181">
        <f t="shared" si="0"/>
        <v>300</v>
      </c>
      <c r="F22" s="178">
        <f t="shared" si="1"/>
        <v>7.0000000000000001E-3</v>
      </c>
      <c r="G22" s="181">
        <f t="shared" si="2"/>
        <v>2000</v>
      </c>
      <c r="H22" s="178">
        <f t="shared" si="3"/>
        <v>4.9000000000000002E-2</v>
      </c>
    </row>
    <row r="23" spans="1:8" x14ac:dyDescent="0.3">
      <c r="A23" t="s">
        <v>234</v>
      </c>
      <c r="B23" s="82">
        <v>35500</v>
      </c>
      <c r="C23" s="82">
        <v>35300</v>
      </c>
      <c r="D23" s="82">
        <v>33800</v>
      </c>
      <c r="E23" s="181">
        <f t="shared" si="0"/>
        <v>200</v>
      </c>
      <c r="F23" s="178">
        <f t="shared" si="1"/>
        <v>6.0000000000000001E-3</v>
      </c>
      <c r="G23" s="181">
        <f t="shared" si="2"/>
        <v>1700</v>
      </c>
      <c r="H23" s="178">
        <f t="shared" si="3"/>
        <v>0.05</v>
      </c>
    </row>
    <row r="24" spans="1:8" x14ac:dyDescent="0.3">
      <c r="A24" t="s">
        <v>235</v>
      </c>
      <c r="B24" s="82">
        <v>18700</v>
      </c>
      <c r="C24" s="82">
        <v>18300</v>
      </c>
      <c r="D24" s="82">
        <v>17800</v>
      </c>
      <c r="E24" s="181">
        <f t="shared" si="0"/>
        <v>400</v>
      </c>
      <c r="F24" s="178">
        <f t="shared" si="1"/>
        <v>2.1999999999999999E-2</v>
      </c>
      <c r="G24" s="181">
        <f t="shared" si="2"/>
        <v>900</v>
      </c>
      <c r="H24" s="178">
        <f t="shared" si="3"/>
        <v>5.0999999999999997E-2</v>
      </c>
    </row>
    <row r="25" spans="1:8" x14ac:dyDescent="0.3">
      <c r="A25" t="s">
        <v>238</v>
      </c>
      <c r="B25" s="82">
        <v>84600</v>
      </c>
      <c r="C25" s="82">
        <v>84900</v>
      </c>
      <c r="D25" s="82">
        <v>83600</v>
      </c>
      <c r="E25" s="181">
        <f t="shared" si="0"/>
        <v>-300</v>
      </c>
      <c r="F25" s="178">
        <f t="shared" si="1"/>
        <v>-4.0000000000000001E-3</v>
      </c>
      <c r="G25" s="181">
        <f t="shared" si="2"/>
        <v>1000</v>
      </c>
      <c r="H25" s="178">
        <f t="shared" si="3"/>
        <v>1.2E-2</v>
      </c>
    </row>
    <row r="26" spans="1:8" x14ac:dyDescent="0.3">
      <c r="A26" t="s">
        <v>239</v>
      </c>
      <c r="B26" s="82">
        <v>12100</v>
      </c>
      <c r="C26" s="82">
        <v>12200</v>
      </c>
      <c r="D26" s="82">
        <v>11500</v>
      </c>
      <c r="E26" s="181">
        <f t="shared" si="0"/>
        <v>-100</v>
      </c>
      <c r="F26" s="178">
        <f t="shared" si="1"/>
        <v>-8.0000000000000002E-3</v>
      </c>
      <c r="G26" s="181">
        <f t="shared" si="2"/>
        <v>600</v>
      </c>
      <c r="H26" s="178">
        <f t="shared" si="3"/>
        <v>5.1999999999999998E-2</v>
      </c>
    </row>
    <row r="27" spans="1:8" x14ac:dyDescent="0.3">
      <c r="A27" t="s">
        <v>240</v>
      </c>
      <c r="B27" s="82">
        <v>36700</v>
      </c>
      <c r="C27" s="82">
        <v>36800</v>
      </c>
      <c r="D27" s="82">
        <v>36000</v>
      </c>
      <c r="E27" s="181">
        <f t="shared" si="0"/>
        <v>-100</v>
      </c>
      <c r="F27" s="178">
        <f t="shared" si="1"/>
        <v>-3.0000000000000001E-3</v>
      </c>
      <c r="G27" s="181">
        <f t="shared" si="2"/>
        <v>700</v>
      </c>
      <c r="H27" s="178">
        <f t="shared" si="3"/>
        <v>1.9E-2</v>
      </c>
    </row>
    <row r="28" spans="1:8" x14ac:dyDescent="0.3">
      <c r="A28" t="s">
        <v>243</v>
      </c>
      <c r="B28" s="82">
        <v>35800</v>
      </c>
      <c r="C28" s="82">
        <v>35900</v>
      </c>
      <c r="D28" s="82">
        <v>36100</v>
      </c>
      <c r="E28" s="181">
        <f t="shared" si="0"/>
        <v>-100</v>
      </c>
      <c r="F28" s="178">
        <f t="shared" si="1"/>
        <v>-3.0000000000000001E-3</v>
      </c>
      <c r="G28" s="181">
        <f t="shared" si="2"/>
        <v>-300</v>
      </c>
      <c r="H28" s="178">
        <f t="shared" si="3"/>
        <v>-8.0000000000000002E-3</v>
      </c>
    </row>
    <row r="30" spans="1:8" x14ac:dyDescent="0.3">
      <c r="A30" t="s">
        <v>138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4.4" x14ac:dyDescent="0.3"/>
  <cols>
    <col min="1" max="1" width="72.5546875" style="152" bestFit="1" customWidth="1"/>
    <col min="2" max="4" width="11.5546875" style="152" bestFit="1" customWidth="1"/>
    <col min="5" max="5" width="7.88671875" style="152" bestFit="1" customWidth="1"/>
    <col min="6" max="6" width="8.88671875" style="164" bestFit="1" customWidth="1"/>
    <col min="7" max="7" width="8.109375" style="152" bestFit="1" customWidth="1"/>
    <col min="8" max="8" width="8.88671875" style="164" bestFit="1" customWidth="1"/>
  </cols>
  <sheetData>
    <row r="1" spans="1:8" x14ac:dyDescent="0.3">
      <c r="A1" t="s">
        <v>278</v>
      </c>
      <c r="E1" s="233" t="s">
        <v>124</v>
      </c>
      <c r="F1" s="248"/>
      <c r="G1" s="208"/>
      <c r="H1" s="248"/>
    </row>
    <row r="2" spans="1:8" x14ac:dyDescent="0.3">
      <c r="A2" s="166" t="s">
        <v>178</v>
      </c>
      <c r="B2" t="s">
        <v>126</v>
      </c>
      <c r="C2" t="s">
        <v>127</v>
      </c>
      <c r="D2" t="s">
        <v>128</v>
      </c>
      <c r="E2" t="s">
        <v>129</v>
      </c>
      <c r="F2" s="164" t="s">
        <v>130</v>
      </c>
      <c r="G2" t="s">
        <v>128</v>
      </c>
      <c r="H2" s="164" t="s">
        <v>130</v>
      </c>
    </row>
    <row r="3" spans="1:8" x14ac:dyDescent="0.3">
      <c r="A3" s="166" t="s">
        <v>282</v>
      </c>
      <c r="B3" t="s">
        <v>132</v>
      </c>
      <c r="C3" t="s">
        <v>132</v>
      </c>
      <c r="D3" t="s">
        <v>133</v>
      </c>
      <c r="E3" t="s">
        <v>132</v>
      </c>
      <c r="F3" s="164" t="s">
        <v>134</v>
      </c>
      <c r="G3" t="s">
        <v>133</v>
      </c>
      <c r="H3" s="164" t="s">
        <v>134</v>
      </c>
    </row>
    <row r="5" spans="1:8" x14ac:dyDescent="0.3">
      <c r="A5" t="s">
        <v>141</v>
      </c>
      <c r="B5" s="82">
        <v>465500</v>
      </c>
      <c r="C5" s="82">
        <v>465400</v>
      </c>
      <c r="D5" s="82">
        <v>458400</v>
      </c>
      <c r="E5" s="181">
        <f t="shared" ref="E5:E30" si="0">B5-C5</f>
        <v>100</v>
      </c>
      <c r="F5" s="178">
        <f t="shared" ref="F5:F30" si="1">ROUND((B5-C5)/C5,3)</f>
        <v>0</v>
      </c>
      <c r="G5" s="181">
        <f t="shared" ref="G5:G30" si="2">B5-D5</f>
        <v>7100</v>
      </c>
      <c r="H5" s="178">
        <f t="shared" ref="H5:H30" si="3">ROUND((B5-D5)/D5,3)</f>
        <v>1.4999999999999999E-2</v>
      </c>
    </row>
    <row r="6" spans="1:8" x14ac:dyDescent="0.3">
      <c r="A6" t="s">
        <v>180</v>
      </c>
      <c r="B6" s="82">
        <v>403600</v>
      </c>
      <c r="C6" s="82">
        <v>403200</v>
      </c>
      <c r="D6" s="82">
        <v>395300</v>
      </c>
      <c r="E6" s="181">
        <f t="shared" si="0"/>
        <v>400</v>
      </c>
      <c r="F6" s="178">
        <f t="shared" si="1"/>
        <v>1E-3</v>
      </c>
      <c r="G6" s="181">
        <f t="shared" si="2"/>
        <v>8300</v>
      </c>
      <c r="H6" s="178">
        <f t="shared" si="3"/>
        <v>2.1000000000000001E-2</v>
      </c>
    </row>
    <row r="7" spans="1:8" x14ac:dyDescent="0.3">
      <c r="A7" t="s">
        <v>181</v>
      </c>
      <c r="B7" s="82">
        <v>83800</v>
      </c>
      <c r="C7" s="82">
        <v>84400</v>
      </c>
      <c r="D7" s="82">
        <v>83100</v>
      </c>
      <c r="E7" s="181">
        <f t="shared" si="0"/>
        <v>-600</v>
      </c>
      <c r="F7" s="178">
        <f t="shared" si="1"/>
        <v>-7.0000000000000001E-3</v>
      </c>
      <c r="G7" s="181">
        <f t="shared" si="2"/>
        <v>700</v>
      </c>
      <c r="H7" s="178">
        <f t="shared" si="3"/>
        <v>8.0000000000000002E-3</v>
      </c>
    </row>
    <row r="8" spans="1:8" x14ac:dyDescent="0.3">
      <c r="A8" t="s">
        <v>195</v>
      </c>
      <c r="B8" s="82">
        <v>381700</v>
      </c>
      <c r="C8" s="82">
        <v>381000</v>
      </c>
      <c r="D8" s="82">
        <v>375300</v>
      </c>
      <c r="E8" s="181">
        <f t="shared" si="0"/>
        <v>700</v>
      </c>
      <c r="F8" s="178">
        <f t="shared" si="1"/>
        <v>2E-3</v>
      </c>
      <c r="G8" s="181">
        <f t="shared" si="2"/>
        <v>6400</v>
      </c>
      <c r="H8" s="178">
        <f t="shared" si="3"/>
        <v>1.7000000000000001E-2</v>
      </c>
    </row>
    <row r="9" spans="1:8" x14ac:dyDescent="0.3">
      <c r="A9" t="s">
        <v>196</v>
      </c>
      <c r="B9" s="82">
        <v>319800</v>
      </c>
      <c r="C9" s="82">
        <v>318800</v>
      </c>
      <c r="D9" s="82">
        <v>312200</v>
      </c>
      <c r="E9" s="181">
        <f t="shared" si="0"/>
        <v>1000</v>
      </c>
      <c r="F9" s="178">
        <f t="shared" si="1"/>
        <v>3.0000000000000001E-3</v>
      </c>
      <c r="G9" s="181">
        <f t="shared" si="2"/>
        <v>7600</v>
      </c>
      <c r="H9" s="178">
        <f t="shared" si="3"/>
        <v>2.4E-2</v>
      </c>
    </row>
    <row r="10" spans="1:8" x14ac:dyDescent="0.3">
      <c r="A10" t="s">
        <v>182</v>
      </c>
      <c r="B10" s="82">
        <v>22200</v>
      </c>
      <c r="C10" s="82">
        <v>22300</v>
      </c>
      <c r="D10" s="82">
        <v>21200</v>
      </c>
      <c r="E10" s="181">
        <f t="shared" si="0"/>
        <v>-100</v>
      </c>
      <c r="F10" s="178">
        <f t="shared" si="1"/>
        <v>-4.0000000000000001E-3</v>
      </c>
      <c r="G10" s="181">
        <f t="shared" si="2"/>
        <v>1000</v>
      </c>
      <c r="H10" s="178">
        <f t="shared" si="3"/>
        <v>4.7E-2</v>
      </c>
    </row>
    <row r="11" spans="1:8" x14ac:dyDescent="0.3">
      <c r="A11" t="s">
        <v>188</v>
      </c>
      <c r="B11" s="82">
        <v>61600</v>
      </c>
      <c r="C11" s="82">
        <v>62100</v>
      </c>
      <c r="D11" s="82">
        <v>61900</v>
      </c>
      <c r="E11" s="181">
        <f t="shared" si="0"/>
        <v>-500</v>
      </c>
      <c r="F11" s="178">
        <f t="shared" si="1"/>
        <v>-8.0000000000000002E-3</v>
      </c>
      <c r="G11" s="181">
        <f t="shared" si="2"/>
        <v>-300</v>
      </c>
      <c r="H11" s="178">
        <f t="shared" si="3"/>
        <v>-5.0000000000000001E-3</v>
      </c>
    </row>
    <row r="12" spans="1:8" x14ac:dyDescent="0.3">
      <c r="A12" t="s">
        <v>197</v>
      </c>
      <c r="B12" s="82">
        <v>83900</v>
      </c>
      <c r="C12" s="82">
        <v>83900</v>
      </c>
      <c r="D12" s="82">
        <v>82700</v>
      </c>
      <c r="E12" s="181">
        <f t="shared" si="0"/>
        <v>0</v>
      </c>
      <c r="F12" s="178">
        <f t="shared" si="1"/>
        <v>0</v>
      </c>
      <c r="G12" s="181">
        <f t="shared" si="2"/>
        <v>1200</v>
      </c>
      <c r="H12" s="178">
        <f t="shared" si="3"/>
        <v>1.4999999999999999E-2</v>
      </c>
    </row>
    <row r="13" spans="1:8" x14ac:dyDescent="0.3">
      <c r="A13" t="s">
        <v>198</v>
      </c>
      <c r="B13" s="82">
        <v>21200</v>
      </c>
      <c r="C13" s="82">
        <v>21300</v>
      </c>
      <c r="D13" s="82">
        <v>20600</v>
      </c>
      <c r="E13" s="181">
        <f t="shared" si="0"/>
        <v>-100</v>
      </c>
      <c r="F13" s="178">
        <f t="shared" si="1"/>
        <v>-5.0000000000000001E-3</v>
      </c>
      <c r="G13" s="181">
        <f t="shared" si="2"/>
        <v>600</v>
      </c>
      <c r="H13" s="178">
        <f t="shared" si="3"/>
        <v>2.9000000000000001E-2</v>
      </c>
    </row>
    <row r="14" spans="1:8" x14ac:dyDescent="0.3">
      <c r="A14" t="s">
        <v>201</v>
      </c>
      <c r="B14" s="82">
        <v>47900</v>
      </c>
      <c r="C14" s="82">
        <v>47700</v>
      </c>
      <c r="D14" s="82">
        <v>47900</v>
      </c>
      <c r="E14" s="181">
        <f t="shared" si="0"/>
        <v>200</v>
      </c>
      <c r="F14" s="178">
        <f t="shared" si="1"/>
        <v>4.0000000000000001E-3</v>
      </c>
      <c r="G14" s="181">
        <f t="shared" si="2"/>
        <v>0</v>
      </c>
      <c r="H14" s="178">
        <f t="shared" si="3"/>
        <v>0</v>
      </c>
    </row>
    <row r="15" spans="1:8" x14ac:dyDescent="0.3">
      <c r="A15" t="s">
        <v>207</v>
      </c>
      <c r="B15" s="82">
        <v>14800</v>
      </c>
      <c r="C15" s="82">
        <v>14900</v>
      </c>
      <c r="D15" s="82">
        <v>14200</v>
      </c>
      <c r="E15" s="181">
        <f t="shared" si="0"/>
        <v>-100</v>
      </c>
      <c r="F15" s="178">
        <f t="shared" si="1"/>
        <v>-7.0000000000000001E-3</v>
      </c>
      <c r="G15" s="181">
        <f t="shared" si="2"/>
        <v>600</v>
      </c>
      <c r="H15" s="178">
        <f t="shared" si="3"/>
        <v>4.2000000000000003E-2</v>
      </c>
    </row>
    <row r="16" spans="1:8" x14ac:dyDescent="0.3">
      <c r="A16" t="s">
        <v>210</v>
      </c>
      <c r="B16" s="82">
        <v>6300</v>
      </c>
      <c r="C16" s="82">
        <v>6400</v>
      </c>
      <c r="D16" s="82">
        <v>6100</v>
      </c>
      <c r="E16" s="181">
        <f t="shared" si="0"/>
        <v>-100</v>
      </c>
      <c r="F16" s="178">
        <f t="shared" si="1"/>
        <v>-1.6E-2</v>
      </c>
      <c r="G16" s="181">
        <f t="shared" si="2"/>
        <v>200</v>
      </c>
      <c r="H16" s="178">
        <f t="shared" si="3"/>
        <v>3.3000000000000002E-2</v>
      </c>
    </row>
    <row r="17" spans="1:8" x14ac:dyDescent="0.3">
      <c r="A17" t="s">
        <v>211</v>
      </c>
      <c r="B17" s="82">
        <v>22500</v>
      </c>
      <c r="C17" s="82">
        <v>22400</v>
      </c>
      <c r="D17" s="82">
        <v>22000</v>
      </c>
      <c r="E17" s="181">
        <f t="shared" si="0"/>
        <v>100</v>
      </c>
      <c r="F17" s="178">
        <f t="shared" si="1"/>
        <v>4.0000000000000001E-3</v>
      </c>
      <c r="G17" s="181">
        <f t="shared" si="2"/>
        <v>500</v>
      </c>
      <c r="H17" s="178">
        <f t="shared" si="3"/>
        <v>2.3E-2</v>
      </c>
    </row>
    <row r="18" spans="1:8" x14ac:dyDescent="0.3">
      <c r="A18" t="s">
        <v>215</v>
      </c>
      <c r="B18" s="82">
        <v>73300</v>
      </c>
      <c r="C18" s="82">
        <v>74600</v>
      </c>
      <c r="D18" s="82">
        <v>75600</v>
      </c>
      <c r="E18" s="181">
        <f t="shared" si="0"/>
        <v>-1300</v>
      </c>
      <c r="F18" s="178">
        <f t="shared" si="1"/>
        <v>-1.7000000000000001E-2</v>
      </c>
      <c r="G18" s="181">
        <f t="shared" si="2"/>
        <v>-2300</v>
      </c>
      <c r="H18" s="178">
        <f t="shared" si="3"/>
        <v>-0.03</v>
      </c>
    </row>
    <row r="19" spans="1:8" x14ac:dyDescent="0.3">
      <c r="A19" t="s">
        <v>216</v>
      </c>
      <c r="B19" s="82">
        <v>30600</v>
      </c>
      <c r="C19" s="82">
        <v>30500</v>
      </c>
      <c r="D19" s="82">
        <v>29700</v>
      </c>
      <c r="E19" s="181">
        <f t="shared" si="0"/>
        <v>100</v>
      </c>
      <c r="F19" s="178">
        <f t="shared" si="1"/>
        <v>3.0000000000000001E-3</v>
      </c>
      <c r="G19" s="181">
        <f t="shared" si="2"/>
        <v>900</v>
      </c>
      <c r="H19" s="178">
        <f t="shared" si="3"/>
        <v>0.03</v>
      </c>
    </row>
    <row r="20" spans="1:8" x14ac:dyDescent="0.3">
      <c r="A20" t="s">
        <v>218</v>
      </c>
      <c r="B20" s="82">
        <v>6900</v>
      </c>
      <c r="C20" s="82">
        <v>6900</v>
      </c>
      <c r="D20" s="82">
        <v>7100</v>
      </c>
      <c r="E20" s="181">
        <f t="shared" si="0"/>
        <v>0</v>
      </c>
      <c r="F20" s="178">
        <f t="shared" si="1"/>
        <v>0</v>
      </c>
      <c r="G20" s="181">
        <f t="shared" si="2"/>
        <v>-200</v>
      </c>
      <c r="H20" s="178">
        <f t="shared" si="3"/>
        <v>-2.8000000000000001E-2</v>
      </c>
    </row>
    <row r="21" spans="1:8" x14ac:dyDescent="0.3">
      <c r="A21" t="s">
        <v>246</v>
      </c>
      <c r="B21" s="82">
        <v>35800</v>
      </c>
      <c r="C21" s="82">
        <v>37200</v>
      </c>
      <c r="D21" s="82">
        <v>38800</v>
      </c>
      <c r="E21" s="181">
        <f t="shared" si="0"/>
        <v>-1400</v>
      </c>
      <c r="F21" s="178">
        <f t="shared" si="1"/>
        <v>-3.7999999999999999E-2</v>
      </c>
      <c r="G21" s="181">
        <f t="shared" si="2"/>
        <v>-3000</v>
      </c>
      <c r="H21" s="178">
        <f t="shared" si="3"/>
        <v>-7.6999999999999999E-2</v>
      </c>
    </row>
    <row r="22" spans="1:8" x14ac:dyDescent="0.3">
      <c r="A22" t="s">
        <v>223</v>
      </c>
      <c r="B22" s="82">
        <v>63000</v>
      </c>
      <c r="C22" s="82">
        <v>62700</v>
      </c>
      <c r="D22" s="82">
        <v>59300</v>
      </c>
      <c r="E22" s="181">
        <f t="shared" si="0"/>
        <v>300</v>
      </c>
      <c r="F22" s="178">
        <f t="shared" si="1"/>
        <v>5.0000000000000001E-3</v>
      </c>
      <c r="G22" s="181">
        <f t="shared" si="2"/>
        <v>3700</v>
      </c>
      <c r="H22" s="178">
        <f t="shared" si="3"/>
        <v>6.2E-2</v>
      </c>
    </row>
    <row r="23" spans="1:8" x14ac:dyDescent="0.3">
      <c r="A23" t="s">
        <v>224</v>
      </c>
      <c r="B23" s="82">
        <v>13500</v>
      </c>
      <c r="C23" s="82">
        <v>13500</v>
      </c>
      <c r="D23" s="82">
        <v>12500</v>
      </c>
      <c r="E23" s="181">
        <f t="shared" si="0"/>
        <v>0</v>
      </c>
      <c r="F23" s="178">
        <f t="shared" si="1"/>
        <v>0</v>
      </c>
      <c r="G23" s="181">
        <f t="shared" si="2"/>
        <v>1000</v>
      </c>
      <c r="H23" s="178">
        <f t="shared" si="3"/>
        <v>0.08</v>
      </c>
    </row>
    <row r="24" spans="1:8" x14ac:dyDescent="0.3">
      <c r="A24" t="s">
        <v>225</v>
      </c>
      <c r="B24" s="82">
        <v>49500</v>
      </c>
      <c r="C24" s="82">
        <v>49200</v>
      </c>
      <c r="D24" s="82">
        <v>46800</v>
      </c>
      <c r="E24" s="181">
        <f t="shared" si="0"/>
        <v>300</v>
      </c>
      <c r="F24" s="178">
        <f t="shared" si="1"/>
        <v>6.0000000000000001E-3</v>
      </c>
      <c r="G24" s="181">
        <f t="shared" si="2"/>
        <v>2700</v>
      </c>
      <c r="H24" s="178">
        <f t="shared" si="3"/>
        <v>5.8000000000000003E-2</v>
      </c>
    </row>
    <row r="25" spans="1:8" x14ac:dyDescent="0.3">
      <c r="A25" t="s">
        <v>229</v>
      </c>
      <c r="B25" s="82">
        <v>54100</v>
      </c>
      <c r="C25" s="82">
        <v>52400</v>
      </c>
      <c r="D25" s="82">
        <v>50500</v>
      </c>
      <c r="E25" s="181">
        <f t="shared" si="0"/>
        <v>1700</v>
      </c>
      <c r="F25" s="178">
        <f t="shared" si="1"/>
        <v>3.2000000000000001E-2</v>
      </c>
      <c r="G25" s="181">
        <f t="shared" si="2"/>
        <v>3600</v>
      </c>
      <c r="H25" s="178">
        <f t="shared" si="3"/>
        <v>7.0999999999999994E-2</v>
      </c>
    </row>
    <row r="26" spans="1:8" x14ac:dyDescent="0.3">
      <c r="A26" t="s">
        <v>235</v>
      </c>
      <c r="B26" s="82">
        <v>16700</v>
      </c>
      <c r="C26" s="82">
        <v>16400</v>
      </c>
      <c r="D26" s="82">
        <v>16000</v>
      </c>
      <c r="E26" s="181">
        <f t="shared" si="0"/>
        <v>300</v>
      </c>
      <c r="F26" s="178">
        <f t="shared" si="1"/>
        <v>1.7999999999999999E-2</v>
      </c>
      <c r="G26" s="181">
        <f t="shared" si="2"/>
        <v>700</v>
      </c>
      <c r="H26" s="178">
        <f t="shared" si="3"/>
        <v>4.3999999999999997E-2</v>
      </c>
    </row>
    <row r="27" spans="1:8" x14ac:dyDescent="0.3">
      <c r="A27" t="s">
        <v>238</v>
      </c>
      <c r="B27" s="82">
        <v>61900</v>
      </c>
      <c r="C27" s="82">
        <v>62200</v>
      </c>
      <c r="D27" s="82">
        <v>63100</v>
      </c>
      <c r="E27" s="181">
        <f t="shared" si="0"/>
        <v>-300</v>
      </c>
      <c r="F27" s="178">
        <f t="shared" si="1"/>
        <v>-5.0000000000000001E-3</v>
      </c>
      <c r="G27" s="181">
        <f t="shared" si="2"/>
        <v>-1200</v>
      </c>
      <c r="H27" s="178">
        <f t="shared" si="3"/>
        <v>-1.9E-2</v>
      </c>
    </row>
    <row r="28" spans="1:8" x14ac:dyDescent="0.3">
      <c r="A28" t="s">
        <v>239</v>
      </c>
      <c r="B28" s="82">
        <v>3000</v>
      </c>
      <c r="C28" s="82">
        <v>3000</v>
      </c>
      <c r="D28" s="82">
        <v>3100</v>
      </c>
      <c r="E28" s="181">
        <f t="shared" si="0"/>
        <v>0</v>
      </c>
      <c r="F28" s="178">
        <f t="shared" si="1"/>
        <v>0</v>
      </c>
      <c r="G28" s="181">
        <f t="shared" si="2"/>
        <v>-100</v>
      </c>
      <c r="H28" s="178">
        <f t="shared" si="3"/>
        <v>-3.2000000000000001E-2</v>
      </c>
    </row>
    <row r="29" spans="1:8" x14ac:dyDescent="0.3">
      <c r="A29" t="s">
        <v>240</v>
      </c>
      <c r="B29" s="82">
        <v>13900</v>
      </c>
      <c r="C29" s="82">
        <v>13800</v>
      </c>
      <c r="D29" s="82">
        <v>15400</v>
      </c>
      <c r="E29" s="181">
        <f t="shared" si="0"/>
        <v>100</v>
      </c>
      <c r="F29" s="178">
        <f t="shared" si="1"/>
        <v>7.0000000000000001E-3</v>
      </c>
      <c r="G29" s="181">
        <f t="shared" si="2"/>
        <v>-1500</v>
      </c>
      <c r="H29" s="178">
        <f t="shared" si="3"/>
        <v>-9.7000000000000003E-2</v>
      </c>
    </row>
    <row r="30" spans="1:8" x14ac:dyDescent="0.3">
      <c r="A30" t="s">
        <v>243</v>
      </c>
      <c r="B30" s="82">
        <v>45000</v>
      </c>
      <c r="C30" s="82">
        <v>45400</v>
      </c>
      <c r="D30" s="82">
        <v>44600</v>
      </c>
      <c r="E30" s="181">
        <f t="shared" si="0"/>
        <v>-400</v>
      </c>
      <c r="F30" s="178">
        <f t="shared" si="1"/>
        <v>-8.9999999999999993E-3</v>
      </c>
      <c r="G30" s="181">
        <f t="shared" si="2"/>
        <v>400</v>
      </c>
      <c r="H30" s="178">
        <f t="shared" si="3"/>
        <v>8.9999999999999993E-3</v>
      </c>
    </row>
    <row r="32" spans="1:8" x14ac:dyDescent="0.3">
      <c r="A32" t="s">
        <v>138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4.4" x14ac:dyDescent="0.3"/>
  <cols>
    <col min="1" max="1" width="44.109375" style="152" bestFit="1" customWidth="1"/>
    <col min="2" max="4" width="11.5546875" style="152" bestFit="1" customWidth="1"/>
    <col min="6" max="6" width="9.109375" style="164" customWidth="1"/>
    <col min="8" max="8" width="9.109375" style="164" customWidth="1"/>
    <col min="10" max="10" width="43.88671875" style="152" bestFit="1" customWidth="1"/>
  </cols>
  <sheetData>
    <row r="1" spans="1:8" x14ac:dyDescent="0.3">
      <c r="A1" t="s">
        <v>278</v>
      </c>
      <c r="E1" s="233" t="s">
        <v>124</v>
      </c>
      <c r="F1" s="248"/>
      <c r="G1" s="208"/>
      <c r="H1" s="248"/>
    </row>
    <row r="2" spans="1:8" x14ac:dyDescent="0.3">
      <c r="A2" s="166" t="s">
        <v>178</v>
      </c>
      <c r="B2" t="s">
        <v>126</v>
      </c>
      <c r="C2" t="s">
        <v>127</v>
      </c>
      <c r="D2" t="s">
        <v>128</v>
      </c>
      <c r="E2" t="s">
        <v>129</v>
      </c>
      <c r="F2" s="164" t="s">
        <v>130</v>
      </c>
      <c r="G2" t="s">
        <v>128</v>
      </c>
      <c r="H2" s="164" t="s">
        <v>130</v>
      </c>
    </row>
    <row r="3" spans="1:8" x14ac:dyDescent="0.3">
      <c r="A3" s="166" t="s">
        <v>283</v>
      </c>
      <c r="B3" t="s">
        <v>132</v>
      </c>
      <c r="C3" t="s">
        <v>132</v>
      </c>
      <c r="D3" t="s">
        <v>133</v>
      </c>
      <c r="E3" t="s">
        <v>132</v>
      </c>
      <c r="F3" s="164" t="s">
        <v>134</v>
      </c>
      <c r="G3" t="s">
        <v>133</v>
      </c>
      <c r="H3" s="164" t="s">
        <v>134</v>
      </c>
    </row>
    <row r="5" spans="1:8" x14ac:dyDescent="0.3">
      <c r="A5" t="s">
        <v>141</v>
      </c>
      <c r="B5" s="82">
        <v>201600</v>
      </c>
      <c r="C5" s="82">
        <v>196600</v>
      </c>
      <c r="D5" s="82">
        <v>191500</v>
      </c>
      <c r="E5" s="181">
        <f t="shared" ref="E5:E27" si="0">B5-C5</f>
        <v>5000</v>
      </c>
      <c r="F5" s="178">
        <f t="shared" ref="F5:F27" si="1">ROUND((B5-C5)/C5,3)</f>
        <v>2.5000000000000001E-2</v>
      </c>
      <c r="G5" s="181">
        <f t="shared" ref="G5:G27" si="2">B5-D5</f>
        <v>10100</v>
      </c>
      <c r="H5" s="178">
        <f t="shared" ref="H5:H27" si="3">ROUND((B5-D5)/D5,3)</f>
        <v>5.2999999999999999E-2</v>
      </c>
    </row>
    <row r="6" spans="1:8" x14ac:dyDescent="0.3">
      <c r="A6" t="s">
        <v>180</v>
      </c>
      <c r="B6" s="82">
        <v>175500</v>
      </c>
      <c r="C6" s="82">
        <v>170400</v>
      </c>
      <c r="D6" s="82">
        <v>165900</v>
      </c>
      <c r="E6" s="181">
        <f t="shared" si="0"/>
        <v>5100</v>
      </c>
      <c r="F6" s="178">
        <f t="shared" si="1"/>
        <v>0.03</v>
      </c>
      <c r="G6" s="181">
        <f t="shared" si="2"/>
        <v>9600</v>
      </c>
      <c r="H6" s="178">
        <f t="shared" si="3"/>
        <v>5.8000000000000003E-2</v>
      </c>
    </row>
    <row r="7" spans="1:8" x14ac:dyDescent="0.3">
      <c r="A7" t="s">
        <v>181</v>
      </c>
      <c r="B7" s="82">
        <v>17800</v>
      </c>
      <c r="C7" s="82">
        <v>17900</v>
      </c>
      <c r="D7" s="82">
        <v>17500</v>
      </c>
      <c r="E7" s="181">
        <f t="shared" si="0"/>
        <v>-100</v>
      </c>
      <c r="F7" s="178">
        <f t="shared" si="1"/>
        <v>-6.0000000000000001E-3</v>
      </c>
      <c r="G7" s="181">
        <f t="shared" si="2"/>
        <v>300</v>
      </c>
      <c r="H7" s="178">
        <f t="shared" si="3"/>
        <v>1.7000000000000001E-2</v>
      </c>
    </row>
    <row r="8" spans="1:8" x14ac:dyDescent="0.3">
      <c r="A8" t="s">
        <v>195</v>
      </c>
      <c r="B8" s="82">
        <v>183800</v>
      </c>
      <c r="C8" s="82">
        <v>178700</v>
      </c>
      <c r="D8" s="82">
        <v>174000</v>
      </c>
      <c r="E8" s="181">
        <f t="shared" si="0"/>
        <v>5100</v>
      </c>
      <c r="F8" s="178">
        <f t="shared" si="1"/>
        <v>2.9000000000000001E-2</v>
      </c>
      <c r="G8" s="181">
        <f t="shared" si="2"/>
        <v>9800</v>
      </c>
      <c r="H8" s="178">
        <f t="shared" si="3"/>
        <v>5.6000000000000001E-2</v>
      </c>
    </row>
    <row r="9" spans="1:8" x14ac:dyDescent="0.3">
      <c r="A9" t="s">
        <v>196</v>
      </c>
      <c r="B9" s="82">
        <v>157700</v>
      </c>
      <c r="C9" s="82">
        <v>152500</v>
      </c>
      <c r="D9" s="82">
        <v>148400</v>
      </c>
      <c r="E9" s="181">
        <f t="shared" si="0"/>
        <v>5200</v>
      </c>
      <c r="F9" s="178">
        <f t="shared" si="1"/>
        <v>3.4000000000000002E-2</v>
      </c>
      <c r="G9" s="181">
        <f t="shared" si="2"/>
        <v>9300</v>
      </c>
      <c r="H9" s="178">
        <f t="shared" si="3"/>
        <v>6.3E-2</v>
      </c>
    </row>
    <row r="10" spans="1:8" x14ac:dyDescent="0.3">
      <c r="A10" t="s">
        <v>182</v>
      </c>
      <c r="B10" s="82">
        <v>12300</v>
      </c>
      <c r="C10" s="82">
        <v>12400</v>
      </c>
      <c r="D10" s="82">
        <v>12100</v>
      </c>
      <c r="E10" s="181">
        <f t="shared" si="0"/>
        <v>-100</v>
      </c>
      <c r="F10" s="178">
        <f t="shared" si="1"/>
        <v>-8.0000000000000002E-3</v>
      </c>
      <c r="G10" s="181">
        <f t="shared" si="2"/>
        <v>200</v>
      </c>
      <c r="H10" s="178">
        <f t="shared" si="3"/>
        <v>1.7000000000000001E-2</v>
      </c>
    </row>
    <row r="11" spans="1:8" x14ac:dyDescent="0.3">
      <c r="A11" t="s">
        <v>188</v>
      </c>
      <c r="B11" s="82">
        <v>5500</v>
      </c>
      <c r="C11" s="82">
        <v>5500</v>
      </c>
      <c r="D11" s="82">
        <v>5400</v>
      </c>
      <c r="E11" s="181">
        <f t="shared" si="0"/>
        <v>0</v>
      </c>
      <c r="F11" s="178">
        <f t="shared" si="1"/>
        <v>0</v>
      </c>
      <c r="G11" s="181">
        <f t="shared" si="2"/>
        <v>100</v>
      </c>
      <c r="H11" s="178">
        <f t="shared" si="3"/>
        <v>1.9E-2</v>
      </c>
    </row>
    <row r="12" spans="1:8" x14ac:dyDescent="0.3">
      <c r="A12" t="s">
        <v>197</v>
      </c>
      <c r="B12" s="82">
        <v>43900</v>
      </c>
      <c r="C12" s="82">
        <v>43400</v>
      </c>
      <c r="D12" s="82">
        <v>41600</v>
      </c>
      <c r="E12" s="181">
        <f t="shared" si="0"/>
        <v>500</v>
      </c>
      <c r="F12" s="178">
        <f t="shared" si="1"/>
        <v>1.2E-2</v>
      </c>
      <c r="G12" s="181">
        <f t="shared" si="2"/>
        <v>2300</v>
      </c>
      <c r="H12" s="178">
        <f t="shared" si="3"/>
        <v>5.5E-2</v>
      </c>
    </row>
    <row r="13" spans="1:8" x14ac:dyDescent="0.3">
      <c r="A13" t="s">
        <v>198</v>
      </c>
      <c r="B13" s="82">
        <v>4100</v>
      </c>
      <c r="C13" s="82">
        <v>4100</v>
      </c>
      <c r="D13" s="82">
        <v>3900</v>
      </c>
      <c r="E13" s="181">
        <f t="shared" si="0"/>
        <v>0</v>
      </c>
      <c r="F13" s="178">
        <f t="shared" si="1"/>
        <v>0</v>
      </c>
      <c r="G13" s="181">
        <f t="shared" si="2"/>
        <v>200</v>
      </c>
      <c r="H13" s="178">
        <f t="shared" si="3"/>
        <v>5.0999999999999997E-2</v>
      </c>
    </row>
    <row r="14" spans="1:8" x14ac:dyDescent="0.3">
      <c r="A14" t="s">
        <v>201</v>
      </c>
      <c r="B14" s="82">
        <v>34500</v>
      </c>
      <c r="C14" s="82">
        <v>34100</v>
      </c>
      <c r="D14" s="82">
        <v>32400</v>
      </c>
      <c r="E14" s="181">
        <f t="shared" si="0"/>
        <v>400</v>
      </c>
      <c r="F14" s="178">
        <f t="shared" si="1"/>
        <v>1.2E-2</v>
      </c>
      <c r="G14" s="181">
        <f t="shared" si="2"/>
        <v>2100</v>
      </c>
      <c r="H14" s="178">
        <f t="shared" si="3"/>
        <v>6.5000000000000002E-2</v>
      </c>
    </row>
    <row r="15" spans="1:8" x14ac:dyDescent="0.3">
      <c r="A15" t="s">
        <v>207</v>
      </c>
      <c r="B15" s="82">
        <v>5300</v>
      </c>
      <c r="C15" s="82">
        <v>5200</v>
      </c>
      <c r="D15" s="82">
        <v>5300</v>
      </c>
      <c r="E15" s="181">
        <f t="shared" si="0"/>
        <v>100</v>
      </c>
      <c r="F15" s="178">
        <f t="shared" si="1"/>
        <v>1.9E-2</v>
      </c>
      <c r="G15" s="181">
        <f t="shared" si="2"/>
        <v>0</v>
      </c>
      <c r="H15" s="178">
        <f t="shared" si="3"/>
        <v>0</v>
      </c>
    </row>
    <row r="16" spans="1:8" x14ac:dyDescent="0.3">
      <c r="A16" t="s">
        <v>210</v>
      </c>
      <c r="B16" s="82">
        <v>2700</v>
      </c>
      <c r="C16" s="82">
        <v>2700</v>
      </c>
      <c r="D16" s="82">
        <v>2600</v>
      </c>
      <c r="E16" s="181">
        <f t="shared" si="0"/>
        <v>0</v>
      </c>
      <c r="F16" s="178">
        <f t="shared" si="1"/>
        <v>0</v>
      </c>
      <c r="G16" s="181">
        <f t="shared" si="2"/>
        <v>100</v>
      </c>
      <c r="H16" s="178">
        <f t="shared" si="3"/>
        <v>3.7999999999999999E-2</v>
      </c>
    </row>
    <row r="17" spans="1:8" x14ac:dyDescent="0.3">
      <c r="A17" t="s">
        <v>211</v>
      </c>
      <c r="B17" s="82">
        <v>10600</v>
      </c>
      <c r="C17" s="82">
        <v>10500</v>
      </c>
      <c r="D17" s="82">
        <v>10700</v>
      </c>
      <c r="E17" s="181">
        <f t="shared" si="0"/>
        <v>100</v>
      </c>
      <c r="F17" s="178">
        <f t="shared" si="1"/>
        <v>0.01</v>
      </c>
      <c r="G17" s="181">
        <f t="shared" si="2"/>
        <v>-100</v>
      </c>
      <c r="H17" s="178">
        <f t="shared" si="3"/>
        <v>-8.9999999999999993E-3</v>
      </c>
    </row>
    <row r="18" spans="1:8" x14ac:dyDescent="0.3">
      <c r="A18" t="s">
        <v>215</v>
      </c>
      <c r="B18" s="82">
        <v>20300</v>
      </c>
      <c r="C18" s="82">
        <v>20100</v>
      </c>
      <c r="D18" s="82">
        <v>18900</v>
      </c>
      <c r="E18" s="181">
        <f t="shared" si="0"/>
        <v>200</v>
      </c>
      <c r="F18" s="178">
        <f t="shared" si="1"/>
        <v>0.01</v>
      </c>
      <c r="G18" s="181">
        <f t="shared" si="2"/>
        <v>1400</v>
      </c>
      <c r="H18" s="178">
        <f t="shared" si="3"/>
        <v>7.3999999999999996E-2</v>
      </c>
    </row>
    <row r="19" spans="1:8" x14ac:dyDescent="0.3">
      <c r="A19" t="s">
        <v>223</v>
      </c>
      <c r="B19" s="82">
        <v>22800</v>
      </c>
      <c r="C19" s="82">
        <v>22700</v>
      </c>
      <c r="D19" s="82">
        <v>21200</v>
      </c>
      <c r="E19" s="181">
        <f t="shared" si="0"/>
        <v>100</v>
      </c>
      <c r="F19" s="178">
        <f t="shared" si="1"/>
        <v>4.0000000000000001E-3</v>
      </c>
      <c r="G19" s="181">
        <f t="shared" si="2"/>
        <v>1600</v>
      </c>
      <c r="H19" s="178">
        <f t="shared" si="3"/>
        <v>7.4999999999999997E-2</v>
      </c>
    </row>
    <row r="20" spans="1:8" x14ac:dyDescent="0.3">
      <c r="A20" t="s">
        <v>229</v>
      </c>
      <c r="B20" s="82">
        <v>50200</v>
      </c>
      <c r="C20" s="82">
        <v>46000</v>
      </c>
      <c r="D20" s="82">
        <v>46600</v>
      </c>
      <c r="E20" s="181">
        <f t="shared" si="0"/>
        <v>4200</v>
      </c>
      <c r="F20" s="178">
        <f t="shared" si="1"/>
        <v>9.0999999999999998E-2</v>
      </c>
      <c r="G20" s="181">
        <f t="shared" si="2"/>
        <v>3600</v>
      </c>
      <c r="H20" s="178">
        <f t="shared" si="3"/>
        <v>7.6999999999999999E-2</v>
      </c>
    </row>
    <row r="21" spans="1:8" x14ac:dyDescent="0.3">
      <c r="A21" t="s">
        <v>232</v>
      </c>
      <c r="B21" s="82">
        <v>41500</v>
      </c>
      <c r="C21" s="82">
        <v>37600</v>
      </c>
      <c r="D21" s="82">
        <v>39300</v>
      </c>
      <c r="E21" s="181">
        <f t="shared" si="0"/>
        <v>3900</v>
      </c>
      <c r="F21" s="178">
        <f t="shared" si="1"/>
        <v>0.104</v>
      </c>
      <c r="G21" s="181">
        <f t="shared" si="2"/>
        <v>2200</v>
      </c>
      <c r="H21" s="178">
        <f t="shared" si="3"/>
        <v>5.6000000000000001E-2</v>
      </c>
    </row>
    <row r="22" spans="1:8" x14ac:dyDescent="0.3">
      <c r="A22" t="s">
        <v>234</v>
      </c>
      <c r="B22" s="82">
        <v>35000</v>
      </c>
      <c r="C22" s="82">
        <v>31500</v>
      </c>
      <c r="D22" s="82">
        <v>31000</v>
      </c>
      <c r="E22" s="181">
        <f t="shared" si="0"/>
        <v>3500</v>
      </c>
      <c r="F22" s="178">
        <f t="shared" si="1"/>
        <v>0.111</v>
      </c>
      <c r="G22" s="181">
        <f t="shared" si="2"/>
        <v>4000</v>
      </c>
      <c r="H22" s="178">
        <f t="shared" si="3"/>
        <v>0.129</v>
      </c>
    </row>
    <row r="23" spans="1:8" x14ac:dyDescent="0.3">
      <c r="A23" t="s">
        <v>235</v>
      </c>
      <c r="B23" s="82">
        <v>7200</v>
      </c>
      <c r="C23" s="82">
        <v>7100</v>
      </c>
      <c r="D23" s="82">
        <v>6800</v>
      </c>
      <c r="E23" s="181">
        <f t="shared" si="0"/>
        <v>100</v>
      </c>
      <c r="F23" s="178">
        <f t="shared" si="1"/>
        <v>1.4E-2</v>
      </c>
      <c r="G23" s="181">
        <f t="shared" si="2"/>
        <v>400</v>
      </c>
      <c r="H23" s="178">
        <f t="shared" si="3"/>
        <v>5.8999999999999997E-2</v>
      </c>
    </row>
    <row r="24" spans="1:8" x14ac:dyDescent="0.3">
      <c r="A24" t="s">
        <v>238</v>
      </c>
      <c r="B24" s="82">
        <v>26100</v>
      </c>
      <c r="C24" s="82">
        <v>26200</v>
      </c>
      <c r="D24" s="82">
        <v>25600</v>
      </c>
      <c r="E24" s="181">
        <f t="shared" si="0"/>
        <v>-100</v>
      </c>
      <c r="F24" s="178">
        <f t="shared" si="1"/>
        <v>-4.0000000000000001E-3</v>
      </c>
      <c r="G24" s="181">
        <f t="shared" si="2"/>
        <v>500</v>
      </c>
      <c r="H24" s="178">
        <f t="shared" si="3"/>
        <v>0.02</v>
      </c>
    </row>
    <row r="25" spans="1:8" x14ac:dyDescent="0.3">
      <c r="A25" t="s">
        <v>239</v>
      </c>
      <c r="B25" s="82">
        <v>1600</v>
      </c>
      <c r="C25" s="82">
        <v>1600</v>
      </c>
      <c r="D25" s="82">
        <v>1600</v>
      </c>
      <c r="E25" s="181">
        <f t="shared" si="0"/>
        <v>0</v>
      </c>
      <c r="F25" s="178">
        <f t="shared" si="1"/>
        <v>0</v>
      </c>
      <c r="G25" s="181">
        <f t="shared" si="2"/>
        <v>0</v>
      </c>
      <c r="H25" s="178">
        <f t="shared" si="3"/>
        <v>0</v>
      </c>
    </row>
    <row r="26" spans="1:8" x14ac:dyDescent="0.3">
      <c r="A26" t="s">
        <v>240</v>
      </c>
      <c r="B26" s="82">
        <v>4400</v>
      </c>
      <c r="C26" s="82">
        <v>4400</v>
      </c>
      <c r="D26" s="82">
        <v>4400</v>
      </c>
      <c r="E26" s="181">
        <f t="shared" si="0"/>
        <v>0</v>
      </c>
      <c r="F26" s="178">
        <f t="shared" si="1"/>
        <v>0</v>
      </c>
      <c r="G26" s="181">
        <f t="shared" si="2"/>
        <v>0</v>
      </c>
      <c r="H26" s="178">
        <f t="shared" si="3"/>
        <v>0</v>
      </c>
    </row>
    <row r="27" spans="1:8" x14ac:dyDescent="0.3">
      <c r="A27" t="s">
        <v>243</v>
      </c>
      <c r="B27" s="82">
        <v>20100</v>
      </c>
      <c r="C27" s="82">
        <v>20200</v>
      </c>
      <c r="D27" s="82">
        <v>19600</v>
      </c>
      <c r="E27" s="181">
        <f t="shared" si="0"/>
        <v>-100</v>
      </c>
      <c r="F27" s="178">
        <f t="shared" si="1"/>
        <v>-5.0000000000000001E-3</v>
      </c>
      <c r="G27" s="181">
        <f t="shared" si="2"/>
        <v>500</v>
      </c>
      <c r="H27" s="178">
        <f t="shared" si="3"/>
        <v>2.5999999999999999E-2</v>
      </c>
    </row>
    <row r="28" spans="1:8" x14ac:dyDescent="0.3">
      <c r="B28" s="82"/>
      <c r="C28" s="82"/>
      <c r="D28" s="82"/>
    </row>
    <row r="29" spans="1:8" x14ac:dyDescent="0.3">
      <c r="B29" s="82"/>
      <c r="C29" s="82"/>
      <c r="D29" s="82"/>
    </row>
    <row r="30" spans="1:8" x14ac:dyDescent="0.3">
      <c r="A30" t="s">
        <v>138</v>
      </c>
      <c r="B30" s="82"/>
      <c r="C30" s="82"/>
      <c r="D30" s="82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4.4" x14ac:dyDescent="0.3"/>
  <cols>
    <col min="1" max="1" width="39.44140625" style="152" bestFit="1" customWidth="1"/>
    <col min="2" max="4" width="11.5546875" style="152" bestFit="1" customWidth="1"/>
    <col min="6" max="6" width="9.109375" style="164" customWidth="1"/>
    <col min="8" max="8" width="9.109375" style="164" customWidth="1"/>
  </cols>
  <sheetData>
    <row r="1" spans="1:8" x14ac:dyDescent="0.3">
      <c r="A1" t="s">
        <v>278</v>
      </c>
      <c r="E1" s="233" t="s">
        <v>124</v>
      </c>
      <c r="F1" s="248"/>
      <c r="G1" s="208"/>
      <c r="H1" s="248"/>
    </row>
    <row r="2" spans="1:8" x14ac:dyDescent="0.3">
      <c r="A2" s="166" t="s">
        <v>178</v>
      </c>
      <c r="B2" t="s">
        <v>126</v>
      </c>
      <c r="C2" t="s">
        <v>127</v>
      </c>
      <c r="D2" t="s">
        <v>128</v>
      </c>
      <c r="E2" t="s">
        <v>129</v>
      </c>
      <c r="F2" s="164" t="s">
        <v>130</v>
      </c>
      <c r="G2" t="s">
        <v>128</v>
      </c>
      <c r="H2" s="164" t="s">
        <v>130</v>
      </c>
    </row>
    <row r="3" spans="1:8" x14ac:dyDescent="0.3">
      <c r="A3" s="166" t="s">
        <v>284</v>
      </c>
      <c r="B3" t="s">
        <v>132</v>
      </c>
      <c r="C3" t="s">
        <v>132</v>
      </c>
      <c r="D3" t="s">
        <v>133</v>
      </c>
      <c r="E3" t="s">
        <v>132</v>
      </c>
      <c r="F3" s="164" t="s">
        <v>134</v>
      </c>
      <c r="G3" t="s">
        <v>133</v>
      </c>
      <c r="H3" s="164" t="s">
        <v>134</v>
      </c>
    </row>
    <row r="5" spans="1:8" x14ac:dyDescent="0.3">
      <c r="A5" t="s">
        <v>141</v>
      </c>
      <c r="B5" s="82">
        <v>175400</v>
      </c>
      <c r="C5" s="82">
        <v>174500</v>
      </c>
      <c r="D5" s="82">
        <v>169100</v>
      </c>
      <c r="E5" s="181">
        <f t="shared" ref="E5:E27" si="0">B5-C5</f>
        <v>900</v>
      </c>
      <c r="F5" s="178">
        <f t="shared" ref="F5:F27" si="1">ROUND((B5-C5)/C5,3)</f>
        <v>5.0000000000000001E-3</v>
      </c>
      <c r="G5" s="181">
        <f t="shared" ref="G5:G27" si="2">B5-D5</f>
        <v>6300</v>
      </c>
      <c r="H5" s="178">
        <f t="shared" ref="H5:H27" si="3">ROUND((B5-D5)/D5,3)</f>
        <v>3.6999999999999998E-2</v>
      </c>
    </row>
    <row r="6" spans="1:8" x14ac:dyDescent="0.3">
      <c r="A6" t="s">
        <v>180</v>
      </c>
      <c r="B6" s="82">
        <v>146100</v>
      </c>
      <c r="C6" s="82">
        <v>145300</v>
      </c>
      <c r="D6" s="82">
        <v>141500</v>
      </c>
      <c r="E6" s="181">
        <f t="shared" si="0"/>
        <v>800</v>
      </c>
      <c r="F6" s="178">
        <f t="shared" si="1"/>
        <v>6.0000000000000001E-3</v>
      </c>
      <c r="G6" s="181">
        <f t="shared" si="2"/>
        <v>4600</v>
      </c>
      <c r="H6" s="178">
        <f t="shared" si="3"/>
        <v>3.3000000000000002E-2</v>
      </c>
    </row>
    <row r="7" spans="1:8" x14ac:dyDescent="0.3">
      <c r="A7" t="s">
        <v>181</v>
      </c>
      <c r="B7" s="82">
        <v>47700</v>
      </c>
      <c r="C7" s="82">
        <v>47700</v>
      </c>
      <c r="D7" s="82">
        <v>45900</v>
      </c>
      <c r="E7" s="181">
        <f t="shared" si="0"/>
        <v>0</v>
      </c>
      <c r="F7" s="178">
        <f t="shared" si="1"/>
        <v>0</v>
      </c>
      <c r="G7" s="181">
        <f t="shared" si="2"/>
        <v>1800</v>
      </c>
      <c r="H7" s="178">
        <f t="shared" si="3"/>
        <v>3.9E-2</v>
      </c>
    </row>
    <row r="8" spans="1:8" x14ac:dyDescent="0.3">
      <c r="A8" t="s">
        <v>195</v>
      </c>
      <c r="B8" s="82">
        <v>127700</v>
      </c>
      <c r="C8" s="82">
        <v>126800</v>
      </c>
      <c r="D8" s="82">
        <v>123200</v>
      </c>
      <c r="E8" s="181">
        <f t="shared" si="0"/>
        <v>900</v>
      </c>
      <c r="F8" s="178">
        <f t="shared" si="1"/>
        <v>7.0000000000000001E-3</v>
      </c>
      <c r="G8" s="181">
        <f t="shared" si="2"/>
        <v>4500</v>
      </c>
      <c r="H8" s="178">
        <f t="shared" si="3"/>
        <v>3.6999999999999998E-2</v>
      </c>
    </row>
    <row r="9" spans="1:8" x14ac:dyDescent="0.3">
      <c r="A9" t="s">
        <v>196</v>
      </c>
      <c r="B9" s="82">
        <v>98400</v>
      </c>
      <c r="C9" s="82">
        <v>97600</v>
      </c>
      <c r="D9" s="82">
        <v>95600</v>
      </c>
      <c r="E9" s="181">
        <f t="shared" si="0"/>
        <v>800</v>
      </c>
      <c r="F9" s="178">
        <f t="shared" si="1"/>
        <v>8.0000000000000002E-3</v>
      </c>
      <c r="G9" s="181">
        <f t="shared" si="2"/>
        <v>2800</v>
      </c>
      <c r="H9" s="178">
        <f t="shared" si="3"/>
        <v>2.9000000000000001E-2</v>
      </c>
    </row>
    <row r="10" spans="1:8" x14ac:dyDescent="0.3">
      <c r="A10" t="s">
        <v>182</v>
      </c>
      <c r="B10" s="82">
        <v>8200</v>
      </c>
      <c r="C10" s="82">
        <v>8200</v>
      </c>
      <c r="D10" s="82">
        <v>7500</v>
      </c>
      <c r="E10" s="181">
        <f t="shared" si="0"/>
        <v>0</v>
      </c>
      <c r="F10" s="178">
        <f t="shared" si="1"/>
        <v>0</v>
      </c>
      <c r="G10" s="181">
        <f t="shared" si="2"/>
        <v>700</v>
      </c>
      <c r="H10" s="178">
        <f t="shared" si="3"/>
        <v>9.2999999999999999E-2</v>
      </c>
    </row>
    <row r="11" spans="1:8" x14ac:dyDescent="0.3">
      <c r="A11" t="s">
        <v>188</v>
      </c>
      <c r="B11" s="82">
        <v>39500</v>
      </c>
      <c r="C11" s="82">
        <v>39500</v>
      </c>
      <c r="D11" s="82">
        <v>38400</v>
      </c>
      <c r="E11" s="181">
        <f t="shared" si="0"/>
        <v>0</v>
      </c>
      <c r="F11" s="178">
        <f t="shared" si="1"/>
        <v>0</v>
      </c>
      <c r="G11" s="181">
        <f t="shared" si="2"/>
        <v>1100</v>
      </c>
      <c r="H11" s="178">
        <f t="shared" si="3"/>
        <v>2.9000000000000001E-2</v>
      </c>
    </row>
    <row r="12" spans="1:8" x14ac:dyDescent="0.3">
      <c r="A12" t="s">
        <v>189</v>
      </c>
      <c r="B12" s="82">
        <v>27400</v>
      </c>
      <c r="C12" s="82">
        <v>27300</v>
      </c>
      <c r="D12" s="82">
        <v>26400</v>
      </c>
      <c r="E12" s="181">
        <f t="shared" si="0"/>
        <v>100</v>
      </c>
      <c r="F12" s="178">
        <f t="shared" si="1"/>
        <v>4.0000000000000001E-3</v>
      </c>
      <c r="G12" s="181">
        <f t="shared" si="2"/>
        <v>1000</v>
      </c>
      <c r="H12" s="178">
        <f t="shared" si="3"/>
        <v>3.7999999999999999E-2</v>
      </c>
    </row>
    <row r="13" spans="1:8" x14ac:dyDescent="0.3">
      <c r="A13" t="s">
        <v>192</v>
      </c>
      <c r="B13" s="82">
        <v>12100</v>
      </c>
      <c r="C13" s="82">
        <v>12200</v>
      </c>
      <c r="D13" s="82">
        <v>12000</v>
      </c>
      <c r="E13" s="181">
        <f t="shared" si="0"/>
        <v>-100</v>
      </c>
      <c r="F13" s="178">
        <f t="shared" si="1"/>
        <v>-8.0000000000000002E-3</v>
      </c>
      <c r="G13" s="181">
        <f t="shared" si="2"/>
        <v>100</v>
      </c>
      <c r="H13" s="178">
        <f t="shared" si="3"/>
        <v>8.0000000000000002E-3</v>
      </c>
    </row>
    <row r="14" spans="1:8" x14ac:dyDescent="0.3">
      <c r="A14" t="s">
        <v>207</v>
      </c>
      <c r="B14" s="82">
        <v>36000</v>
      </c>
      <c r="C14" s="82">
        <v>35900</v>
      </c>
      <c r="D14" s="82">
        <v>35900</v>
      </c>
      <c r="E14" s="181">
        <f t="shared" si="0"/>
        <v>100</v>
      </c>
      <c r="F14" s="178">
        <f t="shared" si="1"/>
        <v>3.0000000000000001E-3</v>
      </c>
      <c r="G14" s="181">
        <f t="shared" si="2"/>
        <v>100</v>
      </c>
      <c r="H14" s="178">
        <f t="shared" si="3"/>
        <v>3.0000000000000001E-3</v>
      </c>
    </row>
    <row r="15" spans="1:8" x14ac:dyDescent="0.3">
      <c r="A15" t="s">
        <v>198</v>
      </c>
      <c r="B15" s="82">
        <v>8200</v>
      </c>
      <c r="C15" s="82">
        <v>8300</v>
      </c>
      <c r="D15" s="82">
        <v>8300</v>
      </c>
      <c r="E15" s="181">
        <f t="shared" si="0"/>
        <v>-100</v>
      </c>
      <c r="F15" s="178">
        <f t="shared" si="1"/>
        <v>-1.2E-2</v>
      </c>
      <c r="G15" s="181">
        <f t="shared" si="2"/>
        <v>-100</v>
      </c>
      <c r="H15" s="178">
        <f t="shared" si="3"/>
        <v>-1.2E-2</v>
      </c>
    </row>
    <row r="16" spans="1:8" x14ac:dyDescent="0.3">
      <c r="A16" t="s">
        <v>201</v>
      </c>
      <c r="B16" s="82">
        <v>17700</v>
      </c>
      <c r="C16" s="82">
        <v>17500</v>
      </c>
      <c r="D16" s="82">
        <v>17500</v>
      </c>
      <c r="E16" s="181">
        <f t="shared" si="0"/>
        <v>200</v>
      </c>
      <c r="F16" s="178">
        <f t="shared" si="1"/>
        <v>1.0999999999999999E-2</v>
      </c>
      <c r="G16" s="181">
        <f t="shared" si="2"/>
        <v>200</v>
      </c>
      <c r="H16" s="178">
        <f t="shared" si="3"/>
        <v>1.0999999999999999E-2</v>
      </c>
    </row>
    <row r="17" spans="1:8" x14ac:dyDescent="0.3">
      <c r="A17" t="s">
        <v>207</v>
      </c>
      <c r="B17" s="82">
        <v>10100</v>
      </c>
      <c r="C17" s="82">
        <v>10100</v>
      </c>
      <c r="D17" s="82">
        <v>10100</v>
      </c>
      <c r="E17" s="181">
        <f t="shared" si="0"/>
        <v>0</v>
      </c>
      <c r="F17" s="178">
        <f t="shared" si="1"/>
        <v>0</v>
      </c>
      <c r="G17" s="181">
        <f t="shared" si="2"/>
        <v>0</v>
      </c>
      <c r="H17" s="178">
        <f t="shared" si="3"/>
        <v>0</v>
      </c>
    </row>
    <row r="18" spans="1:8" x14ac:dyDescent="0.3">
      <c r="A18" t="s">
        <v>210</v>
      </c>
      <c r="B18" s="82">
        <v>1000</v>
      </c>
      <c r="C18" s="82">
        <v>1000</v>
      </c>
      <c r="D18" s="82">
        <v>900</v>
      </c>
      <c r="E18" s="181">
        <f t="shared" si="0"/>
        <v>0</v>
      </c>
      <c r="F18" s="178">
        <f t="shared" si="1"/>
        <v>0</v>
      </c>
      <c r="G18" s="181">
        <f t="shared" si="2"/>
        <v>100</v>
      </c>
      <c r="H18" s="178">
        <f t="shared" si="3"/>
        <v>0.111</v>
      </c>
    </row>
    <row r="19" spans="1:8" x14ac:dyDescent="0.3">
      <c r="A19" t="s">
        <v>211</v>
      </c>
      <c r="B19" s="82">
        <v>5200</v>
      </c>
      <c r="C19" s="82">
        <v>5100</v>
      </c>
      <c r="D19" s="82">
        <v>5300</v>
      </c>
      <c r="E19" s="181">
        <f t="shared" si="0"/>
        <v>100</v>
      </c>
      <c r="F19" s="178">
        <f t="shared" si="1"/>
        <v>0.02</v>
      </c>
      <c r="G19" s="181">
        <f t="shared" si="2"/>
        <v>-100</v>
      </c>
      <c r="H19" s="178">
        <f t="shared" si="3"/>
        <v>-1.9E-2</v>
      </c>
    </row>
    <row r="20" spans="1:8" x14ac:dyDescent="0.3">
      <c r="A20" t="s">
        <v>215</v>
      </c>
      <c r="B20" s="82">
        <v>17200</v>
      </c>
      <c r="C20" s="82">
        <v>17100</v>
      </c>
      <c r="D20" s="82">
        <v>16700</v>
      </c>
      <c r="E20" s="181">
        <f t="shared" si="0"/>
        <v>100</v>
      </c>
      <c r="F20" s="178">
        <f t="shared" si="1"/>
        <v>6.0000000000000001E-3</v>
      </c>
      <c r="G20" s="181">
        <f t="shared" si="2"/>
        <v>500</v>
      </c>
      <c r="H20" s="178">
        <f t="shared" si="3"/>
        <v>0.03</v>
      </c>
    </row>
    <row r="21" spans="1:8" x14ac:dyDescent="0.3">
      <c r="A21" t="s">
        <v>223</v>
      </c>
      <c r="B21" s="82">
        <v>17000</v>
      </c>
      <c r="C21" s="82">
        <v>16900</v>
      </c>
      <c r="D21" s="82">
        <v>16000</v>
      </c>
      <c r="E21" s="181">
        <f t="shared" si="0"/>
        <v>100</v>
      </c>
      <c r="F21" s="178">
        <f t="shared" si="1"/>
        <v>6.0000000000000001E-3</v>
      </c>
      <c r="G21" s="181">
        <f t="shared" si="2"/>
        <v>1000</v>
      </c>
      <c r="H21" s="178">
        <f t="shared" si="3"/>
        <v>6.3E-2</v>
      </c>
    </row>
    <row r="22" spans="1:8" x14ac:dyDescent="0.3">
      <c r="A22" t="s">
        <v>229</v>
      </c>
      <c r="B22" s="82">
        <v>16000</v>
      </c>
      <c r="C22" s="82">
        <v>15700</v>
      </c>
      <c r="D22" s="82">
        <v>15100</v>
      </c>
      <c r="E22" s="181">
        <f t="shared" si="0"/>
        <v>300</v>
      </c>
      <c r="F22" s="178">
        <f t="shared" si="1"/>
        <v>1.9E-2</v>
      </c>
      <c r="G22" s="181">
        <f t="shared" si="2"/>
        <v>900</v>
      </c>
      <c r="H22" s="178">
        <f t="shared" si="3"/>
        <v>0.06</v>
      </c>
    </row>
    <row r="23" spans="1:8" x14ac:dyDescent="0.3">
      <c r="A23" t="s">
        <v>235</v>
      </c>
      <c r="B23" s="82">
        <v>6000</v>
      </c>
      <c r="C23" s="82">
        <v>5900</v>
      </c>
      <c r="D23" s="82">
        <v>5700</v>
      </c>
      <c r="E23" s="181">
        <f t="shared" si="0"/>
        <v>100</v>
      </c>
      <c r="F23" s="178">
        <f t="shared" si="1"/>
        <v>1.7000000000000001E-2</v>
      </c>
      <c r="G23" s="181">
        <f t="shared" si="2"/>
        <v>300</v>
      </c>
      <c r="H23" s="178">
        <f t="shared" si="3"/>
        <v>5.2999999999999999E-2</v>
      </c>
    </row>
    <row r="24" spans="1:8" x14ac:dyDescent="0.3">
      <c r="A24" t="s">
        <v>238</v>
      </c>
      <c r="B24" s="82">
        <v>29300</v>
      </c>
      <c r="C24" s="82">
        <v>29200</v>
      </c>
      <c r="D24" s="82">
        <v>27600</v>
      </c>
      <c r="E24" s="181">
        <f t="shared" si="0"/>
        <v>100</v>
      </c>
      <c r="F24" s="178">
        <f t="shared" si="1"/>
        <v>3.0000000000000001E-3</v>
      </c>
      <c r="G24" s="181">
        <f t="shared" si="2"/>
        <v>1700</v>
      </c>
      <c r="H24" s="178">
        <f t="shared" si="3"/>
        <v>6.2E-2</v>
      </c>
    </row>
    <row r="25" spans="1:8" x14ac:dyDescent="0.3">
      <c r="A25" t="s">
        <v>239</v>
      </c>
      <c r="B25" s="82">
        <v>700</v>
      </c>
      <c r="C25" s="82">
        <v>700</v>
      </c>
      <c r="D25" s="82">
        <v>700</v>
      </c>
      <c r="E25" s="181">
        <f t="shared" si="0"/>
        <v>0</v>
      </c>
      <c r="F25" s="178">
        <f t="shared" si="1"/>
        <v>0</v>
      </c>
      <c r="G25" s="181">
        <f t="shared" si="2"/>
        <v>0</v>
      </c>
      <c r="H25" s="178">
        <f t="shared" si="3"/>
        <v>0</v>
      </c>
    </row>
    <row r="26" spans="1:8" x14ac:dyDescent="0.3">
      <c r="A26" t="s">
        <v>240</v>
      </c>
      <c r="B26" s="82">
        <v>4000</v>
      </c>
      <c r="C26" s="82">
        <v>4000</v>
      </c>
      <c r="D26" s="82">
        <v>4000</v>
      </c>
      <c r="E26" s="181">
        <f t="shared" si="0"/>
        <v>0</v>
      </c>
      <c r="F26" s="178">
        <f t="shared" si="1"/>
        <v>0</v>
      </c>
      <c r="G26" s="181">
        <f t="shared" si="2"/>
        <v>0</v>
      </c>
      <c r="H26" s="178">
        <f t="shared" si="3"/>
        <v>0</v>
      </c>
    </row>
    <row r="27" spans="1:8" x14ac:dyDescent="0.3">
      <c r="A27" t="s">
        <v>243</v>
      </c>
      <c r="B27" s="82">
        <v>24600</v>
      </c>
      <c r="C27" s="82">
        <v>24500</v>
      </c>
      <c r="D27" s="82">
        <v>22900</v>
      </c>
      <c r="E27" s="181">
        <f t="shared" si="0"/>
        <v>100</v>
      </c>
      <c r="F27" s="178">
        <f t="shared" si="1"/>
        <v>4.0000000000000001E-3</v>
      </c>
      <c r="G27" s="181">
        <f t="shared" si="2"/>
        <v>1700</v>
      </c>
      <c r="H27" s="178">
        <f t="shared" si="3"/>
        <v>7.3999999999999996E-2</v>
      </c>
    </row>
    <row r="29" spans="1:8" x14ac:dyDescent="0.3">
      <c r="A29" t="s">
        <v>138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16" workbookViewId="0">
      <selection activeCell="H37" sqref="H37"/>
    </sheetView>
  </sheetViews>
  <sheetFormatPr defaultRowHeight="14.4" x14ac:dyDescent="0.3"/>
  <cols>
    <col min="1" max="1" width="36.88671875" style="152" bestFit="1" customWidth="1"/>
    <col min="2" max="4" width="10.5546875" style="152" bestFit="1" customWidth="1"/>
    <col min="5" max="5" width="9.109375" style="165" customWidth="1"/>
    <col min="6" max="6" width="9.109375" style="164" customWidth="1"/>
    <col min="7" max="7" width="9.109375" style="165" customWidth="1"/>
    <col min="8" max="8" width="9.109375" style="164" customWidth="1"/>
  </cols>
  <sheetData>
    <row r="1" spans="1:8" x14ac:dyDescent="0.3">
      <c r="A1" t="s">
        <v>278</v>
      </c>
      <c r="E1" s="233" t="s">
        <v>124</v>
      </c>
      <c r="F1" s="248"/>
      <c r="G1" s="249"/>
      <c r="H1" s="248"/>
    </row>
    <row r="2" spans="1:8" x14ac:dyDescent="0.3">
      <c r="A2" s="166" t="s">
        <v>178</v>
      </c>
      <c r="B2" t="s">
        <v>126</v>
      </c>
      <c r="C2" t="s">
        <v>127</v>
      </c>
      <c r="D2" t="s">
        <v>128</v>
      </c>
      <c r="E2" s="165" t="s">
        <v>129</v>
      </c>
      <c r="F2" s="164" t="s">
        <v>130</v>
      </c>
      <c r="G2" s="165" t="s">
        <v>128</v>
      </c>
      <c r="H2" s="164" t="s">
        <v>130</v>
      </c>
    </row>
    <row r="3" spans="1:8" x14ac:dyDescent="0.3">
      <c r="A3" s="166" t="s">
        <v>285</v>
      </c>
      <c r="B3" t="s">
        <v>132</v>
      </c>
      <c r="C3" t="s">
        <v>132</v>
      </c>
      <c r="D3" t="s">
        <v>133</v>
      </c>
      <c r="E3" s="165" t="s">
        <v>132</v>
      </c>
      <c r="F3" s="164" t="s">
        <v>134</v>
      </c>
      <c r="G3" s="165" t="s">
        <v>133</v>
      </c>
      <c r="H3" s="164" t="s">
        <v>134</v>
      </c>
    </row>
    <row r="5" spans="1:8" x14ac:dyDescent="0.3">
      <c r="A5" t="s">
        <v>141</v>
      </c>
      <c r="B5" s="82">
        <v>97500</v>
      </c>
      <c r="C5" s="82">
        <v>97000</v>
      </c>
      <c r="D5" s="82">
        <v>94200</v>
      </c>
      <c r="E5" s="181">
        <f t="shared" ref="E5:E14" si="0">B5-C5</f>
        <v>500</v>
      </c>
      <c r="F5" s="178">
        <f t="shared" ref="F5:F14" si="1">ROUND((B5-C5)/C5,3)</f>
        <v>5.0000000000000001E-3</v>
      </c>
      <c r="G5" s="181">
        <f t="shared" ref="G5:G14" si="2">B5-D5</f>
        <v>3300</v>
      </c>
      <c r="H5" s="178">
        <f t="shared" ref="H5:H14" si="3">ROUND((B5-D5)/D5,3)</f>
        <v>3.5000000000000003E-2</v>
      </c>
    </row>
    <row r="6" spans="1:8" x14ac:dyDescent="0.3">
      <c r="A6" t="s">
        <v>267</v>
      </c>
      <c r="B6" s="82">
        <v>79300</v>
      </c>
      <c r="C6" s="82">
        <v>79000</v>
      </c>
      <c r="D6" s="82">
        <v>76800</v>
      </c>
      <c r="E6" s="181">
        <f t="shared" si="0"/>
        <v>300</v>
      </c>
      <c r="F6" s="178">
        <f t="shared" si="1"/>
        <v>4.0000000000000001E-3</v>
      </c>
      <c r="G6" s="181">
        <f t="shared" si="2"/>
        <v>2500</v>
      </c>
      <c r="H6" s="178">
        <f t="shared" si="3"/>
        <v>3.3000000000000002E-2</v>
      </c>
    </row>
    <row r="7" spans="1:8" x14ac:dyDescent="0.3">
      <c r="A7" t="s">
        <v>268</v>
      </c>
      <c r="B7" s="82">
        <v>14600</v>
      </c>
      <c r="C7" s="82">
        <v>14800</v>
      </c>
      <c r="D7" s="82">
        <v>14900</v>
      </c>
      <c r="E7" s="181">
        <f t="shared" si="0"/>
        <v>-200</v>
      </c>
      <c r="F7" s="178">
        <f t="shared" si="1"/>
        <v>-1.4E-2</v>
      </c>
      <c r="G7" s="181">
        <f t="shared" si="2"/>
        <v>-300</v>
      </c>
      <c r="H7" s="178">
        <f t="shared" si="3"/>
        <v>-0.02</v>
      </c>
    </row>
    <row r="8" spans="1:8" x14ac:dyDescent="0.3">
      <c r="A8" t="s">
        <v>286</v>
      </c>
      <c r="B8" s="82">
        <v>82900</v>
      </c>
      <c r="C8" s="82">
        <v>82200</v>
      </c>
      <c r="D8" s="82">
        <v>79300</v>
      </c>
      <c r="E8" s="181">
        <f t="shared" si="0"/>
        <v>700</v>
      </c>
      <c r="F8" s="178">
        <f t="shared" si="1"/>
        <v>8.9999999999999993E-3</v>
      </c>
      <c r="G8" s="181">
        <f t="shared" si="2"/>
        <v>3600</v>
      </c>
      <c r="H8" s="178">
        <f t="shared" si="3"/>
        <v>4.4999999999999998E-2</v>
      </c>
    </row>
    <row r="9" spans="1:8" x14ac:dyDescent="0.3">
      <c r="A9" t="s">
        <v>271</v>
      </c>
      <c r="B9" s="82">
        <v>64700</v>
      </c>
      <c r="C9" s="82">
        <v>64200</v>
      </c>
      <c r="D9" s="82">
        <v>61900</v>
      </c>
      <c r="E9" s="181">
        <f t="shared" si="0"/>
        <v>500</v>
      </c>
      <c r="F9" s="178">
        <f t="shared" si="1"/>
        <v>8.0000000000000002E-3</v>
      </c>
      <c r="G9" s="181">
        <f t="shared" si="2"/>
        <v>2800</v>
      </c>
      <c r="H9" s="178">
        <f t="shared" si="3"/>
        <v>4.4999999999999998E-2</v>
      </c>
    </row>
    <row r="10" spans="1:8" x14ac:dyDescent="0.3">
      <c r="A10" t="s">
        <v>152</v>
      </c>
      <c r="B10" s="82">
        <v>20500</v>
      </c>
      <c r="C10" s="82">
        <v>20300</v>
      </c>
      <c r="D10" s="82">
        <v>20900</v>
      </c>
      <c r="E10" s="181">
        <f t="shared" si="0"/>
        <v>200</v>
      </c>
      <c r="F10" s="178">
        <f t="shared" si="1"/>
        <v>0.01</v>
      </c>
      <c r="G10" s="181">
        <f t="shared" si="2"/>
        <v>-400</v>
      </c>
      <c r="H10" s="178">
        <f t="shared" si="3"/>
        <v>-1.9E-2</v>
      </c>
    </row>
    <row r="11" spans="1:8" x14ac:dyDescent="0.3">
      <c r="A11" t="s">
        <v>287</v>
      </c>
      <c r="B11" s="82">
        <v>18200</v>
      </c>
      <c r="C11" s="82">
        <v>18000</v>
      </c>
      <c r="D11" s="82">
        <v>17400</v>
      </c>
      <c r="E11" s="181">
        <f t="shared" si="0"/>
        <v>200</v>
      </c>
      <c r="F11" s="178">
        <f t="shared" si="1"/>
        <v>1.0999999999999999E-2</v>
      </c>
      <c r="G11" s="181">
        <f t="shared" si="2"/>
        <v>800</v>
      </c>
      <c r="H11" s="178">
        <f t="shared" si="3"/>
        <v>4.5999999999999999E-2</v>
      </c>
    </row>
    <row r="12" spans="1:8" x14ac:dyDescent="0.3">
      <c r="A12" t="s">
        <v>172</v>
      </c>
      <c r="B12" s="82">
        <v>700</v>
      </c>
      <c r="C12" s="82">
        <v>700</v>
      </c>
      <c r="D12" s="82">
        <v>700</v>
      </c>
      <c r="E12" s="181">
        <f t="shared" si="0"/>
        <v>0</v>
      </c>
      <c r="F12" s="178">
        <f t="shared" si="1"/>
        <v>0</v>
      </c>
      <c r="G12" s="181">
        <f t="shared" si="2"/>
        <v>0</v>
      </c>
      <c r="H12" s="178">
        <f t="shared" si="3"/>
        <v>0</v>
      </c>
    </row>
    <row r="13" spans="1:8" x14ac:dyDescent="0.3">
      <c r="A13" t="s">
        <v>173</v>
      </c>
      <c r="B13" s="82">
        <v>5000</v>
      </c>
      <c r="C13" s="82">
        <v>4900</v>
      </c>
      <c r="D13" s="82">
        <v>4700</v>
      </c>
      <c r="E13" s="181">
        <f t="shared" si="0"/>
        <v>100</v>
      </c>
      <c r="F13" s="178">
        <f t="shared" si="1"/>
        <v>0.02</v>
      </c>
      <c r="G13" s="181">
        <f t="shared" si="2"/>
        <v>300</v>
      </c>
      <c r="H13" s="178">
        <f t="shared" si="3"/>
        <v>6.4000000000000001E-2</v>
      </c>
    </row>
    <row r="14" spans="1:8" x14ac:dyDescent="0.3">
      <c r="A14" t="s">
        <v>174</v>
      </c>
      <c r="B14" s="82">
        <v>12500</v>
      </c>
      <c r="C14" s="82">
        <v>12400</v>
      </c>
      <c r="D14" s="82">
        <v>12000</v>
      </c>
      <c r="E14" s="181">
        <f t="shared" si="0"/>
        <v>100</v>
      </c>
      <c r="F14" s="178">
        <f t="shared" si="1"/>
        <v>8.0000000000000002E-3</v>
      </c>
      <c r="G14" s="181">
        <f t="shared" si="2"/>
        <v>500</v>
      </c>
      <c r="H14" s="178">
        <f t="shared" si="3"/>
        <v>4.2000000000000003E-2</v>
      </c>
    </row>
    <row r="16" spans="1:8" x14ac:dyDescent="0.3">
      <c r="A16" t="s">
        <v>278</v>
      </c>
      <c r="E16" s="233" t="s">
        <v>124</v>
      </c>
      <c r="F16" s="248"/>
      <c r="G16" s="249"/>
      <c r="H16" s="248"/>
    </row>
    <row r="17" spans="1:10" x14ac:dyDescent="0.3">
      <c r="A17" s="166" t="s">
        <v>178</v>
      </c>
      <c r="B17" t="s">
        <v>126</v>
      </c>
      <c r="C17" t="s">
        <v>127</v>
      </c>
      <c r="D17" t="s">
        <v>128</v>
      </c>
      <c r="E17" s="165" t="s">
        <v>129</v>
      </c>
      <c r="F17" s="164" t="s">
        <v>130</v>
      </c>
      <c r="G17" s="165" t="s">
        <v>128</v>
      </c>
      <c r="H17" s="164" t="s">
        <v>130</v>
      </c>
    </row>
    <row r="18" spans="1:10" x14ac:dyDescent="0.3">
      <c r="A18" s="166" t="s">
        <v>288</v>
      </c>
      <c r="B18" t="s">
        <v>132</v>
      </c>
      <c r="C18" t="s">
        <v>132</v>
      </c>
      <c r="D18" t="s">
        <v>133</v>
      </c>
      <c r="E18" s="165" t="s">
        <v>132</v>
      </c>
      <c r="F18" s="164" t="s">
        <v>134</v>
      </c>
      <c r="G18" s="165" t="s">
        <v>133</v>
      </c>
      <c r="H18" s="164" t="s">
        <v>134</v>
      </c>
    </row>
    <row r="19" spans="1:10" x14ac:dyDescent="0.3">
      <c r="A19" s="166"/>
    </row>
    <row r="20" spans="1:10" x14ac:dyDescent="0.3">
      <c r="A20" t="s">
        <v>141</v>
      </c>
      <c r="B20" s="82">
        <v>91100</v>
      </c>
      <c r="C20" s="82">
        <v>90200</v>
      </c>
      <c r="D20" s="82">
        <v>88200</v>
      </c>
      <c r="E20" s="181">
        <f t="shared" ref="E20:E25" si="4">B20-C20</f>
        <v>900</v>
      </c>
      <c r="F20" s="178">
        <f t="shared" ref="F20:F25" si="5">ROUND((B20-C20)/C20,3)</f>
        <v>0.01</v>
      </c>
      <c r="G20" s="181">
        <f t="shared" ref="G20:G25" si="6">B20-D20</f>
        <v>2900</v>
      </c>
      <c r="H20" s="178">
        <f t="shared" ref="H20:H25" si="7">ROUND((B20-D20)/D20,3)</f>
        <v>3.3000000000000002E-2</v>
      </c>
    </row>
    <row r="21" spans="1:10" x14ac:dyDescent="0.3">
      <c r="A21" t="s">
        <v>180</v>
      </c>
      <c r="B21" s="82">
        <v>78800</v>
      </c>
      <c r="C21" s="82">
        <v>78000</v>
      </c>
      <c r="D21" s="82">
        <v>76300</v>
      </c>
      <c r="E21" s="181">
        <f t="shared" si="4"/>
        <v>800</v>
      </c>
      <c r="F21" s="178">
        <f t="shared" si="5"/>
        <v>0.01</v>
      </c>
      <c r="G21" s="181">
        <f t="shared" si="6"/>
        <v>2500</v>
      </c>
      <c r="H21" s="178">
        <f t="shared" si="7"/>
        <v>3.3000000000000002E-2</v>
      </c>
    </row>
    <row r="22" spans="1:10" x14ac:dyDescent="0.3">
      <c r="A22" t="s">
        <v>181</v>
      </c>
      <c r="B22" s="82">
        <v>8200</v>
      </c>
      <c r="C22" s="82">
        <v>8200</v>
      </c>
      <c r="D22" s="82">
        <v>7900</v>
      </c>
      <c r="E22" s="181">
        <f t="shared" si="4"/>
        <v>0</v>
      </c>
      <c r="F22" s="178">
        <f t="shared" si="5"/>
        <v>0</v>
      </c>
      <c r="G22" s="181">
        <f t="shared" si="6"/>
        <v>300</v>
      </c>
      <c r="H22" s="178">
        <f t="shared" si="7"/>
        <v>3.7999999999999999E-2</v>
      </c>
    </row>
    <row r="23" spans="1:10" x14ac:dyDescent="0.3">
      <c r="A23" t="s">
        <v>195</v>
      </c>
      <c r="B23" s="82">
        <v>82900</v>
      </c>
      <c r="C23" s="82">
        <v>82000</v>
      </c>
      <c r="D23" s="82">
        <v>80300</v>
      </c>
      <c r="E23" s="181">
        <f t="shared" si="4"/>
        <v>900</v>
      </c>
      <c r="F23" s="178">
        <f t="shared" si="5"/>
        <v>1.0999999999999999E-2</v>
      </c>
      <c r="G23" s="181">
        <f t="shared" si="6"/>
        <v>2600</v>
      </c>
      <c r="H23" s="178">
        <f t="shared" si="7"/>
        <v>3.2000000000000001E-2</v>
      </c>
    </row>
    <row r="24" spans="1:10" x14ac:dyDescent="0.3">
      <c r="A24" t="s">
        <v>196</v>
      </c>
      <c r="B24" s="82">
        <v>70600</v>
      </c>
      <c r="C24" s="82">
        <v>69800</v>
      </c>
      <c r="D24" s="82">
        <v>68400</v>
      </c>
      <c r="E24" s="181">
        <f t="shared" si="4"/>
        <v>800</v>
      </c>
      <c r="F24" s="178">
        <f t="shared" si="5"/>
        <v>1.0999999999999999E-2</v>
      </c>
      <c r="G24" s="181">
        <f t="shared" si="6"/>
        <v>2200</v>
      </c>
      <c r="H24" s="178">
        <f t="shared" si="7"/>
        <v>3.2000000000000001E-2</v>
      </c>
      <c r="J24" s="164"/>
    </row>
    <row r="25" spans="1:10" x14ac:dyDescent="0.3">
      <c r="A25" t="s">
        <v>238</v>
      </c>
      <c r="B25" s="82">
        <v>12300</v>
      </c>
      <c r="C25" s="82">
        <v>12200</v>
      </c>
      <c r="D25" s="82">
        <v>11900</v>
      </c>
      <c r="E25" s="181">
        <f t="shared" si="4"/>
        <v>100</v>
      </c>
      <c r="F25" s="178">
        <f t="shared" si="5"/>
        <v>8.0000000000000002E-3</v>
      </c>
      <c r="G25" s="181">
        <f t="shared" si="6"/>
        <v>400</v>
      </c>
      <c r="H25" s="178">
        <f t="shared" si="7"/>
        <v>3.4000000000000002E-2</v>
      </c>
    </row>
    <row r="27" spans="1:10" x14ac:dyDescent="0.3">
      <c r="A27" t="s">
        <v>278</v>
      </c>
      <c r="E27" s="233" t="s">
        <v>124</v>
      </c>
      <c r="F27" s="248"/>
      <c r="G27" s="249"/>
      <c r="H27" s="248"/>
    </row>
    <row r="28" spans="1:10" x14ac:dyDescent="0.3">
      <c r="A28" s="166" t="s">
        <v>178</v>
      </c>
      <c r="B28" t="s">
        <v>126</v>
      </c>
      <c r="C28" t="s">
        <v>127</v>
      </c>
      <c r="D28" t="s">
        <v>128</v>
      </c>
      <c r="E28" s="165" t="s">
        <v>129</v>
      </c>
      <c r="F28" s="164" t="s">
        <v>130</v>
      </c>
      <c r="G28" s="165" t="s">
        <v>128</v>
      </c>
      <c r="H28" s="164" t="s">
        <v>130</v>
      </c>
    </row>
    <row r="29" spans="1:10" x14ac:dyDescent="0.3">
      <c r="A29" s="166" t="s">
        <v>289</v>
      </c>
      <c r="B29" t="s">
        <v>132</v>
      </c>
      <c r="C29" t="s">
        <v>132</v>
      </c>
      <c r="D29" t="s">
        <v>133</v>
      </c>
      <c r="E29" s="165" t="s">
        <v>132</v>
      </c>
      <c r="F29" s="164" t="s">
        <v>134</v>
      </c>
      <c r="G29" s="165" t="s">
        <v>133</v>
      </c>
      <c r="H29" s="164" t="s">
        <v>134</v>
      </c>
    </row>
    <row r="30" spans="1:10" x14ac:dyDescent="0.3">
      <c r="A30" s="166"/>
    </row>
    <row r="31" spans="1:10" x14ac:dyDescent="0.3">
      <c r="A31" t="s">
        <v>141</v>
      </c>
      <c r="B31" s="82">
        <v>38800</v>
      </c>
      <c r="C31" s="82">
        <v>38900</v>
      </c>
      <c r="D31" s="82">
        <v>37700</v>
      </c>
      <c r="E31" s="181">
        <f t="shared" ref="E31:E40" si="8">B31-C31</f>
        <v>-100</v>
      </c>
      <c r="F31" s="178">
        <f t="shared" ref="F31:F40" si="9">ROUND((B31-C31)/C31,3)</f>
        <v>-3.0000000000000001E-3</v>
      </c>
      <c r="G31" s="181">
        <f t="shared" ref="G31:G40" si="10">B31-D31</f>
        <v>1100</v>
      </c>
      <c r="H31" s="178">
        <f t="shared" ref="H31:H40" si="11">ROUND((B31-D31)/D31,3)</f>
        <v>2.9000000000000001E-2</v>
      </c>
    </row>
    <row r="32" spans="1:10" x14ac:dyDescent="0.3">
      <c r="A32" t="s">
        <v>180</v>
      </c>
      <c r="B32" s="82">
        <v>32800</v>
      </c>
      <c r="C32" s="82">
        <v>32900</v>
      </c>
      <c r="D32" s="82">
        <v>31800</v>
      </c>
      <c r="E32" s="181">
        <f t="shared" si="8"/>
        <v>-100</v>
      </c>
      <c r="F32" s="178">
        <f t="shared" si="9"/>
        <v>-3.0000000000000001E-3</v>
      </c>
      <c r="G32" s="181">
        <f t="shared" si="10"/>
        <v>1000</v>
      </c>
      <c r="H32" s="178">
        <f t="shared" si="11"/>
        <v>3.1E-2</v>
      </c>
    </row>
    <row r="33" spans="1:8" x14ac:dyDescent="0.3">
      <c r="A33" t="s">
        <v>181</v>
      </c>
      <c r="B33" s="82">
        <v>9300</v>
      </c>
      <c r="C33" s="82">
        <v>9500</v>
      </c>
      <c r="D33" s="82">
        <v>9100</v>
      </c>
      <c r="E33" s="181">
        <f t="shared" si="8"/>
        <v>-200</v>
      </c>
      <c r="F33" s="178">
        <f t="shared" si="9"/>
        <v>-2.1000000000000001E-2</v>
      </c>
      <c r="G33" s="181">
        <f t="shared" si="10"/>
        <v>200</v>
      </c>
      <c r="H33" s="178">
        <f t="shared" si="11"/>
        <v>2.1999999999999999E-2</v>
      </c>
    </row>
    <row r="34" spans="1:8" x14ac:dyDescent="0.3">
      <c r="A34" t="s">
        <v>195</v>
      </c>
      <c r="B34" s="82">
        <v>29500</v>
      </c>
      <c r="C34" s="82">
        <v>29400</v>
      </c>
      <c r="D34" s="82">
        <v>28600</v>
      </c>
      <c r="E34" s="181">
        <f t="shared" si="8"/>
        <v>100</v>
      </c>
      <c r="F34" s="178">
        <f t="shared" si="9"/>
        <v>3.0000000000000001E-3</v>
      </c>
      <c r="G34" s="181">
        <f t="shared" si="10"/>
        <v>900</v>
      </c>
      <c r="H34" s="178">
        <f t="shared" si="11"/>
        <v>3.1E-2</v>
      </c>
    </row>
    <row r="35" spans="1:8" x14ac:dyDescent="0.3">
      <c r="A35" t="s">
        <v>196</v>
      </c>
      <c r="B35" s="82">
        <v>23500</v>
      </c>
      <c r="C35" s="82">
        <v>23400</v>
      </c>
      <c r="D35" s="82">
        <v>22700</v>
      </c>
      <c r="E35" s="181">
        <f t="shared" si="8"/>
        <v>100</v>
      </c>
      <c r="F35" s="178">
        <f t="shared" si="9"/>
        <v>4.0000000000000001E-3</v>
      </c>
      <c r="G35" s="181">
        <f t="shared" si="10"/>
        <v>800</v>
      </c>
      <c r="H35" s="178">
        <f t="shared" si="11"/>
        <v>3.5000000000000003E-2</v>
      </c>
    </row>
    <row r="36" spans="1:8" x14ac:dyDescent="0.3">
      <c r="A36" t="s">
        <v>188</v>
      </c>
      <c r="B36" s="82">
        <v>6600</v>
      </c>
      <c r="C36" s="82">
        <v>6600</v>
      </c>
      <c r="D36" s="82">
        <v>6600</v>
      </c>
      <c r="E36" s="181">
        <f t="shared" si="8"/>
        <v>0</v>
      </c>
      <c r="F36" s="178">
        <f t="shared" si="9"/>
        <v>0</v>
      </c>
      <c r="G36" s="181">
        <f t="shared" si="10"/>
        <v>0</v>
      </c>
      <c r="H36" s="178">
        <f t="shared" si="11"/>
        <v>0</v>
      </c>
    </row>
    <row r="37" spans="1:8" x14ac:dyDescent="0.3">
      <c r="A37" t="s">
        <v>238</v>
      </c>
      <c r="B37" s="82">
        <v>6000</v>
      </c>
      <c r="C37" s="82">
        <v>6000</v>
      </c>
      <c r="D37" s="82">
        <v>5900</v>
      </c>
      <c r="E37" s="181">
        <f t="shared" si="8"/>
        <v>0</v>
      </c>
      <c r="F37" s="178">
        <f t="shared" si="9"/>
        <v>0</v>
      </c>
      <c r="G37" s="181">
        <f t="shared" si="10"/>
        <v>100</v>
      </c>
      <c r="H37" s="178">
        <f t="shared" si="11"/>
        <v>1.7000000000000001E-2</v>
      </c>
    </row>
    <row r="38" spans="1:8" x14ac:dyDescent="0.3">
      <c r="A38" t="s">
        <v>239</v>
      </c>
      <c r="B38" s="82">
        <v>1300</v>
      </c>
      <c r="C38" s="82">
        <v>1300</v>
      </c>
      <c r="D38" s="82">
        <v>1200</v>
      </c>
      <c r="E38" s="181">
        <f t="shared" si="8"/>
        <v>0</v>
      </c>
      <c r="F38" s="178">
        <f t="shared" si="9"/>
        <v>0</v>
      </c>
      <c r="G38" s="181">
        <f t="shared" si="10"/>
        <v>100</v>
      </c>
      <c r="H38" s="178">
        <f t="shared" si="11"/>
        <v>8.3000000000000004E-2</v>
      </c>
    </row>
    <row r="39" spans="1:8" x14ac:dyDescent="0.3">
      <c r="A39" t="s">
        <v>240</v>
      </c>
      <c r="B39" s="82">
        <v>1300</v>
      </c>
      <c r="C39" s="82">
        <v>1300</v>
      </c>
      <c r="D39" s="82">
        <v>1400</v>
      </c>
      <c r="E39" s="181">
        <f t="shared" si="8"/>
        <v>0</v>
      </c>
      <c r="F39" s="178">
        <f t="shared" si="9"/>
        <v>0</v>
      </c>
      <c r="G39" s="181">
        <f t="shared" si="10"/>
        <v>-100</v>
      </c>
      <c r="H39" s="178">
        <f t="shared" si="11"/>
        <v>-7.0999999999999994E-2</v>
      </c>
    </row>
    <row r="40" spans="1:8" x14ac:dyDescent="0.3">
      <c r="A40" t="s">
        <v>243</v>
      </c>
      <c r="B40" s="82">
        <v>3400</v>
      </c>
      <c r="C40" s="82">
        <v>3400</v>
      </c>
      <c r="D40" s="82">
        <v>3300</v>
      </c>
      <c r="E40" s="181">
        <f t="shared" si="8"/>
        <v>0</v>
      </c>
      <c r="F40" s="178">
        <f t="shared" si="9"/>
        <v>0</v>
      </c>
      <c r="G40" s="181">
        <f t="shared" si="10"/>
        <v>100</v>
      </c>
      <c r="H40" s="178">
        <f t="shared" si="11"/>
        <v>0.03</v>
      </c>
    </row>
    <row r="42" spans="1:8" x14ac:dyDescent="0.3">
      <c r="A42" t="s">
        <v>138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18" workbookViewId="0">
      <selection activeCell="H51" sqref="H51"/>
    </sheetView>
  </sheetViews>
  <sheetFormatPr defaultRowHeight="14.4" x14ac:dyDescent="0.3"/>
  <cols>
    <col min="1" max="1" width="5.5546875" style="166" bestFit="1" customWidth="1"/>
    <col min="2" max="2" width="10.109375" style="74" customWidth="1"/>
    <col min="3" max="3" width="9.109375" style="48" customWidth="1"/>
    <col min="4" max="4" width="9" style="48" bestFit="1" customWidth="1"/>
    <col min="5" max="6" width="11.33203125" style="74" customWidth="1"/>
    <col min="7" max="7" width="9.109375" style="74" customWidth="1"/>
    <col min="8" max="8" width="9.109375" style="48" customWidth="1"/>
  </cols>
  <sheetData>
    <row r="1" spans="1:8" x14ac:dyDescent="0.3">
      <c r="A1" s="233" t="s">
        <v>290</v>
      </c>
      <c r="B1" s="229"/>
      <c r="C1" s="230"/>
      <c r="D1" s="230"/>
      <c r="E1" s="229"/>
      <c r="F1" s="229"/>
      <c r="G1" s="229"/>
      <c r="H1" s="230"/>
    </row>
    <row r="3" spans="1:8" ht="65.25" customHeight="1" thickBot="1" x14ac:dyDescent="0.35">
      <c r="A3" s="39" t="s">
        <v>106</v>
      </c>
      <c r="B3" s="150" t="s">
        <v>291</v>
      </c>
      <c r="C3" s="147" t="s">
        <v>292</v>
      </c>
      <c r="D3" s="147" t="s">
        <v>293</v>
      </c>
      <c r="E3" s="150" t="s">
        <v>294</v>
      </c>
      <c r="F3" s="150" t="s">
        <v>123</v>
      </c>
      <c r="G3" s="150" t="s">
        <v>108</v>
      </c>
      <c r="H3" s="147" t="s">
        <v>295</v>
      </c>
    </row>
    <row r="4" spans="1:8" ht="15.75" customHeight="1" thickTop="1" x14ac:dyDescent="0.3">
      <c r="A4" s="40">
        <v>1976</v>
      </c>
      <c r="B4" s="41">
        <v>2007417</v>
      </c>
      <c r="C4" s="148">
        <v>64.7</v>
      </c>
      <c r="D4" s="148">
        <v>60.2</v>
      </c>
      <c r="E4" s="41">
        <v>1299241</v>
      </c>
      <c r="F4" s="41">
        <v>1207662</v>
      </c>
      <c r="G4" s="41">
        <v>91579</v>
      </c>
      <c r="H4" s="148">
        <v>7</v>
      </c>
    </row>
    <row r="5" spans="1:8" x14ac:dyDescent="0.3">
      <c r="A5" s="40">
        <v>1977</v>
      </c>
      <c r="B5" s="41">
        <v>2061250</v>
      </c>
      <c r="C5" s="148">
        <v>64.400000000000006</v>
      </c>
      <c r="D5" s="148">
        <v>60</v>
      </c>
      <c r="E5" s="41">
        <v>1327423</v>
      </c>
      <c r="F5" s="41">
        <v>1237495</v>
      </c>
      <c r="G5" s="41">
        <v>89928</v>
      </c>
      <c r="H5" s="148">
        <v>6.8</v>
      </c>
    </row>
    <row r="6" spans="1:8" x14ac:dyDescent="0.3">
      <c r="A6" s="40">
        <v>1978</v>
      </c>
      <c r="B6" s="41">
        <v>2117667</v>
      </c>
      <c r="C6" s="148">
        <v>64.099999999999994</v>
      </c>
      <c r="D6" s="148">
        <v>60.5</v>
      </c>
      <c r="E6" s="41">
        <v>1356921</v>
      </c>
      <c r="F6" s="41">
        <v>1281597</v>
      </c>
      <c r="G6" s="41">
        <v>75324</v>
      </c>
      <c r="H6" s="148">
        <v>5.6</v>
      </c>
    </row>
    <row r="7" spans="1:8" x14ac:dyDescent="0.3">
      <c r="A7" s="40">
        <v>1979</v>
      </c>
      <c r="B7" s="41">
        <v>2169417</v>
      </c>
      <c r="C7" s="148">
        <v>63.4</v>
      </c>
      <c r="D7" s="148">
        <v>60.2</v>
      </c>
      <c r="E7" s="41">
        <v>1375201</v>
      </c>
      <c r="F7" s="41">
        <v>1306773</v>
      </c>
      <c r="G7" s="41">
        <v>68428</v>
      </c>
      <c r="H7" s="148">
        <v>5</v>
      </c>
    </row>
    <row r="8" spans="1:8" x14ac:dyDescent="0.3">
      <c r="A8" s="40">
        <v>1980</v>
      </c>
      <c r="B8" s="41">
        <v>2221250</v>
      </c>
      <c r="C8" s="148">
        <v>62.8</v>
      </c>
      <c r="D8" s="148">
        <v>58.6</v>
      </c>
      <c r="E8" s="41">
        <v>1395675</v>
      </c>
      <c r="F8" s="41">
        <v>1301796</v>
      </c>
      <c r="G8" s="41">
        <v>93879</v>
      </c>
      <c r="H8" s="148">
        <v>6.7</v>
      </c>
    </row>
    <row r="9" spans="1:8" x14ac:dyDescent="0.3">
      <c r="A9" s="40">
        <v>1981</v>
      </c>
      <c r="B9" s="41">
        <v>2266583</v>
      </c>
      <c r="C9" s="148">
        <v>63.2</v>
      </c>
      <c r="D9" s="148">
        <v>58</v>
      </c>
      <c r="E9" s="41">
        <v>1432219</v>
      </c>
      <c r="F9" s="41">
        <v>1314907</v>
      </c>
      <c r="G9" s="41">
        <v>117312</v>
      </c>
      <c r="H9" s="148">
        <v>8.1999999999999993</v>
      </c>
    </row>
    <row r="10" spans="1:8" x14ac:dyDescent="0.3">
      <c r="A10" s="40">
        <v>1982</v>
      </c>
      <c r="B10" s="41">
        <v>2307333</v>
      </c>
      <c r="C10" s="148">
        <v>64.2</v>
      </c>
      <c r="D10" s="148">
        <v>57.3</v>
      </c>
      <c r="E10" s="41">
        <v>1482373</v>
      </c>
      <c r="F10" s="41">
        <v>1322883</v>
      </c>
      <c r="G10" s="41">
        <v>159490</v>
      </c>
      <c r="H10" s="148">
        <v>10.8</v>
      </c>
    </row>
    <row r="11" spans="1:8" x14ac:dyDescent="0.3">
      <c r="A11" s="40">
        <v>1983</v>
      </c>
      <c r="B11" s="41">
        <v>2341083</v>
      </c>
      <c r="C11" s="148">
        <v>63.2</v>
      </c>
      <c r="D11" s="148">
        <v>56.9</v>
      </c>
      <c r="E11" s="41">
        <v>1479137</v>
      </c>
      <c r="F11" s="41">
        <v>1333162</v>
      </c>
      <c r="G11" s="41">
        <v>145975</v>
      </c>
      <c r="H11" s="148">
        <v>9.9</v>
      </c>
    </row>
    <row r="12" spans="1:8" x14ac:dyDescent="0.3">
      <c r="A12" s="40">
        <v>1984</v>
      </c>
      <c r="B12" s="41">
        <v>2378500</v>
      </c>
      <c r="C12" s="148">
        <v>62.9</v>
      </c>
      <c r="D12" s="148">
        <v>58.5</v>
      </c>
      <c r="E12" s="41">
        <v>1495188</v>
      </c>
      <c r="F12" s="41">
        <v>1391286</v>
      </c>
      <c r="G12" s="41">
        <v>103902</v>
      </c>
      <c r="H12" s="148">
        <v>6.9</v>
      </c>
    </row>
    <row r="13" spans="1:8" x14ac:dyDescent="0.3">
      <c r="A13" s="40">
        <v>1985</v>
      </c>
      <c r="B13" s="41">
        <v>2426500</v>
      </c>
      <c r="C13" s="148">
        <v>63.8</v>
      </c>
      <c r="D13" s="148">
        <v>59.5</v>
      </c>
      <c r="E13" s="41">
        <v>1548924</v>
      </c>
      <c r="F13" s="41">
        <v>1443612</v>
      </c>
      <c r="G13" s="41">
        <v>105312</v>
      </c>
      <c r="H13" s="148">
        <v>6.8</v>
      </c>
    </row>
    <row r="14" spans="1:8" x14ac:dyDescent="0.3">
      <c r="A14" s="40">
        <v>1986</v>
      </c>
      <c r="B14" s="41">
        <v>2455333</v>
      </c>
      <c r="C14" s="148">
        <v>64.900000000000006</v>
      </c>
      <c r="D14" s="148">
        <v>60.7</v>
      </c>
      <c r="E14" s="41">
        <v>1592306</v>
      </c>
      <c r="F14" s="41">
        <v>1491069</v>
      </c>
      <c r="G14" s="41">
        <v>101237</v>
      </c>
      <c r="H14" s="148">
        <v>6.4</v>
      </c>
    </row>
    <row r="15" spans="1:8" x14ac:dyDescent="0.3">
      <c r="A15" s="40">
        <v>1987</v>
      </c>
      <c r="B15" s="41">
        <v>2495333</v>
      </c>
      <c r="C15" s="148">
        <v>65.400000000000006</v>
      </c>
      <c r="D15" s="148">
        <v>61.8</v>
      </c>
      <c r="E15" s="41">
        <v>1631897</v>
      </c>
      <c r="F15" s="41">
        <v>1542170</v>
      </c>
      <c r="G15" s="41">
        <v>89727</v>
      </c>
      <c r="H15" s="148">
        <v>5.5</v>
      </c>
    </row>
    <row r="16" spans="1:8" x14ac:dyDescent="0.3">
      <c r="A16" s="40">
        <v>1988</v>
      </c>
      <c r="B16" s="41">
        <v>2533000</v>
      </c>
      <c r="C16" s="148">
        <v>65.599999999999994</v>
      </c>
      <c r="D16" s="148">
        <v>62.5</v>
      </c>
      <c r="E16" s="41">
        <v>1660533</v>
      </c>
      <c r="F16" s="41">
        <v>1583928</v>
      </c>
      <c r="G16" s="41">
        <v>76605</v>
      </c>
      <c r="H16" s="148">
        <v>4.5999999999999996</v>
      </c>
    </row>
    <row r="17" spans="1:8" x14ac:dyDescent="0.3">
      <c r="A17" s="40">
        <v>1989</v>
      </c>
      <c r="B17" s="41">
        <v>2566000</v>
      </c>
      <c r="C17" s="148">
        <v>66</v>
      </c>
      <c r="D17" s="148">
        <v>62.9</v>
      </c>
      <c r="E17" s="41">
        <v>1693438</v>
      </c>
      <c r="F17" s="41">
        <v>1615009</v>
      </c>
      <c r="G17" s="41">
        <v>78429</v>
      </c>
      <c r="H17" s="148">
        <v>4.5999999999999996</v>
      </c>
    </row>
    <row r="18" spans="1:8" x14ac:dyDescent="0.3">
      <c r="A18" s="40">
        <v>1990</v>
      </c>
      <c r="B18" s="41">
        <v>2611843</v>
      </c>
      <c r="C18" s="148">
        <v>66.5</v>
      </c>
      <c r="D18" s="148">
        <v>63.3</v>
      </c>
      <c r="E18" s="41">
        <v>1737831</v>
      </c>
      <c r="F18" s="41">
        <v>1652949</v>
      </c>
      <c r="G18" s="41">
        <v>84882</v>
      </c>
      <c r="H18" s="148">
        <v>4.9000000000000004</v>
      </c>
    </row>
    <row r="19" spans="1:8" x14ac:dyDescent="0.3">
      <c r="A19" s="40">
        <v>1991</v>
      </c>
      <c r="B19" s="41">
        <v>2663759</v>
      </c>
      <c r="C19" s="148">
        <v>66.3</v>
      </c>
      <c r="D19" s="148">
        <v>62.3</v>
      </c>
      <c r="E19" s="41">
        <v>1767123</v>
      </c>
      <c r="F19" s="41">
        <v>1659196</v>
      </c>
      <c r="G19" s="41">
        <v>107927</v>
      </c>
      <c r="H19" s="148">
        <v>6.1</v>
      </c>
    </row>
    <row r="20" spans="1:8" x14ac:dyDescent="0.3">
      <c r="A20" s="40">
        <v>1992</v>
      </c>
      <c r="B20" s="41">
        <v>2699745</v>
      </c>
      <c r="C20" s="148">
        <v>66.7</v>
      </c>
      <c r="D20" s="148">
        <v>62.2</v>
      </c>
      <c r="E20" s="41">
        <v>1799677</v>
      </c>
      <c r="F20" s="41">
        <v>1678803</v>
      </c>
      <c r="G20" s="41">
        <v>120874</v>
      </c>
      <c r="H20" s="148">
        <v>6.7</v>
      </c>
    </row>
    <row r="21" spans="1:8" x14ac:dyDescent="0.3">
      <c r="A21" s="40">
        <v>1993</v>
      </c>
      <c r="B21" s="41">
        <v>2739480</v>
      </c>
      <c r="C21" s="148">
        <v>66.7</v>
      </c>
      <c r="D21" s="148">
        <v>61.8</v>
      </c>
      <c r="E21" s="41">
        <v>1826650</v>
      </c>
      <c r="F21" s="41">
        <v>1693483</v>
      </c>
      <c r="G21" s="41">
        <v>133167</v>
      </c>
      <c r="H21" s="148">
        <v>7.3</v>
      </c>
    </row>
    <row r="22" spans="1:8" x14ac:dyDescent="0.3">
      <c r="A22" s="40">
        <v>1994</v>
      </c>
      <c r="B22" s="41">
        <v>2775049</v>
      </c>
      <c r="C22" s="148">
        <v>66.400000000000006</v>
      </c>
      <c r="D22" s="148">
        <v>62.3</v>
      </c>
      <c r="E22" s="41">
        <v>1841428</v>
      </c>
      <c r="F22" s="41">
        <v>1727714</v>
      </c>
      <c r="G22" s="41">
        <v>113714</v>
      </c>
      <c r="H22" s="148">
        <v>6.2</v>
      </c>
    </row>
    <row r="23" spans="1:8" x14ac:dyDescent="0.3">
      <c r="A23" s="40">
        <v>1995</v>
      </c>
      <c r="B23" s="41">
        <v>2813952</v>
      </c>
      <c r="C23" s="148">
        <v>66.2</v>
      </c>
      <c r="D23" s="148">
        <v>62.8</v>
      </c>
      <c r="E23" s="41">
        <v>1864221</v>
      </c>
      <c r="F23" s="41">
        <v>1768540</v>
      </c>
      <c r="G23" s="41">
        <v>95681</v>
      </c>
      <c r="H23" s="148">
        <v>5.0999999999999996</v>
      </c>
    </row>
    <row r="24" spans="1:8" x14ac:dyDescent="0.3">
      <c r="A24" s="40">
        <v>1996</v>
      </c>
      <c r="B24" s="41">
        <v>2851104</v>
      </c>
      <c r="C24" s="148">
        <v>66.2</v>
      </c>
      <c r="D24" s="148">
        <v>62.4</v>
      </c>
      <c r="E24" s="41">
        <v>1886064</v>
      </c>
      <c r="F24" s="41">
        <v>1779221</v>
      </c>
      <c r="G24" s="41">
        <v>106843</v>
      </c>
      <c r="H24" s="148">
        <v>5.7</v>
      </c>
    </row>
    <row r="25" spans="1:8" x14ac:dyDescent="0.3">
      <c r="A25" s="40">
        <v>1997</v>
      </c>
      <c r="B25" s="41">
        <v>2897839</v>
      </c>
      <c r="C25" s="148">
        <v>66.3</v>
      </c>
      <c r="D25" s="148">
        <v>63.3</v>
      </c>
      <c r="E25" s="41">
        <v>1920244</v>
      </c>
      <c r="F25" s="41">
        <v>1834337</v>
      </c>
      <c r="G25" s="41">
        <v>85907</v>
      </c>
      <c r="H25" s="148">
        <v>4.5</v>
      </c>
    </row>
    <row r="26" spans="1:8" x14ac:dyDescent="0.3">
      <c r="A26" s="40">
        <v>1998</v>
      </c>
      <c r="B26" s="41">
        <v>2945825</v>
      </c>
      <c r="C26" s="148">
        <v>65.900000000000006</v>
      </c>
      <c r="D26" s="148">
        <v>63.5</v>
      </c>
      <c r="E26" s="41">
        <v>1940846</v>
      </c>
      <c r="F26" s="41">
        <v>1870270</v>
      </c>
      <c r="G26" s="41">
        <v>70576</v>
      </c>
      <c r="H26" s="148">
        <v>3.6</v>
      </c>
    </row>
    <row r="27" spans="1:8" x14ac:dyDescent="0.3">
      <c r="A27" s="40">
        <v>1999</v>
      </c>
      <c r="B27" s="41">
        <v>2989560</v>
      </c>
      <c r="C27" s="148">
        <v>65.5</v>
      </c>
      <c r="D27" s="148">
        <v>62.8</v>
      </c>
      <c r="E27" s="41">
        <v>1958598</v>
      </c>
      <c r="F27" s="41">
        <v>1877345</v>
      </c>
      <c r="G27" s="41">
        <v>81253</v>
      </c>
      <c r="H27" s="148">
        <v>4.0999999999999996</v>
      </c>
    </row>
    <row r="28" spans="1:8" x14ac:dyDescent="0.3">
      <c r="A28" s="40">
        <v>2000</v>
      </c>
      <c r="B28" s="41">
        <v>3027367</v>
      </c>
      <c r="C28" s="148">
        <v>64.900000000000006</v>
      </c>
      <c r="D28" s="148">
        <v>62.5</v>
      </c>
      <c r="E28" s="41">
        <v>1965481</v>
      </c>
      <c r="F28" s="41">
        <v>1892559</v>
      </c>
      <c r="G28" s="41">
        <v>72922</v>
      </c>
      <c r="H28" s="148">
        <v>3.7</v>
      </c>
    </row>
    <row r="29" spans="1:8" x14ac:dyDescent="0.3">
      <c r="A29" s="40">
        <v>2001</v>
      </c>
      <c r="B29" s="41">
        <v>3064191</v>
      </c>
      <c r="C29" s="148">
        <v>63.4</v>
      </c>
      <c r="D29" s="148">
        <v>60</v>
      </c>
      <c r="E29" s="41">
        <v>1941956</v>
      </c>
      <c r="F29" s="41">
        <v>1839246</v>
      </c>
      <c r="G29" s="41">
        <v>102710</v>
      </c>
      <c r="H29" s="148">
        <v>5.3</v>
      </c>
    </row>
    <row r="30" spans="1:8" x14ac:dyDescent="0.3">
      <c r="A30" s="40">
        <v>2002</v>
      </c>
      <c r="B30" s="41">
        <v>3098739</v>
      </c>
      <c r="C30" s="148">
        <v>63.1</v>
      </c>
      <c r="D30" s="148">
        <v>59</v>
      </c>
      <c r="E30" s="41">
        <v>1954548</v>
      </c>
      <c r="F30" s="41">
        <v>1828735</v>
      </c>
      <c r="G30" s="41">
        <v>125813</v>
      </c>
      <c r="H30" s="148">
        <v>6.4</v>
      </c>
    </row>
    <row r="31" spans="1:8" x14ac:dyDescent="0.3">
      <c r="A31" s="40">
        <v>2003</v>
      </c>
      <c r="B31" s="41">
        <v>3133915</v>
      </c>
      <c r="C31" s="148">
        <v>63.8</v>
      </c>
      <c r="D31" s="148">
        <v>59.2</v>
      </c>
      <c r="E31" s="41">
        <v>1999485</v>
      </c>
      <c r="F31" s="41">
        <v>1855599</v>
      </c>
      <c r="G31" s="41">
        <v>143886</v>
      </c>
      <c r="H31" s="148">
        <v>7.2</v>
      </c>
    </row>
    <row r="32" spans="1:8" x14ac:dyDescent="0.3">
      <c r="A32" s="40">
        <v>2004</v>
      </c>
      <c r="B32" s="41">
        <v>3178645</v>
      </c>
      <c r="C32" s="148">
        <v>64.3</v>
      </c>
      <c r="D32" s="148">
        <v>59.5</v>
      </c>
      <c r="E32" s="41">
        <v>2043864</v>
      </c>
      <c r="F32" s="41">
        <v>1891722</v>
      </c>
      <c r="G32" s="41">
        <v>152142</v>
      </c>
      <c r="H32" s="148">
        <v>7.4</v>
      </c>
    </row>
    <row r="33" spans="1:8" x14ac:dyDescent="0.3">
      <c r="A33" s="40">
        <v>2005</v>
      </c>
      <c r="B33" s="41">
        <v>3234049</v>
      </c>
      <c r="C33" s="148">
        <v>64</v>
      </c>
      <c r="D33" s="148">
        <v>59.4</v>
      </c>
      <c r="E33" s="41">
        <v>2071111</v>
      </c>
      <c r="F33" s="41">
        <v>1919644</v>
      </c>
      <c r="G33" s="41">
        <v>151467</v>
      </c>
      <c r="H33" s="148">
        <v>7.3</v>
      </c>
    </row>
    <row r="34" spans="1:8" x14ac:dyDescent="0.3">
      <c r="A34" s="40">
        <v>2006</v>
      </c>
      <c r="B34" s="41">
        <v>3305437</v>
      </c>
      <c r="C34" s="148">
        <v>65</v>
      </c>
      <c r="D34" s="148">
        <v>60.5</v>
      </c>
      <c r="E34" s="41">
        <v>2148698</v>
      </c>
      <c r="F34" s="41">
        <v>2001245</v>
      </c>
      <c r="G34" s="41">
        <v>147453</v>
      </c>
      <c r="H34" s="148">
        <v>6.9</v>
      </c>
    </row>
    <row r="35" spans="1:8" x14ac:dyDescent="0.3">
      <c r="A35" s="40">
        <v>2007</v>
      </c>
      <c r="B35" s="41">
        <v>3374548</v>
      </c>
      <c r="C35" s="148">
        <v>63.9</v>
      </c>
      <c r="D35" s="148">
        <v>60</v>
      </c>
      <c r="E35" s="41">
        <v>2155198</v>
      </c>
      <c r="F35" s="41">
        <v>2024493</v>
      </c>
      <c r="G35" s="41">
        <v>130705</v>
      </c>
      <c r="H35" s="148">
        <v>6.1</v>
      </c>
    </row>
    <row r="36" spans="1:8" x14ac:dyDescent="0.3">
      <c r="A36" s="40">
        <v>2008</v>
      </c>
      <c r="B36" s="41">
        <v>3439974</v>
      </c>
      <c r="C36" s="148">
        <v>62.8</v>
      </c>
      <c r="D36" s="148">
        <v>58.2</v>
      </c>
      <c r="E36" s="41">
        <v>2160084</v>
      </c>
      <c r="F36" s="41">
        <v>2002903</v>
      </c>
      <c r="G36" s="41">
        <v>157181</v>
      </c>
      <c r="H36" s="148">
        <v>7.3</v>
      </c>
    </row>
    <row r="37" spans="1:8" x14ac:dyDescent="0.3">
      <c r="A37" s="40">
        <v>2009</v>
      </c>
      <c r="B37" s="41">
        <v>3490448</v>
      </c>
      <c r="C37" s="148">
        <v>62.1</v>
      </c>
      <c r="D37" s="148">
        <v>55</v>
      </c>
      <c r="E37" s="41">
        <v>2166737</v>
      </c>
      <c r="F37" s="41">
        <v>1919307</v>
      </c>
      <c r="G37" s="41">
        <v>247430</v>
      </c>
      <c r="H37" s="148">
        <v>11.4</v>
      </c>
    </row>
    <row r="38" spans="1:8" x14ac:dyDescent="0.3">
      <c r="A38" s="40">
        <v>2010</v>
      </c>
      <c r="B38" s="41">
        <v>3564619</v>
      </c>
      <c r="C38" s="148">
        <v>61</v>
      </c>
      <c r="D38" s="148">
        <v>54.1</v>
      </c>
      <c r="E38" s="41">
        <v>2174535</v>
      </c>
      <c r="F38" s="41">
        <v>1928442</v>
      </c>
      <c r="G38" s="41">
        <v>246093</v>
      </c>
      <c r="H38" s="148">
        <v>11.3</v>
      </c>
    </row>
    <row r="39" spans="1:8" x14ac:dyDescent="0.3">
      <c r="A39" s="40">
        <v>2011</v>
      </c>
      <c r="B39" s="41">
        <v>3612048</v>
      </c>
      <c r="C39" s="148">
        <v>60.5</v>
      </c>
      <c r="D39" s="148">
        <v>54.2</v>
      </c>
      <c r="E39" s="41">
        <v>2185171</v>
      </c>
      <c r="F39" s="41">
        <v>1957493</v>
      </c>
      <c r="G39" s="41">
        <v>227678</v>
      </c>
      <c r="H39" s="148">
        <v>10.4</v>
      </c>
    </row>
    <row r="40" spans="1:8" x14ac:dyDescent="0.3">
      <c r="A40" s="40">
        <v>2012</v>
      </c>
      <c r="B40" s="41">
        <v>3655515</v>
      </c>
      <c r="C40" s="148">
        <v>59.9</v>
      </c>
      <c r="D40" s="148">
        <v>54.5</v>
      </c>
      <c r="E40" s="41">
        <v>2190203</v>
      </c>
      <c r="F40" s="41">
        <v>1992957</v>
      </c>
      <c r="G40" s="41">
        <v>197246</v>
      </c>
      <c r="H40" s="148">
        <v>9</v>
      </c>
    </row>
    <row r="41" spans="1:8" x14ac:dyDescent="0.3">
      <c r="A41" s="40">
        <v>2013</v>
      </c>
      <c r="B41" s="41">
        <v>3704281</v>
      </c>
      <c r="C41" s="148">
        <v>59.3</v>
      </c>
      <c r="D41" s="148">
        <v>54.9</v>
      </c>
      <c r="E41" s="41">
        <v>2197876</v>
      </c>
      <c r="F41" s="41">
        <v>2034404</v>
      </c>
      <c r="G41" s="41">
        <v>163472</v>
      </c>
      <c r="H41" s="148">
        <v>7.4</v>
      </c>
    </row>
    <row r="42" spans="1:8" x14ac:dyDescent="0.3">
      <c r="A42" s="40">
        <v>2014</v>
      </c>
      <c r="B42" s="75">
        <v>3759002</v>
      </c>
      <c r="C42" s="149">
        <v>59.1</v>
      </c>
      <c r="D42" s="149">
        <v>55.4</v>
      </c>
      <c r="E42" s="75">
        <v>2222426</v>
      </c>
      <c r="F42" s="75">
        <v>2082941</v>
      </c>
      <c r="G42" s="75">
        <v>139485</v>
      </c>
      <c r="H42" s="149">
        <v>6.3</v>
      </c>
    </row>
    <row r="43" spans="1:8" x14ac:dyDescent="0.3">
      <c r="A43" s="40">
        <v>2015</v>
      </c>
      <c r="B43" s="75">
        <v>3822409</v>
      </c>
      <c r="C43" s="149">
        <v>59.3</v>
      </c>
      <c r="D43" s="149">
        <v>55.8</v>
      </c>
      <c r="E43" s="75">
        <v>2267837</v>
      </c>
      <c r="F43" s="75">
        <v>2134087</v>
      </c>
      <c r="G43" s="75">
        <v>133750</v>
      </c>
      <c r="H43" s="149">
        <v>5.9</v>
      </c>
    </row>
    <row r="44" spans="1:8" x14ac:dyDescent="0.3">
      <c r="A44" s="40">
        <v>2016</v>
      </c>
      <c r="B44" s="75">
        <v>3888005</v>
      </c>
      <c r="C44" s="149">
        <v>58.8</v>
      </c>
      <c r="D44" s="149">
        <v>55.9</v>
      </c>
      <c r="E44" s="75">
        <v>2286054</v>
      </c>
      <c r="F44" s="75">
        <v>2174301</v>
      </c>
      <c r="G44" s="75">
        <v>111753</v>
      </c>
      <c r="H44" s="149">
        <v>4.9000000000000004</v>
      </c>
    </row>
    <row r="45" spans="1:8" x14ac:dyDescent="0.3">
      <c r="A45" s="40">
        <v>2017</v>
      </c>
      <c r="B45" s="141">
        <v>3897645</v>
      </c>
      <c r="C45" s="146">
        <v>58</v>
      </c>
      <c r="D45" s="146">
        <v>55.6</v>
      </c>
      <c r="E45" s="141">
        <v>2261766</v>
      </c>
      <c r="F45" s="141">
        <v>2166708</v>
      </c>
      <c r="G45" s="141">
        <v>95058</v>
      </c>
      <c r="H45" s="146">
        <v>4.2</v>
      </c>
    </row>
    <row r="46" spans="1:8" x14ac:dyDescent="0.3">
      <c r="A46" s="40">
        <v>2018</v>
      </c>
      <c r="B46" s="141">
        <v>3948448</v>
      </c>
      <c r="C46" s="146">
        <v>57.8</v>
      </c>
      <c r="D46" s="146">
        <v>55.9</v>
      </c>
      <c r="E46" s="141">
        <v>2282022</v>
      </c>
      <c r="F46" s="141">
        <v>2205356</v>
      </c>
      <c r="G46" s="141">
        <v>76666</v>
      </c>
      <c r="H46" s="146">
        <v>3.4</v>
      </c>
    </row>
    <row r="47" spans="1:8" x14ac:dyDescent="0.3">
      <c r="A47" s="40">
        <v>2019</v>
      </c>
      <c r="B47" s="141">
        <v>4002601</v>
      </c>
      <c r="C47" s="146">
        <v>58.3</v>
      </c>
      <c r="D47" s="146">
        <v>56.7</v>
      </c>
      <c r="E47" s="141">
        <v>2333533</v>
      </c>
      <c r="F47" s="141">
        <v>2268884</v>
      </c>
      <c r="G47" s="141">
        <v>64649</v>
      </c>
      <c r="H47" s="146">
        <v>2.8</v>
      </c>
    </row>
    <row r="48" spans="1:8" x14ac:dyDescent="0.3">
      <c r="A48" s="40">
        <v>2020</v>
      </c>
      <c r="B48" s="141">
        <v>4050504</v>
      </c>
      <c r="C48" s="146">
        <v>57.7</v>
      </c>
      <c r="D48" s="146">
        <v>54.3</v>
      </c>
      <c r="E48" s="141">
        <v>2339140</v>
      </c>
      <c r="F48" s="141">
        <v>2199751</v>
      </c>
      <c r="G48" s="141">
        <v>139389</v>
      </c>
      <c r="H48" s="146">
        <v>6</v>
      </c>
    </row>
    <row r="49" spans="1:8" x14ac:dyDescent="0.3">
      <c r="A49" s="40">
        <v>2021</v>
      </c>
      <c r="B49" s="141">
        <v>4109008</v>
      </c>
      <c r="C49" s="146">
        <v>57.4</v>
      </c>
      <c r="D49" s="146">
        <v>55.2</v>
      </c>
      <c r="E49" s="141">
        <v>2359169</v>
      </c>
      <c r="F49" s="141">
        <v>2266611</v>
      </c>
      <c r="G49" s="141">
        <v>92558</v>
      </c>
      <c r="H49" s="146">
        <v>3.9</v>
      </c>
    </row>
    <row r="50" spans="1:8" x14ac:dyDescent="0.3">
      <c r="A50" s="40">
        <v>2022</v>
      </c>
      <c r="B50" s="141">
        <v>4188402</v>
      </c>
      <c r="C50" s="146">
        <v>57.1</v>
      </c>
      <c r="D50" s="146">
        <v>55.3</v>
      </c>
      <c r="E50" s="141">
        <v>2393329</v>
      </c>
      <c r="F50" s="141">
        <v>2316435</v>
      </c>
      <c r="G50" s="141">
        <v>76894</v>
      </c>
      <c r="H50" s="146">
        <v>3.2</v>
      </c>
    </row>
    <row r="51" spans="1:8" x14ac:dyDescent="0.3">
      <c r="A51" s="202">
        <v>2023</v>
      </c>
      <c r="B51" s="203">
        <v>4274977</v>
      </c>
      <c r="C51">
        <v>57.4</v>
      </c>
      <c r="D51">
        <v>55.7</v>
      </c>
      <c r="E51" s="203">
        <v>2453060</v>
      </c>
      <c r="F51" s="203">
        <v>2380392</v>
      </c>
      <c r="G51" s="203">
        <v>72668</v>
      </c>
      <c r="H51" s="48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E49" sqref="E49"/>
    </sheetView>
  </sheetViews>
  <sheetFormatPr defaultRowHeight="14.4" x14ac:dyDescent="0.3"/>
  <cols>
    <col min="1" max="1" width="5.109375" style="166" bestFit="1" customWidth="1"/>
    <col min="2" max="2" width="10.33203125" style="152" bestFit="1" customWidth="1"/>
    <col min="4" max="4" width="5.109375" style="166" bestFit="1" customWidth="1"/>
    <col min="5" max="5" width="10.5546875" style="152" bestFit="1" customWidth="1"/>
    <col min="7" max="7" width="5.5546875" style="152" bestFit="1" customWidth="1"/>
    <col min="8" max="8" width="23.6640625" style="152" bestFit="1" customWidth="1"/>
    <col min="9" max="9" width="21.44140625" style="152" bestFit="1" customWidth="1"/>
    <col min="10" max="10" width="22.88671875" style="152" bestFit="1" customWidth="1"/>
  </cols>
  <sheetData>
    <row r="1" spans="1:10" x14ac:dyDescent="0.3">
      <c r="A1" s="233" t="s">
        <v>296</v>
      </c>
      <c r="B1" s="208"/>
      <c r="C1" s="208"/>
      <c r="D1" s="228"/>
      <c r="E1" s="208"/>
      <c r="G1" s="233" t="s">
        <v>297</v>
      </c>
      <c r="H1" s="208"/>
      <c r="I1" s="208"/>
      <c r="J1" s="208"/>
    </row>
    <row r="3" spans="1:10" ht="27" customHeight="1" thickBot="1" x14ac:dyDescent="0.35">
      <c r="A3" s="38" t="s">
        <v>106</v>
      </c>
      <c r="B3" s="38" t="s">
        <v>6</v>
      </c>
      <c r="D3" s="38" t="s">
        <v>106</v>
      </c>
      <c r="E3" s="38" t="s">
        <v>6</v>
      </c>
      <c r="H3" t="s">
        <v>298</v>
      </c>
      <c r="I3" t="s">
        <v>299</v>
      </c>
      <c r="J3" t="s">
        <v>300</v>
      </c>
    </row>
    <row r="4" spans="1:10" ht="15.75" customHeight="1" thickTop="1" x14ac:dyDescent="0.3">
      <c r="A4" s="37">
        <v>1939</v>
      </c>
      <c r="B4" s="136">
        <v>310100</v>
      </c>
      <c r="D4" s="37">
        <v>1986</v>
      </c>
      <c r="E4" s="136">
        <v>1338000</v>
      </c>
      <c r="G4" s="19">
        <v>2007</v>
      </c>
      <c r="H4" s="137">
        <v>675.36</v>
      </c>
      <c r="I4" s="138">
        <v>36</v>
      </c>
      <c r="J4" s="137">
        <v>18.760000000000002</v>
      </c>
    </row>
    <row r="5" spans="1:10" x14ac:dyDescent="0.3">
      <c r="A5" s="37">
        <v>1940</v>
      </c>
      <c r="B5" s="136">
        <v>328600</v>
      </c>
      <c r="D5" s="37">
        <v>1987</v>
      </c>
      <c r="E5" s="136">
        <v>1392200</v>
      </c>
      <c r="G5" s="19">
        <v>2008</v>
      </c>
      <c r="H5" s="137">
        <v>669.28</v>
      </c>
      <c r="I5" s="138">
        <v>35.6</v>
      </c>
      <c r="J5" s="137">
        <v>18.8</v>
      </c>
    </row>
    <row r="6" spans="1:10" x14ac:dyDescent="0.3">
      <c r="A6" s="37">
        <v>1941</v>
      </c>
      <c r="B6" s="136">
        <v>387500</v>
      </c>
      <c r="D6" s="37">
        <v>1988</v>
      </c>
      <c r="E6" s="136">
        <v>1449000</v>
      </c>
      <c r="G6" s="19">
        <v>2009</v>
      </c>
      <c r="H6" s="137">
        <v>665.55</v>
      </c>
      <c r="I6" s="138">
        <v>34.700000000000003</v>
      </c>
      <c r="J6" s="137">
        <v>19.18</v>
      </c>
    </row>
    <row r="7" spans="1:10" x14ac:dyDescent="0.3">
      <c r="A7" s="37">
        <v>1942</v>
      </c>
      <c r="B7" s="136">
        <v>416500</v>
      </c>
      <c r="D7" s="37">
        <v>1989</v>
      </c>
      <c r="E7" s="136">
        <v>1499700</v>
      </c>
      <c r="G7" s="19">
        <v>2010</v>
      </c>
      <c r="H7" s="137">
        <v>692.17</v>
      </c>
      <c r="I7" s="138">
        <v>34.799999999999997</v>
      </c>
      <c r="J7" s="137">
        <v>19.89</v>
      </c>
    </row>
    <row r="8" spans="1:10" x14ac:dyDescent="0.3">
      <c r="A8" s="37">
        <v>1943</v>
      </c>
      <c r="B8" s="136">
        <v>428500</v>
      </c>
      <c r="D8" s="37">
        <v>1990</v>
      </c>
      <c r="E8" s="136">
        <v>1527600</v>
      </c>
      <c r="G8" s="19">
        <v>2011</v>
      </c>
      <c r="H8" s="137">
        <v>716.18</v>
      </c>
      <c r="I8" s="138">
        <v>34.799999999999997</v>
      </c>
      <c r="J8" s="137">
        <v>20.58</v>
      </c>
    </row>
    <row r="9" spans="1:10" x14ac:dyDescent="0.3">
      <c r="A9" s="37">
        <v>1944</v>
      </c>
      <c r="B9" s="136">
        <v>408600</v>
      </c>
      <c r="D9" s="37">
        <v>1991</v>
      </c>
      <c r="E9" s="136">
        <v>1497300</v>
      </c>
      <c r="G9" s="19">
        <v>2012</v>
      </c>
      <c r="H9" s="137">
        <v>705.16</v>
      </c>
      <c r="I9" s="138">
        <v>35.1</v>
      </c>
      <c r="J9" s="137">
        <v>20.09</v>
      </c>
    </row>
    <row r="10" spans="1:10" x14ac:dyDescent="0.3">
      <c r="A10" s="37">
        <v>1945</v>
      </c>
      <c r="B10" s="136">
        <v>396000</v>
      </c>
      <c r="D10" s="37">
        <v>1992</v>
      </c>
      <c r="E10" s="136">
        <v>1511800</v>
      </c>
      <c r="G10" s="19">
        <v>2013</v>
      </c>
      <c r="H10" s="137">
        <v>716.15</v>
      </c>
      <c r="I10" s="138">
        <v>34.9</v>
      </c>
      <c r="J10" s="137">
        <v>20.52</v>
      </c>
    </row>
    <row r="11" spans="1:10" x14ac:dyDescent="0.3">
      <c r="A11" s="37">
        <v>1946</v>
      </c>
      <c r="B11" s="136">
        <v>411600</v>
      </c>
      <c r="D11" s="37">
        <v>1993</v>
      </c>
      <c r="E11" s="136">
        <v>1553000</v>
      </c>
      <c r="G11" s="19">
        <v>2014</v>
      </c>
      <c r="H11" s="137">
        <v>726.23</v>
      </c>
      <c r="I11" s="138">
        <v>34.5</v>
      </c>
      <c r="J11" s="137">
        <v>21.05</v>
      </c>
    </row>
    <row r="12" spans="1:10" x14ac:dyDescent="0.3">
      <c r="A12" s="37">
        <v>1947</v>
      </c>
      <c r="B12" s="136">
        <v>436200</v>
      </c>
      <c r="D12" s="37">
        <v>1994</v>
      </c>
      <c r="E12" s="136">
        <v>1592000</v>
      </c>
      <c r="G12" s="19">
        <v>2015</v>
      </c>
      <c r="H12" s="137">
        <v>743.27</v>
      </c>
      <c r="I12" s="138">
        <v>34.700000000000003</v>
      </c>
      <c r="J12" s="137">
        <v>21.42</v>
      </c>
    </row>
    <row r="13" spans="1:10" x14ac:dyDescent="0.3">
      <c r="A13" s="37">
        <v>1948</v>
      </c>
      <c r="B13" s="136">
        <v>456400</v>
      </c>
      <c r="D13" s="37">
        <v>1995</v>
      </c>
      <c r="E13" s="136">
        <v>1636300</v>
      </c>
      <c r="G13" s="19">
        <v>2016</v>
      </c>
      <c r="H13" s="137">
        <v>762.8</v>
      </c>
      <c r="I13" s="138">
        <v>34.5</v>
      </c>
      <c r="J13" s="137">
        <v>22.11</v>
      </c>
    </row>
    <row r="14" spans="1:10" x14ac:dyDescent="0.3">
      <c r="A14" s="37">
        <v>1949</v>
      </c>
      <c r="B14" s="136">
        <v>443100</v>
      </c>
      <c r="D14" s="37">
        <v>1996</v>
      </c>
      <c r="E14" s="136">
        <v>1669400</v>
      </c>
      <c r="G14" s="19">
        <v>2017</v>
      </c>
      <c r="H14" s="137">
        <v>791.99</v>
      </c>
      <c r="I14" s="138">
        <v>34.6</v>
      </c>
      <c r="J14" s="137">
        <v>22.89</v>
      </c>
    </row>
    <row r="15" spans="1:10" x14ac:dyDescent="0.3">
      <c r="A15" s="37">
        <v>1950</v>
      </c>
      <c r="B15" s="136">
        <v>461400</v>
      </c>
      <c r="D15" s="37">
        <v>1997</v>
      </c>
      <c r="E15" s="136">
        <v>1718800</v>
      </c>
      <c r="G15" s="19">
        <v>2018</v>
      </c>
      <c r="H15" s="137">
        <v>829.36</v>
      </c>
      <c r="I15" s="138">
        <v>34.6</v>
      </c>
      <c r="J15" s="137">
        <v>23.97</v>
      </c>
    </row>
    <row r="16" spans="1:10" x14ac:dyDescent="0.3">
      <c r="A16" s="37">
        <v>1951</v>
      </c>
      <c r="B16" s="136">
        <v>505800</v>
      </c>
      <c r="D16" s="37">
        <v>1998</v>
      </c>
      <c r="E16" s="136">
        <v>1779800</v>
      </c>
      <c r="G16" s="19">
        <v>2019</v>
      </c>
      <c r="H16" s="137">
        <v>852.84</v>
      </c>
      <c r="I16" s="138">
        <v>34.5</v>
      </c>
      <c r="J16" s="137">
        <v>24.72</v>
      </c>
    </row>
    <row r="17" spans="1:10" x14ac:dyDescent="0.3">
      <c r="A17" s="37">
        <v>1952</v>
      </c>
      <c r="B17" s="136">
        <v>544300</v>
      </c>
      <c r="D17" s="37">
        <v>1999</v>
      </c>
      <c r="E17" s="136">
        <v>1826300</v>
      </c>
      <c r="G17" s="19">
        <v>2020</v>
      </c>
      <c r="H17" s="137">
        <v>888.31</v>
      </c>
      <c r="I17" s="138">
        <v>34.1</v>
      </c>
      <c r="J17" s="137">
        <v>26.05</v>
      </c>
    </row>
    <row r="18" spans="1:10" x14ac:dyDescent="0.3">
      <c r="A18" s="37">
        <v>1953</v>
      </c>
      <c r="B18" s="136">
        <v>543900</v>
      </c>
      <c r="D18" s="37">
        <v>2000</v>
      </c>
      <c r="E18" s="136">
        <v>1854000</v>
      </c>
      <c r="G18" s="19">
        <v>2021</v>
      </c>
      <c r="H18" s="137">
        <v>925.41</v>
      </c>
      <c r="I18" s="138">
        <v>34.299999999999997</v>
      </c>
      <c r="J18" s="137">
        <v>26.98</v>
      </c>
    </row>
    <row r="19" spans="1:10" x14ac:dyDescent="0.3">
      <c r="A19" s="37">
        <v>1954</v>
      </c>
      <c r="B19" s="136">
        <v>519700.00000000012</v>
      </c>
      <c r="D19" s="37">
        <v>2001</v>
      </c>
      <c r="E19" s="136">
        <v>1814800</v>
      </c>
      <c r="G19" s="19">
        <v>2022</v>
      </c>
      <c r="H19" s="139">
        <v>972.9</v>
      </c>
      <c r="I19" s="104">
        <v>34.5</v>
      </c>
      <c r="J19" s="139">
        <v>28.2</v>
      </c>
    </row>
    <row r="20" spans="1:10" x14ac:dyDescent="0.3">
      <c r="A20" s="37">
        <v>1955</v>
      </c>
      <c r="B20" s="136">
        <v>533000</v>
      </c>
      <c r="D20" s="37">
        <v>2002</v>
      </c>
      <c r="E20" s="136">
        <v>1795400</v>
      </c>
      <c r="G20" s="204">
        <v>2023</v>
      </c>
      <c r="H20" s="205">
        <v>1014.59</v>
      </c>
      <c r="I20" s="206">
        <v>34.299999999999997</v>
      </c>
      <c r="J20" s="205">
        <v>29.58</v>
      </c>
    </row>
    <row r="21" spans="1:10" x14ac:dyDescent="0.3">
      <c r="A21" s="37">
        <v>1956</v>
      </c>
      <c r="B21" s="136">
        <v>542900</v>
      </c>
      <c r="D21" s="37">
        <v>2003</v>
      </c>
      <c r="E21" s="136">
        <v>1799100</v>
      </c>
    </row>
    <row r="22" spans="1:10" x14ac:dyDescent="0.3">
      <c r="A22" s="37">
        <v>1957</v>
      </c>
      <c r="B22" s="136">
        <v>545000</v>
      </c>
      <c r="D22" s="37">
        <v>2004</v>
      </c>
      <c r="E22" s="136">
        <v>1826600</v>
      </c>
    </row>
    <row r="23" spans="1:10" x14ac:dyDescent="0.3">
      <c r="A23" s="37">
        <v>1958</v>
      </c>
      <c r="B23" s="136">
        <v>545900</v>
      </c>
      <c r="D23" s="37">
        <v>2005</v>
      </c>
      <c r="E23" s="136">
        <v>1862900</v>
      </c>
    </row>
    <row r="24" spans="1:10" x14ac:dyDescent="0.3">
      <c r="A24" s="37">
        <v>1959</v>
      </c>
      <c r="B24" s="136">
        <v>566900</v>
      </c>
      <c r="D24" s="37">
        <v>2006</v>
      </c>
      <c r="E24" s="136">
        <v>1905700</v>
      </c>
    </row>
    <row r="25" spans="1:10" x14ac:dyDescent="0.3">
      <c r="A25" s="37">
        <v>1960</v>
      </c>
      <c r="B25" s="136">
        <v>582500</v>
      </c>
      <c r="D25" s="37">
        <v>2007</v>
      </c>
      <c r="E25" s="136">
        <v>1945000</v>
      </c>
    </row>
    <row r="26" spans="1:10" x14ac:dyDescent="0.3">
      <c r="A26" s="37">
        <v>1961</v>
      </c>
      <c r="B26" s="136">
        <v>587000</v>
      </c>
      <c r="D26" s="37">
        <v>2008</v>
      </c>
      <c r="E26" s="136">
        <v>1926300</v>
      </c>
    </row>
    <row r="27" spans="1:10" x14ac:dyDescent="0.3">
      <c r="A27" s="37">
        <v>1962</v>
      </c>
      <c r="B27" s="136">
        <v>609800</v>
      </c>
      <c r="D27" s="37">
        <v>2009</v>
      </c>
      <c r="E27" s="136">
        <v>1814400</v>
      </c>
    </row>
    <row r="28" spans="1:10" x14ac:dyDescent="0.3">
      <c r="A28" s="37">
        <v>1963</v>
      </c>
      <c r="B28" s="136">
        <v>630600</v>
      </c>
      <c r="D28" s="37">
        <v>2010</v>
      </c>
      <c r="E28" s="136">
        <v>1811300</v>
      </c>
    </row>
    <row r="29" spans="1:10" x14ac:dyDescent="0.3">
      <c r="A29" s="37">
        <v>1964</v>
      </c>
      <c r="B29" s="136">
        <v>651500</v>
      </c>
      <c r="D29" s="37">
        <v>2011</v>
      </c>
      <c r="E29" s="136">
        <v>1832500</v>
      </c>
    </row>
    <row r="30" spans="1:10" x14ac:dyDescent="0.3">
      <c r="A30" s="37">
        <v>1965</v>
      </c>
      <c r="B30" s="136">
        <v>686000</v>
      </c>
      <c r="D30" s="37">
        <v>2012</v>
      </c>
      <c r="E30" s="136">
        <v>1864300</v>
      </c>
    </row>
    <row r="31" spans="1:10" x14ac:dyDescent="0.3">
      <c r="A31" s="37">
        <v>1966</v>
      </c>
      <c r="B31" s="136">
        <v>734900</v>
      </c>
      <c r="D31" s="37">
        <v>2013</v>
      </c>
      <c r="E31" s="136">
        <v>1901000</v>
      </c>
    </row>
    <row r="32" spans="1:10" x14ac:dyDescent="0.3">
      <c r="A32" s="37">
        <v>1967</v>
      </c>
      <c r="B32" s="136">
        <v>754500</v>
      </c>
      <c r="D32" s="37">
        <v>2014</v>
      </c>
      <c r="E32" s="136">
        <v>1951300</v>
      </c>
    </row>
    <row r="33" spans="1:5" x14ac:dyDescent="0.3">
      <c r="A33" s="37">
        <v>1968</v>
      </c>
      <c r="B33" s="136">
        <v>782900</v>
      </c>
      <c r="D33" s="37">
        <v>2015</v>
      </c>
      <c r="E33" s="82">
        <v>2006700</v>
      </c>
    </row>
    <row r="34" spans="1:5" x14ac:dyDescent="0.3">
      <c r="A34" s="37">
        <v>1969</v>
      </c>
      <c r="B34" s="136">
        <v>819800</v>
      </c>
      <c r="D34" s="37">
        <v>2016</v>
      </c>
      <c r="E34" s="82">
        <v>2055300</v>
      </c>
    </row>
    <row r="35" spans="1:5" x14ac:dyDescent="0.3">
      <c r="A35" s="37">
        <v>1970</v>
      </c>
      <c r="B35" s="136">
        <v>842000</v>
      </c>
      <c r="D35" s="37">
        <v>2017</v>
      </c>
      <c r="E35" s="136">
        <v>2096100</v>
      </c>
    </row>
    <row r="36" spans="1:5" x14ac:dyDescent="0.3">
      <c r="A36" s="37">
        <v>1971</v>
      </c>
      <c r="B36" s="136">
        <v>862600</v>
      </c>
      <c r="D36" s="37">
        <v>2018</v>
      </c>
      <c r="E36" s="136">
        <v>2154800</v>
      </c>
    </row>
    <row r="37" spans="1:5" x14ac:dyDescent="0.3">
      <c r="A37" s="37">
        <v>1972</v>
      </c>
      <c r="B37" s="136">
        <v>920300</v>
      </c>
      <c r="D37" s="37">
        <v>2019</v>
      </c>
      <c r="E37" s="136">
        <v>2189600</v>
      </c>
    </row>
    <row r="38" spans="1:5" x14ac:dyDescent="0.3">
      <c r="A38" s="37">
        <v>1973</v>
      </c>
      <c r="B38" s="136">
        <v>984000</v>
      </c>
      <c r="D38" s="37">
        <v>2020</v>
      </c>
      <c r="E38" s="136">
        <v>2082300</v>
      </c>
    </row>
    <row r="39" spans="1:5" x14ac:dyDescent="0.3">
      <c r="A39" s="37">
        <v>1974</v>
      </c>
      <c r="B39" s="136">
        <v>1015800</v>
      </c>
      <c r="D39" s="37">
        <v>2021</v>
      </c>
      <c r="E39" s="136">
        <v>2154000</v>
      </c>
    </row>
    <row r="40" spans="1:5" x14ac:dyDescent="0.3">
      <c r="A40" s="37">
        <v>1975</v>
      </c>
      <c r="B40" s="136">
        <v>982600</v>
      </c>
      <c r="D40" s="37">
        <v>2022</v>
      </c>
      <c r="E40" s="136">
        <v>2242900</v>
      </c>
    </row>
    <row r="41" spans="1:5" x14ac:dyDescent="0.3">
      <c r="A41" s="37">
        <v>1976</v>
      </c>
      <c r="B41" s="136">
        <v>1038100</v>
      </c>
      <c r="D41" s="37">
        <v>2023</v>
      </c>
      <c r="E41" s="136">
        <v>2305800</v>
      </c>
    </row>
    <row r="42" spans="1:5" x14ac:dyDescent="0.3">
      <c r="A42" s="37">
        <v>1977</v>
      </c>
      <c r="B42" s="136">
        <v>1081700</v>
      </c>
      <c r="D42" s="37"/>
      <c r="E42" s="136"/>
    </row>
    <row r="43" spans="1:5" x14ac:dyDescent="0.3">
      <c r="A43" s="37">
        <v>1978</v>
      </c>
      <c r="B43" s="136">
        <v>1137500</v>
      </c>
      <c r="D43" s="37"/>
      <c r="E43" s="136"/>
    </row>
    <row r="44" spans="1:5" x14ac:dyDescent="0.3">
      <c r="A44" s="37">
        <v>1979</v>
      </c>
      <c r="B44" s="136">
        <v>1176000</v>
      </c>
      <c r="D44" s="37"/>
      <c r="E44" s="136"/>
    </row>
    <row r="45" spans="1:5" x14ac:dyDescent="0.3">
      <c r="A45" s="37">
        <v>1980</v>
      </c>
      <c r="B45" s="136">
        <v>1188800</v>
      </c>
      <c r="D45" s="37"/>
      <c r="E45" s="136"/>
    </row>
    <row r="46" spans="1:5" x14ac:dyDescent="0.3">
      <c r="A46" s="37">
        <v>1981</v>
      </c>
      <c r="B46" s="136">
        <v>1196500</v>
      </c>
      <c r="D46" s="37"/>
      <c r="E46" s="136"/>
    </row>
    <row r="47" spans="1:5" x14ac:dyDescent="0.3">
      <c r="A47" s="37">
        <v>1982</v>
      </c>
      <c r="B47" s="136">
        <v>1162300</v>
      </c>
      <c r="D47" s="37"/>
      <c r="E47" s="136"/>
    </row>
    <row r="48" spans="1:5" x14ac:dyDescent="0.3">
      <c r="A48" s="37">
        <v>1983</v>
      </c>
      <c r="B48" s="136">
        <v>1189000</v>
      </c>
      <c r="D48" s="37"/>
      <c r="E48" s="136"/>
    </row>
    <row r="49" spans="1:5" x14ac:dyDescent="0.3">
      <c r="A49" s="37">
        <v>1984</v>
      </c>
      <c r="B49" s="136">
        <v>1262500</v>
      </c>
      <c r="D49" s="37"/>
      <c r="E49" s="136"/>
    </row>
    <row r="50" spans="1:5" x14ac:dyDescent="0.3">
      <c r="A50" s="37">
        <v>1985</v>
      </c>
      <c r="B50" s="136">
        <v>1296200</v>
      </c>
      <c r="D50" s="37"/>
      <c r="E50" s="136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23" zoomScale="80" zoomScaleNormal="80" workbookViewId="0">
      <selection activeCell="F16" sqref="F16"/>
    </sheetView>
  </sheetViews>
  <sheetFormatPr defaultRowHeight="14.4" x14ac:dyDescent="0.3"/>
  <cols>
    <col min="1" max="1" width="68.6640625" style="152" bestFit="1" customWidth="1"/>
    <col min="2" max="2" width="7" style="152" customWidth="1"/>
    <col min="3" max="3" width="9" style="152" bestFit="1" customWidth="1"/>
    <col min="5" max="5" width="7" style="152" bestFit="1" customWidth="1"/>
    <col min="6" max="6" width="10.33203125" style="152" bestFit="1" customWidth="1"/>
    <col min="7" max="7" width="9" style="152" bestFit="1" customWidth="1"/>
    <col min="8" max="8" width="10.5546875" style="152" bestFit="1" customWidth="1"/>
    <col min="9" max="9" width="7.44140625" style="152" bestFit="1" customWidth="1"/>
    <col min="10" max="10" width="10.33203125" style="152" bestFit="1" customWidth="1"/>
    <col min="11" max="11" width="9.33203125" style="152" bestFit="1" customWidth="1"/>
    <col min="12" max="12" width="10.5546875" style="152" bestFit="1" customWidth="1"/>
    <col min="13" max="13" width="8" style="152" bestFit="1" customWidth="1"/>
    <col min="14" max="14" width="10.33203125" style="152" bestFit="1" customWidth="1"/>
  </cols>
  <sheetData>
    <row r="1" spans="1:14" ht="15.75" customHeight="1" x14ac:dyDescent="0.3">
      <c r="A1" s="207" t="s">
        <v>11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</row>
    <row r="2" spans="1:14" ht="15.75" customHeight="1" x14ac:dyDescent="0.3">
      <c r="A2" s="207" t="s">
        <v>12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</row>
    <row r="3" spans="1:14" ht="15.75" customHeight="1" x14ac:dyDescent="0.3">
      <c r="A3" s="19"/>
      <c r="B3" s="20"/>
      <c r="C3" s="19"/>
      <c r="D3" s="19"/>
      <c r="E3" s="19"/>
      <c r="F3" s="83"/>
      <c r="G3" s="84"/>
      <c r="H3" s="84"/>
      <c r="I3" s="84"/>
      <c r="J3" s="83"/>
      <c r="K3" s="84"/>
      <c r="L3" s="84"/>
      <c r="M3" s="84"/>
      <c r="N3" s="83"/>
    </row>
    <row r="4" spans="1:14" ht="15.75" customHeight="1" x14ac:dyDescent="0.3">
      <c r="A4" s="21"/>
      <c r="B4" s="20"/>
      <c r="C4" s="21"/>
      <c r="D4" s="21"/>
      <c r="E4" s="21"/>
      <c r="F4" s="85"/>
      <c r="G4" s="86"/>
      <c r="H4" s="86"/>
      <c r="I4" s="86"/>
      <c r="J4" s="85"/>
      <c r="K4" s="86"/>
      <c r="L4" s="86"/>
      <c r="M4" s="86"/>
      <c r="N4" s="85"/>
    </row>
    <row r="5" spans="1:14" ht="16.5" customHeight="1" thickBot="1" x14ac:dyDescent="0.35">
      <c r="A5" s="22"/>
      <c r="B5" s="20"/>
      <c r="C5" s="219">
        <v>45383</v>
      </c>
      <c r="D5" s="208"/>
      <c r="E5" s="208"/>
      <c r="F5" s="208"/>
      <c r="G5" s="219">
        <v>45382</v>
      </c>
      <c r="H5" s="208"/>
      <c r="I5" s="208"/>
      <c r="J5" s="208"/>
      <c r="K5" s="219">
        <v>45023</v>
      </c>
      <c r="L5" s="208"/>
      <c r="M5" s="208"/>
      <c r="N5" s="208"/>
    </row>
    <row r="6" spans="1:14" ht="15.75" customHeight="1" x14ac:dyDescent="0.3">
      <c r="A6" s="153"/>
      <c r="B6" s="23"/>
      <c r="C6" s="153" t="s">
        <v>13</v>
      </c>
      <c r="D6" s="153" t="s">
        <v>14</v>
      </c>
      <c r="E6" s="215" t="s">
        <v>15</v>
      </c>
      <c r="F6" s="216"/>
      <c r="G6" s="87" t="s">
        <v>13</v>
      </c>
      <c r="H6" s="88" t="s">
        <v>14</v>
      </c>
      <c r="I6" s="215" t="s">
        <v>15</v>
      </c>
      <c r="J6" s="216"/>
      <c r="K6" s="88" t="s">
        <v>13</v>
      </c>
      <c r="L6" s="88" t="s">
        <v>14</v>
      </c>
      <c r="M6" s="217" t="s">
        <v>15</v>
      </c>
      <c r="N6" s="218"/>
    </row>
    <row r="7" spans="1:14" ht="16.5" customHeight="1" thickBot="1" x14ac:dyDescent="0.35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9" t="s">
        <v>20</v>
      </c>
      <c r="G7" s="90" t="s">
        <v>17</v>
      </c>
      <c r="H7" s="91" t="s">
        <v>18</v>
      </c>
      <c r="I7" s="91" t="s">
        <v>19</v>
      </c>
      <c r="J7" s="89" t="s">
        <v>20</v>
      </c>
      <c r="K7" s="91" t="s">
        <v>17</v>
      </c>
      <c r="L7" s="91" t="s">
        <v>18</v>
      </c>
      <c r="M7" s="91" t="s">
        <v>19</v>
      </c>
      <c r="N7" s="92" t="s">
        <v>20</v>
      </c>
    </row>
    <row r="8" spans="1:14" ht="15.75" customHeight="1" x14ac:dyDescent="0.3">
      <c r="B8" s="64"/>
      <c r="D8" s="154"/>
      <c r="E8" s="154"/>
      <c r="F8" s="93"/>
      <c r="G8" s="82"/>
      <c r="H8" s="82"/>
      <c r="I8" s="82"/>
      <c r="J8" s="94"/>
      <c r="K8" s="95"/>
      <c r="L8" s="82"/>
      <c r="M8" s="82"/>
      <c r="N8" s="96"/>
    </row>
    <row r="9" spans="1:14" ht="18.75" customHeight="1" x14ac:dyDescent="0.3">
      <c r="A9" s="28" t="s">
        <v>21</v>
      </c>
      <c r="B9" s="97" t="str">
        <f t="array" ref="B9">_xlfn.IFS(F9&gt;J9,$D$60,F9&lt;J9,$D$61,F9=J9,"-")</f>
        <v>↓</v>
      </c>
      <c r="C9" s="98">
        <v>9618</v>
      </c>
      <c r="D9" s="98">
        <v>9295</v>
      </c>
      <c r="E9" s="98">
        <v>323</v>
      </c>
      <c r="F9" s="99">
        <v>3.4</v>
      </c>
      <c r="G9" s="100">
        <v>9673</v>
      </c>
      <c r="H9" s="100">
        <v>9297</v>
      </c>
      <c r="I9" s="100">
        <v>376</v>
      </c>
      <c r="J9" s="101">
        <v>3.9</v>
      </c>
      <c r="K9" s="100">
        <v>9450</v>
      </c>
      <c r="L9" s="100">
        <v>9161</v>
      </c>
      <c r="M9" s="100">
        <v>289</v>
      </c>
      <c r="N9" s="101">
        <v>3.1</v>
      </c>
    </row>
    <row r="10" spans="1:14" ht="18.75" customHeight="1" x14ac:dyDescent="0.3">
      <c r="A10" s="28" t="s">
        <v>22</v>
      </c>
      <c r="B10" s="97" t="str">
        <f t="array" ref="B10">_xlfn.IFS(F10&gt;J10,$D$60,F10&lt;J10,$D$61,F10=J10,"-")</f>
        <v>↓</v>
      </c>
      <c r="C10" s="98">
        <v>75939</v>
      </c>
      <c r="D10" s="98">
        <v>73695</v>
      </c>
      <c r="E10" s="98">
        <v>2244</v>
      </c>
      <c r="F10" s="99">
        <v>3</v>
      </c>
      <c r="G10" s="100">
        <v>75191</v>
      </c>
      <c r="H10" s="100">
        <v>72628</v>
      </c>
      <c r="I10" s="100">
        <v>2563</v>
      </c>
      <c r="J10" s="101">
        <v>3.4</v>
      </c>
      <c r="K10" s="100">
        <v>74132</v>
      </c>
      <c r="L10" s="100">
        <v>72370</v>
      </c>
      <c r="M10" s="100">
        <v>1762</v>
      </c>
      <c r="N10" s="101">
        <v>2.4</v>
      </c>
    </row>
    <row r="11" spans="1:14" ht="18.75" customHeight="1" x14ac:dyDescent="0.3">
      <c r="A11" s="28" t="s">
        <v>23</v>
      </c>
      <c r="B11" s="97" t="str">
        <f t="array" ref="B11">_xlfn.IFS(F11&gt;J11,$D$60,F11&lt;J11,$D$61,F11=J11,"-")</f>
        <v>↓</v>
      </c>
      <c r="C11" s="98">
        <v>2423</v>
      </c>
      <c r="D11" s="98">
        <v>2285</v>
      </c>
      <c r="E11" s="98">
        <v>138</v>
      </c>
      <c r="F11" s="99">
        <v>5.7</v>
      </c>
      <c r="G11" s="100">
        <v>2513</v>
      </c>
      <c r="H11" s="100">
        <v>2352</v>
      </c>
      <c r="I11" s="100">
        <v>161</v>
      </c>
      <c r="J11" s="101">
        <v>6.4</v>
      </c>
      <c r="K11" s="100">
        <v>2331</v>
      </c>
      <c r="L11" s="100">
        <v>2238</v>
      </c>
      <c r="M11" s="100">
        <v>93</v>
      </c>
      <c r="N11" s="101">
        <v>4</v>
      </c>
    </row>
    <row r="12" spans="1:14" ht="18.75" customHeight="1" x14ac:dyDescent="0.3">
      <c r="A12" s="28" t="s">
        <v>24</v>
      </c>
      <c r="B12" s="97" t="str">
        <f t="array" ref="B12">_xlfn.IFS(F12&gt;J12,$D$60,F12&lt;J12,$D$61,F12=J12,"-")</f>
        <v>↓</v>
      </c>
      <c r="C12" s="98">
        <v>95427</v>
      </c>
      <c r="D12" s="98">
        <v>92864</v>
      </c>
      <c r="E12" s="98">
        <v>2563</v>
      </c>
      <c r="F12" s="99">
        <v>2.7</v>
      </c>
      <c r="G12" s="100">
        <v>95683</v>
      </c>
      <c r="H12" s="100">
        <v>92733</v>
      </c>
      <c r="I12" s="100">
        <v>2950</v>
      </c>
      <c r="J12" s="101">
        <v>3.1</v>
      </c>
      <c r="K12" s="100">
        <v>93454</v>
      </c>
      <c r="L12" s="100">
        <v>91355</v>
      </c>
      <c r="M12" s="100">
        <v>2099</v>
      </c>
      <c r="N12" s="101">
        <v>2.2000000000000002</v>
      </c>
    </row>
    <row r="13" spans="1:14" ht="18.75" customHeight="1" x14ac:dyDescent="0.3">
      <c r="A13" s="28" t="s">
        <v>25</v>
      </c>
      <c r="B13" s="97" t="str">
        <f t="array" ref="B13">_xlfn.IFS(F13&gt;J13,$D$60,F13&lt;J13,$D$61,F13=J13,"-")</f>
        <v>↓</v>
      </c>
      <c r="C13" s="98">
        <v>4695</v>
      </c>
      <c r="D13" s="98">
        <v>4436</v>
      </c>
      <c r="E13" s="98">
        <v>259</v>
      </c>
      <c r="F13" s="99">
        <v>5.5</v>
      </c>
      <c r="G13" s="100">
        <v>4787</v>
      </c>
      <c r="H13" s="100">
        <v>4476</v>
      </c>
      <c r="I13" s="100">
        <v>311</v>
      </c>
      <c r="J13" s="101">
        <v>6.5</v>
      </c>
      <c r="K13" s="100">
        <v>4536</v>
      </c>
      <c r="L13" s="100">
        <v>4354</v>
      </c>
      <c r="M13" s="100">
        <v>182</v>
      </c>
      <c r="N13" s="101">
        <v>4</v>
      </c>
    </row>
    <row r="14" spans="1:14" ht="18.75" customHeight="1" x14ac:dyDescent="0.3">
      <c r="A14" s="28" t="s">
        <v>26</v>
      </c>
      <c r="B14" s="97" t="str">
        <f t="array" ref="B14">_xlfn.IFS(F14&gt;J14,$D$60,F14&lt;J14,$D$61,F14=J14,"-")</f>
        <v>↓</v>
      </c>
      <c r="C14" s="98">
        <v>7502</v>
      </c>
      <c r="D14" s="98">
        <v>7161</v>
      </c>
      <c r="E14" s="98">
        <v>341</v>
      </c>
      <c r="F14" s="99">
        <v>4.5</v>
      </c>
      <c r="G14" s="100">
        <v>7623</v>
      </c>
      <c r="H14" s="100">
        <v>7204</v>
      </c>
      <c r="I14" s="100">
        <v>419</v>
      </c>
      <c r="J14" s="101">
        <v>5.5</v>
      </c>
      <c r="K14" s="100">
        <v>7737</v>
      </c>
      <c r="L14" s="100">
        <v>7488</v>
      </c>
      <c r="M14" s="100">
        <v>249</v>
      </c>
      <c r="N14" s="101">
        <v>3.2</v>
      </c>
    </row>
    <row r="15" spans="1:14" ht="18.75" customHeight="1" x14ac:dyDescent="0.3">
      <c r="A15" s="28" t="s">
        <v>27</v>
      </c>
      <c r="B15" s="97" t="str">
        <f t="array" ref="B15">_xlfn.IFS(F15&gt;J15,$D$60,F15&lt;J15,$D$61,F15=J15,"-")</f>
        <v>↓</v>
      </c>
      <c r="C15" s="98">
        <v>82155</v>
      </c>
      <c r="D15" s="98">
        <v>79987</v>
      </c>
      <c r="E15" s="98">
        <v>2168</v>
      </c>
      <c r="F15" s="99">
        <v>2.6</v>
      </c>
      <c r="G15" s="100">
        <v>81837</v>
      </c>
      <c r="H15" s="100">
        <v>79246</v>
      </c>
      <c r="I15" s="100">
        <v>2591</v>
      </c>
      <c r="J15" s="101">
        <v>3.2</v>
      </c>
      <c r="K15" s="100">
        <v>77517</v>
      </c>
      <c r="L15" s="100">
        <v>75800</v>
      </c>
      <c r="M15" s="100">
        <v>1717</v>
      </c>
      <c r="N15" s="101">
        <v>2.2000000000000002</v>
      </c>
    </row>
    <row r="16" spans="1:14" ht="18.75" customHeight="1" x14ac:dyDescent="0.3">
      <c r="A16" s="28" t="s">
        <v>28</v>
      </c>
      <c r="B16" s="97" t="str">
        <f t="array" ref="B16">_xlfn.IFS(F16&gt;J16,$D$60,F16&lt;J16,$D$61,F16=J16,"-")</f>
        <v>↓</v>
      </c>
      <c r="C16" s="98">
        <v>118412</v>
      </c>
      <c r="D16" s="98">
        <v>115369</v>
      </c>
      <c r="E16" s="98">
        <v>3043</v>
      </c>
      <c r="F16" s="99">
        <v>2.6</v>
      </c>
      <c r="G16" s="100">
        <v>118299</v>
      </c>
      <c r="H16" s="100">
        <v>114838</v>
      </c>
      <c r="I16" s="100">
        <v>3461</v>
      </c>
      <c r="J16" s="101">
        <v>2.9</v>
      </c>
      <c r="K16" s="100">
        <v>114874</v>
      </c>
      <c r="L16" s="100">
        <v>112382</v>
      </c>
      <c r="M16" s="100">
        <v>2492</v>
      </c>
      <c r="N16" s="101">
        <v>2.2000000000000002</v>
      </c>
    </row>
    <row r="17" spans="1:19" ht="18.75" customHeight="1" x14ac:dyDescent="0.3">
      <c r="A17" s="28" t="s">
        <v>29</v>
      </c>
      <c r="B17" s="97" t="str">
        <f t="array" ref="B17">_xlfn.IFS(F17&gt;J17,$D$60,F17&lt;J17,$D$61,F17=J17,"-")</f>
        <v>↓</v>
      </c>
      <c r="C17" s="98">
        <v>6803</v>
      </c>
      <c r="D17" s="98">
        <v>6579</v>
      </c>
      <c r="E17" s="98">
        <v>224</v>
      </c>
      <c r="F17" s="99">
        <v>3.3</v>
      </c>
      <c r="G17" s="100">
        <v>6839</v>
      </c>
      <c r="H17" s="100">
        <v>6574</v>
      </c>
      <c r="I17" s="100">
        <v>265</v>
      </c>
      <c r="J17" s="101">
        <v>3.9</v>
      </c>
      <c r="K17" s="100">
        <v>6476</v>
      </c>
      <c r="L17" s="100">
        <v>6294</v>
      </c>
      <c r="M17" s="100">
        <v>182</v>
      </c>
      <c r="N17" s="101">
        <v>2.8</v>
      </c>
      <c r="S17" s="71" t="s">
        <v>30</v>
      </c>
    </row>
    <row r="18" spans="1:19" ht="18.75" customHeight="1" x14ac:dyDescent="0.3">
      <c r="A18" s="28" t="s">
        <v>31</v>
      </c>
      <c r="B18" s="97" t="str">
        <f t="array" ref="B18">_xlfn.IFS(F18&gt;J18,$D$60,F18&lt;J18,$D$61,F18=J18,"-")</f>
        <v>↓</v>
      </c>
      <c r="C18" s="98">
        <v>233271</v>
      </c>
      <c r="D18" s="98">
        <v>227920</v>
      </c>
      <c r="E18" s="98">
        <v>5351</v>
      </c>
      <c r="F18" s="99">
        <v>2.2999999999999998</v>
      </c>
      <c r="G18" s="100">
        <v>232763</v>
      </c>
      <c r="H18" s="100">
        <v>226476</v>
      </c>
      <c r="I18" s="100">
        <v>6287</v>
      </c>
      <c r="J18" s="101">
        <v>2.7</v>
      </c>
      <c r="K18" s="100">
        <v>225781</v>
      </c>
      <c r="L18" s="100">
        <v>221335</v>
      </c>
      <c r="M18" s="100">
        <v>4446</v>
      </c>
      <c r="N18" s="101">
        <v>2</v>
      </c>
    </row>
    <row r="19" spans="1:19" ht="18.75" customHeight="1" x14ac:dyDescent="0.3">
      <c r="A19" s="28" t="s">
        <v>32</v>
      </c>
      <c r="B19" s="97" t="str">
        <f t="array" ref="B19">_xlfn.IFS(F19&gt;J19,$D$60,F19&lt;J19,$D$61,F19=J19,"-")</f>
        <v>↓</v>
      </c>
      <c r="C19" s="98">
        <v>22853</v>
      </c>
      <c r="D19" s="98">
        <v>21969</v>
      </c>
      <c r="E19" s="98">
        <v>884</v>
      </c>
      <c r="F19" s="99">
        <v>3.9</v>
      </c>
      <c r="G19" s="100">
        <v>22915</v>
      </c>
      <c r="H19" s="100">
        <v>21824</v>
      </c>
      <c r="I19" s="100">
        <v>1091</v>
      </c>
      <c r="J19" s="101">
        <v>4.8</v>
      </c>
      <c r="K19" s="100">
        <v>24176</v>
      </c>
      <c r="L19" s="100">
        <v>23022</v>
      </c>
      <c r="M19" s="100">
        <v>1154</v>
      </c>
      <c r="N19" s="101">
        <v>4.8</v>
      </c>
    </row>
    <row r="20" spans="1:19" ht="18.75" customHeight="1" x14ac:dyDescent="0.3">
      <c r="A20" s="28" t="s">
        <v>33</v>
      </c>
      <c r="B20" s="97" t="str">
        <f t="array" ref="B20">_xlfn.IFS(F20&gt;J20,$D$60,F20&lt;J20,$D$61,F20=J20,"-")</f>
        <v>↓</v>
      </c>
      <c r="C20" s="98">
        <v>13870</v>
      </c>
      <c r="D20" s="98">
        <v>13310</v>
      </c>
      <c r="E20" s="98">
        <v>560</v>
      </c>
      <c r="F20" s="99">
        <v>4</v>
      </c>
      <c r="G20" s="100">
        <v>13980</v>
      </c>
      <c r="H20" s="100">
        <v>13287</v>
      </c>
      <c r="I20" s="100">
        <v>693</v>
      </c>
      <c r="J20" s="101">
        <v>5</v>
      </c>
      <c r="K20" s="100">
        <v>13574</v>
      </c>
      <c r="L20" s="100">
        <v>13151</v>
      </c>
      <c r="M20" s="100">
        <v>423</v>
      </c>
      <c r="N20" s="101">
        <v>3.1</v>
      </c>
    </row>
    <row r="21" spans="1:19" ht="18.75" customHeight="1" x14ac:dyDescent="0.3">
      <c r="A21" s="28" t="s">
        <v>34</v>
      </c>
      <c r="B21" s="97" t="str">
        <f t="array" ref="B21">_xlfn.IFS(F21&gt;J21,$D$60,F21&lt;J21,$D$61,F21=J21,"-")</f>
        <v>↓</v>
      </c>
      <c r="C21" s="98">
        <v>21503</v>
      </c>
      <c r="D21" s="98">
        <v>20842</v>
      </c>
      <c r="E21" s="98">
        <v>661</v>
      </c>
      <c r="F21" s="99">
        <v>3.1</v>
      </c>
      <c r="G21" s="100">
        <v>21679</v>
      </c>
      <c r="H21" s="100">
        <v>20875</v>
      </c>
      <c r="I21" s="100">
        <v>804</v>
      </c>
      <c r="J21" s="101">
        <v>3.7</v>
      </c>
      <c r="K21" s="100">
        <v>21441</v>
      </c>
      <c r="L21" s="100">
        <v>20932</v>
      </c>
      <c r="M21" s="100">
        <v>509</v>
      </c>
      <c r="N21" s="101">
        <v>2.4</v>
      </c>
    </row>
    <row r="22" spans="1:19" ht="18.75" customHeight="1" x14ac:dyDescent="0.3">
      <c r="A22" s="28" t="s">
        <v>35</v>
      </c>
      <c r="B22" s="97" t="str">
        <f t="array" ref="B22">_xlfn.IFS(F22&gt;J22,$D$60,F22&lt;J22,$D$61,F22=J22,"-")</f>
        <v>↓</v>
      </c>
      <c r="C22" s="98">
        <v>12563</v>
      </c>
      <c r="D22" s="98">
        <v>12123</v>
      </c>
      <c r="E22" s="98">
        <v>440</v>
      </c>
      <c r="F22" s="99">
        <v>3.5</v>
      </c>
      <c r="G22" s="100">
        <v>12632</v>
      </c>
      <c r="H22" s="100">
        <v>12106</v>
      </c>
      <c r="I22" s="100">
        <v>526</v>
      </c>
      <c r="J22" s="101">
        <v>4.2</v>
      </c>
      <c r="K22" s="100">
        <v>12071</v>
      </c>
      <c r="L22" s="100">
        <v>11674</v>
      </c>
      <c r="M22" s="100">
        <v>397</v>
      </c>
      <c r="N22" s="101">
        <v>3.3</v>
      </c>
    </row>
    <row r="23" spans="1:19" ht="18.75" customHeight="1" x14ac:dyDescent="0.3">
      <c r="A23" s="28" t="s">
        <v>36</v>
      </c>
      <c r="B23" s="97" t="str">
        <f t="array" ref="B23">_xlfn.IFS(F23&gt;J23,$D$60,F23&lt;J23,$D$61,F23=J23,"-")</f>
        <v>↓</v>
      </c>
      <c r="C23" s="98">
        <v>16981</v>
      </c>
      <c r="D23" s="98">
        <v>16492</v>
      </c>
      <c r="E23" s="98">
        <v>489</v>
      </c>
      <c r="F23" s="99">
        <v>2.9</v>
      </c>
      <c r="G23" s="100">
        <v>16909</v>
      </c>
      <c r="H23" s="100">
        <v>16355</v>
      </c>
      <c r="I23" s="100">
        <v>554</v>
      </c>
      <c r="J23" s="101">
        <v>3.3</v>
      </c>
      <c r="K23" s="100">
        <v>16136</v>
      </c>
      <c r="L23" s="100">
        <v>15716</v>
      </c>
      <c r="M23" s="100">
        <v>420</v>
      </c>
      <c r="N23" s="101">
        <v>2.6</v>
      </c>
    </row>
    <row r="24" spans="1:19" ht="18.75" customHeight="1" x14ac:dyDescent="0.3">
      <c r="A24" s="28" t="s">
        <v>37</v>
      </c>
      <c r="B24" s="97" t="str">
        <f t="array" ref="B24">_xlfn.IFS(F24&gt;J24,$D$60,F24&lt;J24,$D$61,F24=J24,"-")</f>
        <v>↓</v>
      </c>
      <c r="C24" s="98">
        <v>31139</v>
      </c>
      <c r="D24" s="98">
        <v>30162</v>
      </c>
      <c r="E24" s="98">
        <v>977</v>
      </c>
      <c r="F24" s="99">
        <v>3.1</v>
      </c>
      <c r="G24" s="100">
        <v>31299</v>
      </c>
      <c r="H24" s="100">
        <v>30180</v>
      </c>
      <c r="I24" s="100">
        <v>1119</v>
      </c>
      <c r="J24" s="101">
        <v>3.6</v>
      </c>
      <c r="K24" s="100">
        <v>30262</v>
      </c>
      <c r="L24" s="100">
        <v>29474</v>
      </c>
      <c r="M24" s="100">
        <v>788</v>
      </c>
      <c r="N24" s="101">
        <v>2.6</v>
      </c>
    </row>
    <row r="25" spans="1:19" ht="18.75" customHeight="1" x14ac:dyDescent="0.3">
      <c r="A25" s="28" t="s">
        <v>38</v>
      </c>
      <c r="B25" s="97" t="str">
        <f t="array" ref="B25">_xlfn.IFS(F25&gt;J25,$D$60,F25&lt;J25,$D$61,F25=J25,"-")</f>
        <v>↓</v>
      </c>
      <c r="C25" s="98">
        <v>13152</v>
      </c>
      <c r="D25" s="98">
        <v>12568</v>
      </c>
      <c r="E25" s="98">
        <v>584</v>
      </c>
      <c r="F25" s="99">
        <v>4.4000000000000004</v>
      </c>
      <c r="G25" s="100">
        <v>13371</v>
      </c>
      <c r="H25" s="100">
        <v>12727</v>
      </c>
      <c r="I25" s="100">
        <v>644</v>
      </c>
      <c r="J25" s="101">
        <v>4.8</v>
      </c>
      <c r="K25" s="100">
        <v>12951</v>
      </c>
      <c r="L25" s="100">
        <v>12452</v>
      </c>
      <c r="M25" s="100">
        <v>499</v>
      </c>
      <c r="N25" s="101">
        <v>3.9</v>
      </c>
    </row>
    <row r="26" spans="1:19" ht="18.75" customHeight="1" x14ac:dyDescent="0.3">
      <c r="A26" s="28" t="s">
        <v>39</v>
      </c>
      <c r="B26" s="97" t="str">
        <f t="array" ref="B26">_xlfn.IFS(F26&gt;J26,$D$60,F26&lt;J26,$D$61,F26=J26,"-")</f>
        <v>↓</v>
      </c>
      <c r="C26" s="98">
        <v>85968</v>
      </c>
      <c r="D26" s="98">
        <v>83835</v>
      </c>
      <c r="E26" s="98">
        <v>2133</v>
      </c>
      <c r="F26" s="99">
        <v>2.5</v>
      </c>
      <c r="G26" s="100">
        <v>85941</v>
      </c>
      <c r="H26" s="100">
        <v>83445</v>
      </c>
      <c r="I26" s="100">
        <v>2496</v>
      </c>
      <c r="J26" s="101">
        <v>2.9</v>
      </c>
      <c r="K26" s="100">
        <v>83311</v>
      </c>
      <c r="L26" s="100">
        <v>81608</v>
      </c>
      <c r="M26" s="100">
        <v>1703</v>
      </c>
      <c r="N26" s="101">
        <v>2</v>
      </c>
    </row>
    <row r="27" spans="1:19" ht="18.75" customHeight="1" x14ac:dyDescent="0.3">
      <c r="A27" s="28" t="s">
        <v>40</v>
      </c>
      <c r="B27" s="97" t="str">
        <f t="array" ref="B27">_xlfn.IFS(F27&gt;J27,$D$60,F27&lt;J27,$D$61,F27=J27,"-")</f>
        <v>↓</v>
      </c>
      <c r="C27" s="98">
        <v>10711</v>
      </c>
      <c r="D27" s="98">
        <v>10389</v>
      </c>
      <c r="E27" s="98">
        <v>322</v>
      </c>
      <c r="F27" s="99">
        <v>3</v>
      </c>
      <c r="G27" s="100">
        <v>10626</v>
      </c>
      <c r="H27" s="100">
        <v>10274</v>
      </c>
      <c r="I27" s="100">
        <v>352</v>
      </c>
      <c r="J27" s="101">
        <v>3.3</v>
      </c>
      <c r="K27" s="100">
        <v>10389</v>
      </c>
      <c r="L27" s="100">
        <v>10122</v>
      </c>
      <c r="M27" s="100">
        <v>267</v>
      </c>
      <c r="N27" s="101">
        <v>2.6</v>
      </c>
    </row>
    <row r="28" spans="1:19" ht="18.75" customHeight="1" x14ac:dyDescent="0.3">
      <c r="A28" s="28" t="s">
        <v>41</v>
      </c>
      <c r="B28" s="97" t="str">
        <f t="array" ref="B28">_xlfn.IFS(F28&gt;J28,$D$60,F28&lt;J28,$D$61,F28=J28,"-")</f>
        <v>↓</v>
      </c>
      <c r="C28" s="98">
        <v>9677</v>
      </c>
      <c r="D28" s="98">
        <v>9320</v>
      </c>
      <c r="E28" s="98">
        <v>357</v>
      </c>
      <c r="F28" s="99">
        <v>3.7</v>
      </c>
      <c r="G28" s="100">
        <v>9738</v>
      </c>
      <c r="H28" s="100">
        <v>9308</v>
      </c>
      <c r="I28" s="100">
        <v>430</v>
      </c>
      <c r="J28" s="101">
        <v>4.4000000000000004</v>
      </c>
      <c r="K28" s="100">
        <v>9234</v>
      </c>
      <c r="L28" s="100">
        <v>8942</v>
      </c>
      <c r="M28" s="100">
        <v>292</v>
      </c>
      <c r="N28" s="101">
        <v>3.2</v>
      </c>
    </row>
    <row r="29" spans="1:19" ht="18.75" customHeight="1" x14ac:dyDescent="0.3">
      <c r="A29" s="28" t="s">
        <v>42</v>
      </c>
      <c r="B29" s="97" t="str">
        <f t="array" ref="B29">_xlfn.IFS(F29&gt;J29,$D$60,F29&lt;J29,$D$61,F29=J29,"-")</f>
        <v>↓</v>
      </c>
      <c r="C29" s="98">
        <v>69199</v>
      </c>
      <c r="D29" s="98">
        <v>67184</v>
      </c>
      <c r="E29" s="98">
        <v>2015</v>
      </c>
      <c r="F29" s="99">
        <v>2.9</v>
      </c>
      <c r="G29" s="100">
        <v>69295</v>
      </c>
      <c r="H29" s="100">
        <v>66926</v>
      </c>
      <c r="I29" s="100">
        <v>2369</v>
      </c>
      <c r="J29" s="101">
        <v>3.4</v>
      </c>
      <c r="K29" s="100">
        <v>67366</v>
      </c>
      <c r="L29" s="100">
        <v>65735</v>
      </c>
      <c r="M29" s="100">
        <v>1631</v>
      </c>
      <c r="N29" s="101">
        <v>2.4</v>
      </c>
    </row>
    <row r="30" spans="1:19" ht="18.75" customHeight="1" x14ac:dyDescent="0.3">
      <c r="A30" s="28" t="s">
        <v>43</v>
      </c>
      <c r="B30" s="97" t="str">
        <f t="array" ref="B30">_xlfn.IFS(F30&gt;J30,$D$60,F30&lt;J30,$D$61,F30=J30,"-")</f>
        <v>↓</v>
      </c>
      <c r="C30" s="98">
        <v>27445</v>
      </c>
      <c r="D30" s="98">
        <v>26585</v>
      </c>
      <c r="E30" s="98">
        <v>860</v>
      </c>
      <c r="F30" s="99">
        <v>3.1</v>
      </c>
      <c r="G30" s="100">
        <v>27210</v>
      </c>
      <c r="H30" s="100">
        <v>26151</v>
      </c>
      <c r="I30" s="100">
        <v>1059</v>
      </c>
      <c r="J30" s="101">
        <v>3.9</v>
      </c>
      <c r="K30" s="100">
        <v>26369</v>
      </c>
      <c r="L30" s="100">
        <v>25691</v>
      </c>
      <c r="M30" s="100">
        <v>678</v>
      </c>
      <c r="N30" s="101">
        <v>2.6</v>
      </c>
    </row>
    <row r="31" spans="1:19" ht="18.75" customHeight="1" x14ac:dyDescent="0.3">
      <c r="A31" s="28" t="s">
        <v>44</v>
      </c>
      <c r="B31" s="97" t="str">
        <f t="array" ref="B31">_xlfn.IFS(F31&gt;J31,$D$60,F31&lt;J31,$D$61,F31=J31,"-")</f>
        <v>↓</v>
      </c>
      <c r="C31" s="98">
        <v>271441</v>
      </c>
      <c r="D31" s="98">
        <v>264367</v>
      </c>
      <c r="E31" s="98">
        <v>7074</v>
      </c>
      <c r="F31" s="99">
        <v>2.6</v>
      </c>
      <c r="G31" s="100">
        <v>272302</v>
      </c>
      <c r="H31" s="100">
        <v>263929</v>
      </c>
      <c r="I31" s="100">
        <v>8373</v>
      </c>
      <c r="J31" s="101">
        <v>3.1</v>
      </c>
      <c r="K31" s="100">
        <v>266138</v>
      </c>
      <c r="L31" s="100">
        <v>260225</v>
      </c>
      <c r="M31" s="100">
        <v>5913</v>
      </c>
      <c r="N31" s="101">
        <v>2.2000000000000002</v>
      </c>
    </row>
    <row r="32" spans="1:19" ht="18.75" customHeight="1" x14ac:dyDescent="0.3">
      <c r="A32" s="28" t="s">
        <v>45</v>
      </c>
      <c r="B32" s="97" t="str">
        <f t="array" ref="B32">_xlfn.IFS(F32&gt;J32,$D$60,F32&lt;J32,$D$61,F32=J32,"-")</f>
        <v>↓</v>
      </c>
      <c r="C32" s="98">
        <v>30176</v>
      </c>
      <c r="D32" s="98">
        <v>29171</v>
      </c>
      <c r="E32" s="98">
        <v>1005</v>
      </c>
      <c r="F32" s="99">
        <v>3.3</v>
      </c>
      <c r="G32" s="100">
        <v>30417</v>
      </c>
      <c r="H32" s="100">
        <v>29287</v>
      </c>
      <c r="I32" s="100">
        <v>1130</v>
      </c>
      <c r="J32" s="101">
        <v>3.7</v>
      </c>
      <c r="K32" s="100">
        <v>29627</v>
      </c>
      <c r="L32" s="100">
        <v>28765</v>
      </c>
      <c r="M32" s="100">
        <v>862</v>
      </c>
      <c r="N32" s="101">
        <v>2.9</v>
      </c>
    </row>
    <row r="33" spans="1:14" ht="18.75" customHeight="1" x14ac:dyDescent="0.3">
      <c r="A33" s="28" t="s">
        <v>46</v>
      </c>
      <c r="B33" s="97" t="str">
        <f t="array" ref="B33">_xlfn.IFS(F33&gt;J33,$D$60,F33&lt;J33,$D$61,F33=J33,"-")</f>
        <v>↓</v>
      </c>
      <c r="C33" s="98">
        <v>8428</v>
      </c>
      <c r="D33" s="98">
        <v>8207</v>
      </c>
      <c r="E33" s="98">
        <v>221</v>
      </c>
      <c r="F33" s="99">
        <v>2.6</v>
      </c>
      <c r="G33" s="100">
        <v>8526</v>
      </c>
      <c r="H33" s="100">
        <v>8256</v>
      </c>
      <c r="I33" s="100">
        <v>270</v>
      </c>
      <c r="J33" s="101">
        <v>3.2</v>
      </c>
      <c r="K33" s="100">
        <v>7959</v>
      </c>
      <c r="L33" s="100">
        <v>7781</v>
      </c>
      <c r="M33" s="100">
        <v>178</v>
      </c>
      <c r="N33" s="101">
        <v>2.2000000000000002</v>
      </c>
    </row>
    <row r="34" spans="1:14" ht="18.75" customHeight="1" x14ac:dyDescent="0.3">
      <c r="A34" s="28" t="s">
        <v>47</v>
      </c>
      <c r="B34" s="97" t="str">
        <f t="array" ref="B34">_xlfn.IFS(F34&gt;J34,$D$60,F34&lt;J34,$D$61,F34=J34,"-")</f>
        <v>↓</v>
      </c>
      <c r="C34" s="98">
        <v>165220</v>
      </c>
      <c r="D34" s="98">
        <v>160030</v>
      </c>
      <c r="E34" s="98">
        <v>5190</v>
      </c>
      <c r="F34" s="99">
        <v>3.1</v>
      </c>
      <c r="G34" s="100">
        <v>162805</v>
      </c>
      <c r="H34" s="100">
        <v>156219</v>
      </c>
      <c r="I34" s="100">
        <v>6586</v>
      </c>
      <c r="J34" s="101">
        <v>4</v>
      </c>
      <c r="K34" s="100">
        <v>156699</v>
      </c>
      <c r="L34" s="100">
        <v>152380</v>
      </c>
      <c r="M34" s="100">
        <v>4319</v>
      </c>
      <c r="N34" s="101">
        <v>2.8</v>
      </c>
    </row>
    <row r="35" spans="1:14" ht="18.75" customHeight="1" x14ac:dyDescent="0.3">
      <c r="A35" s="28" t="s">
        <v>48</v>
      </c>
      <c r="B35" s="97" t="str">
        <f t="array" ref="B35">_xlfn.IFS(F35&gt;J35,$D$60,F35&lt;J35,$D$61,F35=J35,"-")</f>
        <v>↓</v>
      </c>
      <c r="C35" s="98">
        <v>14336</v>
      </c>
      <c r="D35" s="98">
        <v>13961</v>
      </c>
      <c r="E35" s="98">
        <v>375</v>
      </c>
      <c r="F35" s="99">
        <v>2.6</v>
      </c>
      <c r="G35" s="100">
        <v>14213</v>
      </c>
      <c r="H35" s="100">
        <v>13767</v>
      </c>
      <c r="I35" s="100">
        <v>446</v>
      </c>
      <c r="J35" s="101">
        <v>3.1</v>
      </c>
      <c r="K35" s="100">
        <v>13399</v>
      </c>
      <c r="L35" s="100">
        <v>13129</v>
      </c>
      <c r="M35" s="100">
        <v>270</v>
      </c>
      <c r="N35" s="101">
        <v>2</v>
      </c>
    </row>
    <row r="36" spans="1:14" ht="18.75" customHeight="1" x14ac:dyDescent="0.3">
      <c r="A36" s="28" t="s">
        <v>49</v>
      </c>
      <c r="B36" s="97" t="str">
        <f t="array" ref="B36">_xlfn.IFS(F36&gt;J36,$D$60,F36&lt;J36,$D$61,F36=J36,"-")</f>
        <v>↓</v>
      </c>
      <c r="C36" s="98">
        <v>30981</v>
      </c>
      <c r="D36" s="98">
        <v>30118</v>
      </c>
      <c r="E36" s="98">
        <v>863</v>
      </c>
      <c r="F36" s="99">
        <v>2.8</v>
      </c>
      <c r="G36" s="100">
        <v>31080</v>
      </c>
      <c r="H36" s="100">
        <v>30071</v>
      </c>
      <c r="I36" s="100">
        <v>1009</v>
      </c>
      <c r="J36" s="101">
        <v>3.2</v>
      </c>
      <c r="K36" s="100">
        <v>29627</v>
      </c>
      <c r="L36" s="100">
        <v>28907</v>
      </c>
      <c r="M36" s="100">
        <v>720</v>
      </c>
      <c r="N36" s="101">
        <v>2.4</v>
      </c>
    </row>
    <row r="37" spans="1:14" ht="18.75" customHeight="1" x14ac:dyDescent="0.3">
      <c r="A37" s="28" t="s">
        <v>50</v>
      </c>
      <c r="B37" s="97" t="str">
        <f t="array" ref="B37">_xlfn.IFS(F37&gt;J37,$D$60,F37&lt;J37,$D$61,F37=J37,"-")</f>
        <v>↓</v>
      </c>
      <c r="C37" s="98">
        <v>45295</v>
      </c>
      <c r="D37" s="98">
        <v>43858</v>
      </c>
      <c r="E37" s="98">
        <v>1437</v>
      </c>
      <c r="F37" s="99">
        <v>3.2</v>
      </c>
      <c r="G37" s="100">
        <v>45455</v>
      </c>
      <c r="H37" s="100">
        <v>43701</v>
      </c>
      <c r="I37" s="100">
        <v>1754</v>
      </c>
      <c r="J37" s="101">
        <v>3.9</v>
      </c>
      <c r="K37" s="100">
        <v>44460</v>
      </c>
      <c r="L37" s="100">
        <v>43297</v>
      </c>
      <c r="M37" s="100">
        <v>1163</v>
      </c>
      <c r="N37" s="101">
        <v>2.6</v>
      </c>
    </row>
    <row r="38" spans="1:14" ht="18.75" customHeight="1" x14ac:dyDescent="0.3">
      <c r="A38" s="28" t="s">
        <v>51</v>
      </c>
      <c r="B38" s="97" t="str">
        <f t="array" ref="B38">_xlfn.IFS(F38&gt;J38,$D$60,F38&lt;J38,$D$61,F38=J38,"-")</f>
        <v>↓</v>
      </c>
      <c r="C38" s="98">
        <v>31445</v>
      </c>
      <c r="D38" s="98">
        <v>30503</v>
      </c>
      <c r="E38" s="98">
        <v>942</v>
      </c>
      <c r="F38" s="99">
        <v>3</v>
      </c>
      <c r="G38" s="100">
        <v>31547</v>
      </c>
      <c r="H38" s="100">
        <v>30469</v>
      </c>
      <c r="I38" s="100">
        <v>1078</v>
      </c>
      <c r="J38" s="101">
        <v>3.4</v>
      </c>
      <c r="K38" s="100">
        <v>30740</v>
      </c>
      <c r="L38" s="100">
        <v>29931</v>
      </c>
      <c r="M38" s="100">
        <v>809</v>
      </c>
      <c r="N38" s="101">
        <v>2.6</v>
      </c>
    </row>
    <row r="39" spans="1:14" ht="18.75" customHeight="1" x14ac:dyDescent="0.3">
      <c r="A39" s="28" t="s">
        <v>52</v>
      </c>
      <c r="B39" s="97" t="str">
        <f t="array" ref="B39">_xlfn.IFS(F39&gt;J39,$D$60,F39&lt;J39,$D$61,F39=J39,"-")</f>
        <v>↓</v>
      </c>
      <c r="C39" s="98">
        <v>6704</v>
      </c>
      <c r="D39" s="98">
        <v>6436</v>
      </c>
      <c r="E39" s="98">
        <v>268</v>
      </c>
      <c r="F39" s="99">
        <v>4</v>
      </c>
      <c r="G39" s="100">
        <v>6777</v>
      </c>
      <c r="H39" s="100">
        <v>6464</v>
      </c>
      <c r="I39" s="100">
        <v>313</v>
      </c>
      <c r="J39" s="101">
        <v>4.5999999999999996</v>
      </c>
      <c r="K39" s="100">
        <v>6372</v>
      </c>
      <c r="L39" s="100">
        <v>6160</v>
      </c>
      <c r="M39" s="100">
        <v>212</v>
      </c>
      <c r="N39" s="101">
        <v>3.3</v>
      </c>
    </row>
    <row r="40" spans="1:14" ht="18.75" customHeight="1" x14ac:dyDescent="0.3">
      <c r="A40" s="28" t="s">
        <v>53</v>
      </c>
      <c r="B40" s="97" t="str">
        <f t="array" ref="B40">_xlfn.IFS(F40&gt;J40,$D$60,F40&lt;J40,$D$61,F40=J40,"-")</f>
        <v>↓</v>
      </c>
      <c r="C40" s="98">
        <v>159716</v>
      </c>
      <c r="D40" s="98">
        <v>155953</v>
      </c>
      <c r="E40" s="98">
        <v>3763</v>
      </c>
      <c r="F40" s="99">
        <v>2.4</v>
      </c>
      <c r="G40" s="100">
        <v>159822</v>
      </c>
      <c r="H40" s="100">
        <v>155466</v>
      </c>
      <c r="I40" s="100">
        <v>4356</v>
      </c>
      <c r="J40" s="101">
        <v>2.7</v>
      </c>
      <c r="K40" s="100">
        <v>152952</v>
      </c>
      <c r="L40" s="100">
        <v>149871</v>
      </c>
      <c r="M40" s="100">
        <v>3081</v>
      </c>
      <c r="N40" s="101">
        <v>2</v>
      </c>
    </row>
    <row r="41" spans="1:14" ht="18.75" customHeight="1" x14ac:dyDescent="0.3">
      <c r="A41" s="28" t="s">
        <v>54</v>
      </c>
      <c r="B41" s="97" t="str">
        <f t="array" ref="B41">_xlfn.IFS(F41&gt;J41,$D$60,F41&lt;J41,$D$61,F41=J41,"-")</f>
        <v>↓</v>
      </c>
      <c r="C41" s="100">
        <v>12969</v>
      </c>
      <c r="D41" s="100">
        <v>12400</v>
      </c>
      <c r="E41" s="100">
        <v>569</v>
      </c>
      <c r="F41" s="101">
        <v>4.4000000000000004</v>
      </c>
      <c r="G41" s="100">
        <v>13064</v>
      </c>
      <c r="H41" s="100">
        <v>12394</v>
      </c>
      <c r="I41" s="100">
        <v>670</v>
      </c>
      <c r="J41" s="101">
        <v>5.0999999999999996</v>
      </c>
      <c r="K41" s="100">
        <v>12719</v>
      </c>
      <c r="L41" s="100">
        <v>12241</v>
      </c>
      <c r="M41" s="100">
        <v>478</v>
      </c>
      <c r="N41" s="101">
        <v>3.8</v>
      </c>
    </row>
    <row r="42" spans="1:14" ht="18.75" customHeight="1" x14ac:dyDescent="0.3">
      <c r="A42" s="28" t="s">
        <v>55</v>
      </c>
      <c r="B42" s="97" t="str">
        <f t="array" ref="B42">_xlfn.IFS(F42&gt;J42,$D$60,F42&lt;J42,$D$61,F42=J42,"-")</f>
        <v>↓</v>
      </c>
      <c r="C42" s="100">
        <v>7413</v>
      </c>
      <c r="D42" s="100">
        <v>6999</v>
      </c>
      <c r="E42" s="100">
        <v>414</v>
      </c>
      <c r="F42" s="101">
        <v>5.6</v>
      </c>
      <c r="G42" s="100">
        <v>7530</v>
      </c>
      <c r="H42" s="100">
        <v>7039</v>
      </c>
      <c r="I42" s="100">
        <v>491</v>
      </c>
      <c r="J42" s="101">
        <v>6.5</v>
      </c>
      <c r="K42" s="100">
        <v>7313</v>
      </c>
      <c r="L42" s="100">
        <v>6817</v>
      </c>
      <c r="M42" s="100">
        <v>496</v>
      </c>
      <c r="N42" s="101">
        <v>6.8</v>
      </c>
    </row>
    <row r="43" spans="1:14" ht="18.75" customHeight="1" x14ac:dyDescent="0.3">
      <c r="A43" s="28" t="s">
        <v>56</v>
      </c>
      <c r="B43" s="97" t="str">
        <f t="array" ref="B43">_xlfn.IFS(F43&gt;J43,$D$60,F43&lt;J43,$D$61,F43=J43,"-")</f>
        <v>↓</v>
      </c>
      <c r="C43" s="100">
        <v>3541</v>
      </c>
      <c r="D43" s="100">
        <v>3425</v>
      </c>
      <c r="E43" s="100">
        <v>116</v>
      </c>
      <c r="F43" s="101">
        <v>3.3</v>
      </c>
      <c r="G43" s="100">
        <v>3543</v>
      </c>
      <c r="H43" s="100">
        <v>3399</v>
      </c>
      <c r="I43" s="100">
        <v>144</v>
      </c>
      <c r="J43" s="101">
        <v>4.0999999999999996</v>
      </c>
      <c r="K43" s="100">
        <v>3462</v>
      </c>
      <c r="L43" s="100">
        <v>3365</v>
      </c>
      <c r="M43" s="100">
        <v>97</v>
      </c>
      <c r="N43" s="101">
        <v>2.8</v>
      </c>
    </row>
    <row r="44" spans="1:14" ht="18.75" customHeight="1" x14ac:dyDescent="0.3">
      <c r="A44" s="28" t="s">
        <v>57</v>
      </c>
      <c r="B44" s="97" t="str">
        <f t="array" ref="B44">_xlfn.IFS(F44&gt;J44,$D$60,F44&lt;J44,$D$61,F44=J44,"-")</f>
        <v>↓</v>
      </c>
      <c r="C44" s="98">
        <v>19077</v>
      </c>
      <c r="D44" s="98">
        <v>18531</v>
      </c>
      <c r="E44" s="98">
        <v>546</v>
      </c>
      <c r="F44" s="99">
        <v>2.9</v>
      </c>
      <c r="G44" s="100">
        <v>19294</v>
      </c>
      <c r="H44" s="100">
        <v>18638</v>
      </c>
      <c r="I44" s="100">
        <v>656</v>
      </c>
      <c r="J44" s="101">
        <v>3.4</v>
      </c>
      <c r="K44" s="100">
        <v>19164</v>
      </c>
      <c r="L44" s="100">
        <v>18761</v>
      </c>
      <c r="M44" s="100">
        <v>403</v>
      </c>
      <c r="N44" s="101">
        <v>2.1</v>
      </c>
    </row>
    <row r="45" spans="1:14" ht="18.75" customHeight="1" x14ac:dyDescent="0.3">
      <c r="A45" s="28" t="s">
        <v>58</v>
      </c>
      <c r="B45" s="97" t="str">
        <f t="array" ref="B45">_xlfn.IFS(F45&gt;J45,$D$60,F45&lt;J45,$D$61,F45=J45,"-")</f>
        <v>↓</v>
      </c>
      <c r="C45" s="98">
        <v>35840</v>
      </c>
      <c r="D45" s="98">
        <v>34890</v>
      </c>
      <c r="E45" s="98">
        <v>950</v>
      </c>
      <c r="F45" s="99">
        <v>2.7</v>
      </c>
      <c r="G45" s="100">
        <v>35862</v>
      </c>
      <c r="H45" s="100">
        <v>34756</v>
      </c>
      <c r="I45" s="100">
        <v>1106</v>
      </c>
      <c r="J45" s="101">
        <v>3.1</v>
      </c>
      <c r="K45" s="100">
        <v>35258</v>
      </c>
      <c r="L45" s="100">
        <v>34498</v>
      </c>
      <c r="M45" s="100">
        <v>760</v>
      </c>
      <c r="N45" s="101">
        <v>2.2000000000000002</v>
      </c>
    </row>
    <row r="46" spans="1:14" ht="18.75" customHeight="1" x14ac:dyDescent="0.3">
      <c r="A46" s="28" t="s">
        <v>59</v>
      </c>
      <c r="B46" s="97" t="str">
        <f t="array" ref="B46">_xlfn.IFS(F46&gt;J46,$D$60,F46&lt;J46,$D$61,F46=J46,"-")</f>
        <v>↓</v>
      </c>
      <c r="C46" s="98">
        <v>33491</v>
      </c>
      <c r="D46" s="98">
        <v>32019</v>
      </c>
      <c r="E46" s="98">
        <v>1472</v>
      </c>
      <c r="F46" s="99">
        <v>4.4000000000000004</v>
      </c>
      <c r="G46" s="100">
        <v>33781</v>
      </c>
      <c r="H46" s="100">
        <v>32099</v>
      </c>
      <c r="I46" s="100">
        <v>1682</v>
      </c>
      <c r="J46" s="101">
        <v>5</v>
      </c>
      <c r="K46" s="100">
        <v>33021</v>
      </c>
      <c r="L46" s="100">
        <v>31864</v>
      </c>
      <c r="M46" s="100">
        <v>1157</v>
      </c>
      <c r="N46" s="101">
        <v>3.5</v>
      </c>
    </row>
    <row r="47" spans="1:14" ht="18.75" customHeight="1" x14ac:dyDescent="0.3">
      <c r="A47" s="28" t="s">
        <v>60</v>
      </c>
      <c r="B47" s="97" t="str">
        <f t="array" ref="B47">_xlfn.IFS(F47&gt;J47,$D$60,F47&lt;J47,$D$61,F47=J47,"-")</f>
        <v>↓</v>
      </c>
      <c r="C47" s="98">
        <v>60584</v>
      </c>
      <c r="D47" s="98">
        <v>58866</v>
      </c>
      <c r="E47" s="98">
        <v>1718</v>
      </c>
      <c r="F47" s="99">
        <v>2.8</v>
      </c>
      <c r="G47" s="100">
        <v>60535</v>
      </c>
      <c r="H47" s="100">
        <v>58715</v>
      </c>
      <c r="I47" s="100">
        <v>1820</v>
      </c>
      <c r="J47" s="101">
        <v>3</v>
      </c>
      <c r="K47" s="100">
        <v>59378</v>
      </c>
      <c r="L47" s="100">
        <v>57881</v>
      </c>
      <c r="M47" s="100">
        <v>1497</v>
      </c>
      <c r="N47" s="101">
        <v>2.5</v>
      </c>
    </row>
    <row r="48" spans="1:14" ht="18.75" customHeight="1" x14ac:dyDescent="0.3">
      <c r="A48" s="28" t="s">
        <v>61</v>
      </c>
      <c r="B48" s="97" t="str">
        <f t="array" ref="B48">_xlfn.IFS(F48&gt;J48,$D$60,F48&lt;J48,$D$61,F48=J48,"-")</f>
        <v>↓</v>
      </c>
      <c r="C48" s="98">
        <v>207726</v>
      </c>
      <c r="D48" s="98">
        <v>201510</v>
      </c>
      <c r="E48" s="98">
        <v>6216</v>
      </c>
      <c r="F48" s="99">
        <v>3</v>
      </c>
      <c r="G48" s="100">
        <v>207894</v>
      </c>
      <c r="H48" s="100">
        <v>200764</v>
      </c>
      <c r="I48" s="100">
        <v>7130</v>
      </c>
      <c r="J48" s="101">
        <v>3.4</v>
      </c>
      <c r="K48" s="100">
        <v>199247</v>
      </c>
      <c r="L48" s="100">
        <v>194283</v>
      </c>
      <c r="M48" s="100">
        <v>4964</v>
      </c>
      <c r="N48" s="101">
        <v>2.5</v>
      </c>
    </row>
    <row r="49" spans="1:14" ht="18.75" customHeight="1" x14ac:dyDescent="0.3">
      <c r="A49" s="28" t="s">
        <v>62</v>
      </c>
      <c r="B49" s="97" t="str">
        <f t="array" ref="B49">_xlfn.IFS(F49&gt;J49,$D$60,F49&lt;J49,$D$61,F49=J49,"-")</f>
        <v>↓</v>
      </c>
      <c r="C49" s="98">
        <v>8979</v>
      </c>
      <c r="D49" s="98">
        <v>8745</v>
      </c>
      <c r="E49" s="98">
        <v>234</v>
      </c>
      <c r="F49" s="99">
        <v>2.6</v>
      </c>
      <c r="G49" s="100">
        <v>9120</v>
      </c>
      <c r="H49" s="100">
        <v>8840</v>
      </c>
      <c r="I49" s="100">
        <v>280</v>
      </c>
      <c r="J49" s="101">
        <v>3.1</v>
      </c>
      <c r="K49" s="100">
        <v>8456</v>
      </c>
      <c r="L49" s="100">
        <v>8257</v>
      </c>
      <c r="M49" s="100">
        <v>199</v>
      </c>
      <c r="N49" s="101">
        <v>2.4</v>
      </c>
    </row>
    <row r="50" spans="1:14" ht="18.75" customHeight="1" x14ac:dyDescent="0.3">
      <c r="A50" s="28" t="s">
        <v>63</v>
      </c>
      <c r="B50" s="97" t="str">
        <f t="array" ref="B50">_xlfn.IFS(F50&gt;J50,$D$60,F50&lt;J50,$D$61,F50=J50,"-")</f>
        <v>↓</v>
      </c>
      <c r="C50" s="98">
        <v>161864</v>
      </c>
      <c r="D50" s="98">
        <v>157374</v>
      </c>
      <c r="E50" s="98">
        <v>4490</v>
      </c>
      <c r="F50" s="99">
        <v>2.8</v>
      </c>
      <c r="G50" s="100">
        <v>162026</v>
      </c>
      <c r="H50" s="100">
        <v>156798</v>
      </c>
      <c r="I50" s="100">
        <v>5228</v>
      </c>
      <c r="J50" s="101">
        <v>3.2</v>
      </c>
      <c r="K50" s="100">
        <v>157901</v>
      </c>
      <c r="L50" s="100">
        <v>153974</v>
      </c>
      <c r="M50" s="100">
        <v>3927</v>
      </c>
      <c r="N50" s="101">
        <v>2.5</v>
      </c>
    </row>
    <row r="51" spans="1:14" ht="18.75" customHeight="1" x14ac:dyDescent="0.3">
      <c r="A51" s="28" t="s">
        <v>64</v>
      </c>
      <c r="B51" s="97" t="str">
        <f t="array" ref="B51">_xlfn.IFS(F51&gt;J51,$D$60,F51&lt;J51,$D$61,F51=J51,"-")</f>
        <v>↓</v>
      </c>
      <c r="C51" s="98">
        <v>41969</v>
      </c>
      <c r="D51" s="98">
        <v>40482</v>
      </c>
      <c r="E51" s="98">
        <v>1487</v>
      </c>
      <c r="F51" s="99">
        <v>3.5</v>
      </c>
      <c r="G51" s="100">
        <v>42243</v>
      </c>
      <c r="H51" s="100">
        <v>40504</v>
      </c>
      <c r="I51" s="100">
        <v>1739</v>
      </c>
      <c r="J51" s="101">
        <v>4.0999999999999996</v>
      </c>
      <c r="K51" s="100">
        <v>42400</v>
      </c>
      <c r="L51" s="100">
        <v>41115</v>
      </c>
      <c r="M51" s="100">
        <v>1285</v>
      </c>
      <c r="N51" s="101">
        <v>3</v>
      </c>
    </row>
    <row r="52" spans="1:14" ht="18.75" customHeight="1" x14ac:dyDescent="0.3">
      <c r="A52" s="28" t="s">
        <v>65</v>
      </c>
      <c r="B52" s="97" t="str">
        <f t="array" ref="B52">_xlfn.IFS(F52&gt;J52,$D$60,F52&lt;J52,$D$61,F52=J52,"-")</f>
        <v>↓</v>
      </c>
      <c r="C52" s="98">
        <v>11656</v>
      </c>
      <c r="D52" s="98">
        <v>11261</v>
      </c>
      <c r="E52" s="98">
        <v>395</v>
      </c>
      <c r="F52" s="99">
        <v>3.4</v>
      </c>
      <c r="G52" s="100">
        <v>11708</v>
      </c>
      <c r="H52" s="100">
        <v>11214</v>
      </c>
      <c r="I52" s="100">
        <v>494</v>
      </c>
      <c r="J52" s="101">
        <v>4.2</v>
      </c>
      <c r="K52" s="100">
        <v>11422</v>
      </c>
      <c r="L52" s="100">
        <v>11006</v>
      </c>
      <c r="M52" s="100">
        <v>416</v>
      </c>
      <c r="N52" s="101">
        <v>3.6</v>
      </c>
    </row>
    <row r="53" spans="1:14" ht="18.75" customHeight="1" x14ac:dyDescent="0.3">
      <c r="A53" s="28" t="s">
        <v>66</v>
      </c>
      <c r="B53" s="97" t="str">
        <f t="array" ref="B53">_xlfn.IFS(F53&gt;J53,$D$60,F53&lt;J53,$D$61,F53=J53,"-")</f>
        <v>↓</v>
      </c>
      <c r="C53" s="98">
        <v>10491</v>
      </c>
      <c r="D53" s="98">
        <v>10011</v>
      </c>
      <c r="E53" s="98">
        <v>480</v>
      </c>
      <c r="F53" s="99">
        <v>4.5999999999999996</v>
      </c>
      <c r="G53" s="100">
        <v>10634</v>
      </c>
      <c r="H53" s="100">
        <v>10038</v>
      </c>
      <c r="I53" s="100">
        <v>596</v>
      </c>
      <c r="J53" s="101">
        <v>5.6</v>
      </c>
      <c r="K53" s="100">
        <v>10632</v>
      </c>
      <c r="L53" s="100">
        <v>10239</v>
      </c>
      <c r="M53" s="100">
        <v>393</v>
      </c>
      <c r="N53" s="101">
        <v>3.7</v>
      </c>
    </row>
    <row r="54" spans="1:14" ht="19.5" customHeight="1" thickBot="1" x14ac:dyDescent="0.35">
      <c r="A54" s="27" t="s">
        <v>67</v>
      </c>
      <c r="B54" s="97" t="str">
        <f t="array" ref="B54">_xlfn.IFS(F54&gt;J54,$D$60,F54&lt;J54,$D$61,F54=J54,"-")</f>
        <v>↓</v>
      </c>
      <c r="C54" s="98">
        <v>154042</v>
      </c>
      <c r="D54" s="98">
        <v>149733</v>
      </c>
      <c r="E54" s="98">
        <v>4309</v>
      </c>
      <c r="F54" s="99">
        <v>2.8</v>
      </c>
      <c r="G54" s="100">
        <v>154002</v>
      </c>
      <c r="H54" s="100">
        <v>148981</v>
      </c>
      <c r="I54" s="100">
        <v>5021</v>
      </c>
      <c r="J54" s="101">
        <v>3.3</v>
      </c>
      <c r="K54" s="100">
        <v>151487</v>
      </c>
      <c r="L54" s="100">
        <v>147986</v>
      </c>
      <c r="M54" s="100">
        <v>3501</v>
      </c>
      <c r="N54" s="101">
        <v>2.2999999999999998</v>
      </c>
    </row>
    <row r="55" spans="1:14" ht="15.75" customHeight="1" x14ac:dyDescent="0.3">
      <c r="A55" s="28"/>
      <c r="B55" s="65"/>
      <c r="C55" s="102"/>
      <c r="D55" s="103"/>
      <c r="E55" s="103"/>
      <c r="F55" s="104"/>
      <c r="G55" s="82"/>
      <c r="H55" s="82"/>
      <c r="I55" s="82"/>
      <c r="J55" s="105"/>
      <c r="K55" s="102"/>
      <c r="L55" s="103"/>
      <c r="M55" s="102"/>
      <c r="N55" s="106"/>
    </row>
    <row r="56" spans="1:14" x14ac:dyDescent="0.3">
      <c r="A56" s="28"/>
      <c r="B56" s="107"/>
      <c r="C56" s="107"/>
      <c r="D56" s="107"/>
      <c r="E56" s="108"/>
      <c r="G56" s="107"/>
      <c r="H56" s="107"/>
      <c r="I56" s="109"/>
      <c r="J56" s="110"/>
      <c r="K56" s="110"/>
      <c r="L56" s="110"/>
      <c r="M56" s="111"/>
      <c r="N56" s="104"/>
    </row>
    <row r="57" spans="1:14" x14ac:dyDescent="0.3">
      <c r="A57" s="28"/>
      <c r="B57" s="107"/>
      <c r="C57" s="107"/>
      <c r="D57" s="107"/>
      <c r="E57" s="108"/>
      <c r="F57" s="112"/>
      <c r="G57" s="107"/>
      <c r="H57" s="107"/>
      <c r="I57" s="109"/>
      <c r="J57" s="110"/>
      <c r="K57" s="110"/>
      <c r="L57" s="110"/>
      <c r="M57" s="111"/>
      <c r="N57" s="104"/>
    </row>
    <row r="58" spans="1:14" x14ac:dyDescent="0.3">
      <c r="A58" s="28"/>
      <c r="B58" s="107"/>
      <c r="C58" s="107"/>
      <c r="D58" s="107"/>
      <c r="E58" s="108"/>
      <c r="F58" s="112"/>
      <c r="G58" s="107"/>
      <c r="H58" s="107"/>
      <c r="I58" s="109"/>
      <c r="J58" s="110"/>
      <c r="K58" s="110"/>
      <c r="L58" s="110"/>
      <c r="M58" s="111"/>
      <c r="N58" s="104"/>
    </row>
    <row r="59" spans="1:14" x14ac:dyDescent="0.3">
      <c r="C59" s="103"/>
      <c r="D59" s="103"/>
      <c r="E59" s="103"/>
      <c r="F59" s="104"/>
      <c r="K59" s="103"/>
      <c r="L59" s="103"/>
      <c r="M59" s="103"/>
      <c r="N59" s="104"/>
    </row>
    <row r="60" spans="1:14" x14ac:dyDescent="0.3">
      <c r="C60" s="103"/>
      <c r="D60" s="71" t="s">
        <v>30</v>
      </c>
      <c r="E60" s="103"/>
      <c r="F60" s="104"/>
      <c r="K60" s="103"/>
      <c r="L60" s="103"/>
      <c r="M60" s="103"/>
      <c r="N60" s="104"/>
    </row>
    <row r="61" spans="1:14" x14ac:dyDescent="0.3">
      <c r="C61" s="103"/>
      <c r="D61" s="72" t="s">
        <v>68</v>
      </c>
      <c r="E61" s="103"/>
      <c r="F61" s="104"/>
      <c r="K61" s="103"/>
      <c r="L61" s="103"/>
      <c r="M61" s="103"/>
      <c r="N61" s="104"/>
    </row>
    <row r="62" spans="1:14" x14ac:dyDescent="0.3">
      <c r="C62" s="103"/>
      <c r="D62" s="103"/>
      <c r="E62" s="103"/>
      <c r="F62" s="104"/>
      <c r="K62" s="103"/>
      <c r="L62" s="103"/>
      <c r="M62" s="103"/>
      <c r="N62" s="104"/>
    </row>
    <row r="63" spans="1:14" x14ac:dyDescent="0.3">
      <c r="C63" s="103"/>
      <c r="D63" s="103"/>
      <c r="E63" s="103"/>
      <c r="F63" s="104"/>
      <c r="K63" s="103"/>
      <c r="L63" s="103"/>
      <c r="M63" s="103"/>
      <c r="N63" s="104"/>
    </row>
    <row r="64" spans="1:14" x14ac:dyDescent="0.3">
      <c r="C64" s="103"/>
      <c r="D64" s="103"/>
      <c r="E64" s="103"/>
      <c r="F64" s="104"/>
      <c r="K64" s="103"/>
      <c r="L64" s="103"/>
      <c r="M64" s="103"/>
      <c r="N64" s="104"/>
    </row>
    <row r="65" spans="3:14" x14ac:dyDescent="0.3">
      <c r="C65" s="103"/>
      <c r="D65" s="103"/>
      <c r="E65" s="103"/>
      <c r="F65" s="104"/>
      <c r="K65" s="103"/>
      <c r="L65" s="103"/>
      <c r="M65" s="103"/>
      <c r="N65" s="104"/>
    </row>
    <row r="66" spans="3:14" x14ac:dyDescent="0.3">
      <c r="C66" s="103"/>
      <c r="D66" s="103"/>
      <c r="E66" s="103"/>
      <c r="F66" s="104"/>
      <c r="K66" s="103"/>
      <c r="L66" s="103"/>
      <c r="M66" s="103"/>
      <c r="N66" s="104"/>
    </row>
    <row r="67" spans="3:14" x14ac:dyDescent="0.3">
      <c r="C67" s="103"/>
      <c r="D67" s="103"/>
      <c r="E67" s="103"/>
      <c r="F67" s="104"/>
      <c r="K67" s="103"/>
      <c r="L67" s="103"/>
      <c r="M67" s="103"/>
      <c r="N67" s="104"/>
    </row>
    <row r="68" spans="3:14" x14ac:dyDescent="0.3">
      <c r="C68" s="103"/>
      <c r="D68" s="103"/>
      <c r="E68" s="103"/>
      <c r="F68" s="104"/>
      <c r="K68" s="103"/>
      <c r="L68" s="103"/>
      <c r="M68" s="103"/>
      <c r="N68" s="104"/>
    </row>
    <row r="69" spans="3:14" x14ac:dyDescent="0.3">
      <c r="C69" s="103"/>
      <c r="D69" s="103"/>
      <c r="E69" s="103"/>
      <c r="F69" s="104"/>
      <c r="K69" s="103"/>
      <c r="L69" s="103"/>
      <c r="M69" s="103"/>
      <c r="N69" s="104"/>
    </row>
    <row r="70" spans="3:14" x14ac:dyDescent="0.3">
      <c r="C70" s="103"/>
      <c r="D70" s="103"/>
      <c r="E70" s="103"/>
      <c r="F70" s="104"/>
      <c r="K70" s="103"/>
      <c r="L70" s="103"/>
      <c r="M70" s="103"/>
      <c r="N70" s="104"/>
    </row>
    <row r="71" spans="3:14" x14ac:dyDescent="0.3">
      <c r="C71" s="103"/>
      <c r="D71" s="103"/>
      <c r="E71" s="103"/>
      <c r="F71" s="104"/>
      <c r="K71" s="103"/>
      <c r="L71" s="103"/>
      <c r="M71" s="103"/>
      <c r="N71" s="104"/>
    </row>
    <row r="72" spans="3:14" x14ac:dyDescent="0.3">
      <c r="C72" s="103"/>
      <c r="D72" s="103"/>
      <c r="E72" s="103"/>
      <c r="F72" s="104"/>
      <c r="K72" s="103"/>
      <c r="L72" s="103"/>
      <c r="M72" s="103"/>
      <c r="N72" s="104"/>
    </row>
    <row r="73" spans="3:14" x14ac:dyDescent="0.3">
      <c r="C73" s="103"/>
      <c r="D73" s="103"/>
      <c r="E73" s="103"/>
      <c r="F73" s="104"/>
      <c r="K73" s="103"/>
      <c r="L73" s="103"/>
      <c r="M73" s="103"/>
      <c r="N73" s="104"/>
    </row>
    <row r="74" spans="3:14" x14ac:dyDescent="0.3">
      <c r="C74" s="103"/>
      <c r="D74" s="103"/>
      <c r="E74" s="103"/>
      <c r="F74" s="104"/>
      <c r="K74" s="103"/>
      <c r="L74" s="103"/>
      <c r="M74" s="103"/>
      <c r="N74" s="104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1"/>
  <sheetViews>
    <sheetView tabSelected="1" topLeftCell="A28" zoomScale="80" zoomScaleNormal="80" workbookViewId="0">
      <selection activeCell="S40" sqref="S40"/>
    </sheetView>
  </sheetViews>
  <sheetFormatPr defaultRowHeight="28.5" customHeight="1" x14ac:dyDescent="0.3"/>
  <cols>
    <col min="1" max="1" width="31.5546875" style="152" customWidth="1"/>
    <col min="3" max="4" width="12.109375" style="152" bestFit="1" customWidth="1"/>
    <col min="7" max="8" width="12.109375" style="152" bestFit="1" customWidth="1"/>
    <col min="11" max="12" width="12.44140625" style="152" bestFit="1" customWidth="1"/>
    <col min="13" max="13" width="10.109375" style="152" bestFit="1" customWidth="1"/>
    <col min="14" max="14" width="10.33203125" style="152" bestFit="1" customWidth="1"/>
  </cols>
  <sheetData>
    <row r="1" spans="1:15" ht="28.5" customHeight="1" x14ac:dyDescent="0.3">
      <c r="A1" s="207" t="s">
        <v>69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</row>
    <row r="2" spans="1:15" ht="28.5" customHeight="1" x14ac:dyDescent="0.3">
      <c r="A2" s="207" t="s">
        <v>12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</row>
    <row r="3" spans="1:15" ht="28.5" customHeight="1" x14ac:dyDescent="0.3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5" ht="28.5" customHeight="1" thickBot="1" x14ac:dyDescent="0.35">
      <c r="A4" s="157"/>
      <c r="B4" s="20"/>
      <c r="C4" s="219">
        <v>45383</v>
      </c>
      <c r="D4" s="208"/>
      <c r="E4" s="208"/>
      <c r="F4" s="208"/>
      <c r="G4" s="219">
        <v>45382</v>
      </c>
      <c r="H4" s="208"/>
      <c r="I4" s="208"/>
      <c r="J4" s="208"/>
      <c r="K4" s="219">
        <v>45023</v>
      </c>
      <c r="L4" s="208"/>
      <c r="M4" s="208"/>
      <c r="N4" s="208"/>
    </row>
    <row r="5" spans="1:15" ht="28.5" customHeight="1" thickBot="1" x14ac:dyDescent="0.35">
      <c r="A5" s="222" t="s">
        <v>70</v>
      </c>
      <c r="B5" s="220"/>
      <c r="C5" s="153" t="s">
        <v>13</v>
      </c>
      <c r="D5" s="153" t="s">
        <v>14</v>
      </c>
      <c r="E5" s="215" t="s">
        <v>15</v>
      </c>
      <c r="F5" s="216"/>
      <c r="G5" s="87" t="s">
        <v>13</v>
      </c>
      <c r="H5" s="88" t="s">
        <v>14</v>
      </c>
      <c r="I5" s="224" t="s">
        <v>15</v>
      </c>
      <c r="J5" s="225"/>
      <c r="K5" s="87" t="s">
        <v>13</v>
      </c>
      <c r="L5" s="88" t="s">
        <v>14</v>
      </c>
      <c r="M5" s="224" t="s">
        <v>15</v>
      </c>
      <c r="N5" s="225"/>
    </row>
    <row r="6" spans="1:15" ht="28.5" customHeight="1" thickBot="1" x14ac:dyDescent="0.35">
      <c r="A6" s="223"/>
      <c r="B6" s="221"/>
      <c r="C6" s="53" t="s">
        <v>17</v>
      </c>
      <c r="D6" s="26" t="s">
        <v>18</v>
      </c>
      <c r="E6" s="54" t="s">
        <v>19</v>
      </c>
      <c r="F6" s="113" t="s">
        <v>20</v>
      </c>
      <c r="G6" s="90" t="s">
        <v>17</v>
      </c>
      <c r="H6" s="114" t="s">
        <v>18</v>
      </c>
      <c r="I6" s="91" t="s">
        <v>19</v>
      </c>
      <c r="J6" s="113" t="s">
        <v>20</v>
      </c>
      <c r="K6" s="90" t="s">
        <v>17</v>
      </c>
      <c r="L6" s="115" t="s">
        <v>18</v>
      </c>
      <c r="M6" s="116" t="s">
        <v>19</v>
      </c>
      <c r="N6" s="117" t="s">
        <v>20</v>
      </c>
      <c r="O6" s="155"/>
    </row>
    <row r="7" spans="1:15" ht="28.5" customHeight="1" x14ac:dyDescent="0.3">
      <c r="A7" s="157"/>
      <c r="B7" s="29"/>
      <c r="C7" s="154"/>
      <c r="D7" s="154"/>
      <c r="E7" s="154"/>
      <c r="F7" s="93"/>
      <c r="G7" s="95"/>
      <c r="H7" s="95"/>
      <c r="I7" s="95"/>
      <c r="J7" s="94"/>
      <c r="K7" s="95"/>
      <c r="L7" s="95"/>
      <c r="M7" s="95"/>
      <c r="N7" s="94"/>
    </row>
    <row r="8" spans="1:15" ht="28.5" customHeight="1" x14ac:dyDescent="0.3">
      <c r="A8" s="30" t="s">
        <v>71</v>
      </c>
      <c r="B8" s="118" t="str">
        <f t="array" ref="B8">_xlfn.IFS(J8&gt;F8,$B$47,J8&lt;F8,$B$46,J8=F8,"-")</f>
        <v>↓</v>
      </c>
      <c r="C8" s="100">
        <v>437651</v>
      </c>
      <c r="D8" s="100">
        <v>427124</v>
      </c>
      <c r="E8" s="100">
        <v>10527</v>
      </c>
      <c r="F8" s="101">
        <v>2.4</v>
      </c>
      <c r="G8" s="100">
        <v>437003</v>
      </c>
      <c r="H8" s="100">
        <v>424759</v>
      </c>
      <c r="I8" s="100">
        <v>12244</v>
      </c>
      <c r="J8" s="101">
        <v>2.8</v>
      </c>
      <c r="K8" s="100">
        <v>423966</v>
      </c>
      <c r="L8" s="100">
        <v>415325</v>
      </c>
      <c r="M8" s="100">
        <v>8641</v>
      </c>
      <c r="N8" s="101">
        <v>2</v>
      </c>
    </row>
    <row r="9" spans="1:15" ht="28.5" customHeight="1" x14ac:dyDescent="0.3">
      <c r="A9" s="31" t="s">
        <v>72</v>
      </c>
      <c r="B9" s="118" t="str">
        <f t="array" ref="B9">_xlfn.IFS(J9&gt;F9,$B$47,J9&lt;F9,$B$46,J9=F9,"-")</f>
        <v>↓</v>
      </c>
      <c r="C9" s="100">
        <v>423882</v>
      </c>
      <c r="D9" s="100">
        <v>412225</v>
      </c>
      <c r="E9" s="100">
        <v>11657</v>
      </c>
      <c r="F9" s="101">
        <v>2.8</v>
      </c>
      <c r="G9" s="100">
        <v>424493</v>
      </c>
      <c r="H9" s="100">
        <v>411023</v>
      </c>
      <c r="I9" s="100">
        <v>13470</v>
      </c>
      <c r="J9" s="101">
        <v>3.2</v>
      </c>
      <c r="K9" s="100">
        <v>405992</v>
      </c>
      <c r="L9" s="100">
        <v>396554</v>
      </c>
      <c r="M9" s="100">
        <v>9438</v>
      </c>
      <c r="N9" s="101">
        <v>2.2999999999999998</v>
      </c>
    </row>
    <row r="10" spans="1:15" ht="28.5" customHeight="1" x14ac:dyDescent="0.3">
      <c r="A10" s="31" t="s">
        <v>73</v>
      </c>
      <c r="B10" s="118" t="str">
        <f t="array" ref="B10">_xlfn.IFS(J10&gt;F10,$B$47,J10&lt;F10,$B$46,J10=F10,"-")</f>
        <v>↓</v>
      </c>
      <c r="C10" s="100">
        <v>100338</v>
      </c>
      <c r="D10" s="100">
        <v>97346</v>
      </c>
      <c r="E10" s="100">
        <v>2992</v>
      </c>
      <c r="F10" s="101">
        <v>3</v>
      </c>
      <c r="G10" s="100">
        <v>100594</v>
      </c>
      <c r="H10" s="100">
        <v>97106</v>
      </c>
      <c r="I10" s="100">
        <v>3488</v>
      </c>
      <c r="J10" s="101">
        <v>3.5</v>
      </c>
      <c r="K10" s="100">
        <v>97628</v>
      </c>
      <c r="L10" s="100">
        <v>95209</v>
      </c>
      <c r="M10" s="100">
        <v>2419</v>
      </c>
      <c r="N10" s="101">
        <v>2.5</v>
      </c>
    </row>
    <row r="11" spans="1:15" ht="28.5" customHeight="1" x14ac:dyDescent="0.3">
      <c r="A11" s="61" t="s">
        <v>74</v>
      </c>
      <c r="B11" s="118" t="str">
        <f t="array" ref="B11">_xlfn.IFS(J11&gt;F11,$B$47,J11&lt;F11,$B$46,J11=F11,"-")</f>
        <v>↓</v>
      </c>
      <c r="C11" s="100">
        <v>458897</v>
      </c>
      <c r="D11" s="100">
        <v>446600</v>
      </c>
      <c r="E11" s="100">
        <v>12297</v>
      </c>
      <c r="F11" s="101">
        <v>2.7</v>
      </c>
      <c r="G11" s="100">
        <v>460067</v>
      </c>
      <c r="H11" s="100">
        <v>445846</v>
      </c>
      <c r="I11" s="100">
        <v>14221</v>
      </c>
      <c r="J11" s="101">
        <v>3.1</v>
      </c>
      <c r="K11" s="100">
        <v>449710</v>
      </c>
      <c r="L11" s="100">
        <v>439392</v>
      </c>
      <c r="M11" s="100">
        <v>10318</v>
      </c>
      <c r="N11" s="101">
        <v>2.2999999999999998</v>
      </c>
    </row>
    <row r="12" spans="1:15" ht="28.5" customHeight="1" x14ac:dyDescent="0.3">
      <c r="A12" s="63" t="s">
        <v>75</v>
      </c>
      <c r="B12" s="118" t="str">
        <f t="array" ref="B12">_xlfn.IFS(J12&gt;F12,$B$47,J12&lt;F12,$B$46,J12=F12,"-")</f>
        <v>↓</v>
      </c>
      <c r="C12" s="100">
        <v>96491</v>
      </c>
      <c r="D12" s="100">
        <v>93948</v>
      </c>
      <c r="E12" s="100">
        <v>2543</v>
      </c>
      <c r="F12" s="101">
        <v>2.6</v>
      </c>
      <c r="G12" s="100">
        <v>96050</v>
      </c>
      <c r="H12" s="100">
        <v>93013</v>
      </c>
      <c r="I12" s="100">
        <v>3037</v>
      </c>
      <c r="J12" s="101">
        <v>3.2</v>
      </c>
      <c r="K12" s="100">
        <v>90916</v>
      </c>
      <c r="L12" s="100">
        <v>88929</v>
      </c>
      <c r="M12" s="100">
        <v>1987</v>
      </c>
      <c r="N12" s="101">
        <v>2.2000000000000002</v>
      </c>
    </row>
    <row r="13" spans="1:15" ht="28.5" customHeight="1" x14ac:dyDescent="0.3">
      <c r="A13" s="63" t="s">
        <v>76</v>
      </c>
      <c r="B13" s="118" t="str">
        <f t="array" ref="B13">_xlfn.IFS(J13&gt;F13,$B$47,J13&lt;F13,$B$46,J13=F13,"-")</f>
        <v>↓</v>
      </c>
      <c r="C13" s="100">
        <v>226436</v>
      </c>
      <c r="D13" s="100">
        <v>218939</v>
      </c>
      <c r="E13" s="100">
        <v>7497</v>
      </c>
      <c r="F13" s="101">
        <v>3.3</v>
      </c>
      <c r="G13" s="100">
        <v>222973</v>
      </c>
      <c r="H13" s="100">
        <v>213786</v>
      </c>
      <c r="I13" s="100">
        <v>9187</v>
      </c>
      <c r="J13" s="101">
        <v>4.0999999999999996</v>
      </c>
      <c r="K13" s="100">
        <v>215498</v>
      </c>
      <c r="L13" s="100">
        <v>208997</v>
      </c>
      <c r="M13" s="100">
        <v>6501</v>
      </c>
      <c r="N13" s="101">
        <v>3</v>
      </c>
    </row>
    <row r="14" spans="1:15" ht="28.5" customHeight="1" x14ac:dyDescent="0.3">
      <c r="A14" s="62" t="s">
        <v>77</v>
      </c>
      <c r="B14" s="118" t="str">
        <f t="array" ref="B14">_xlfn.IFS(J14&gt;F14,$B$47,J14&lt;F14,$B$46,J14=F14,"-")</f>
        <v>↓</v>
      </c>
      <c r="C14" s="100">
        <v>173520</v>
      </c>
      <c r="D14" s="100">
        <v>168635</v>
      </c>
      <c r="E14" s="100">
        <v>4885</v>
      </c>
      <c r="F14" s="101">
        <v>2.8</v>
      </c>
      <c r="G14" s="100">
        <v>173734</v>
      </c>
      <c r="H14" s="100">
        <v>168012</v>
      </c>
      <c r="I14" s="100">
        <v>5722</v>
      </c>
      <c r="J14" s="101">
        <v>3.3</v>
      </c>
      <c r="K14" s="100">
        <v>169323</v>
      </c>
      <c r="L14" s="100">
        <v>164980</v>
      </c>
      <c r="M14" s="100">
        <v>4343</v>
      </c>
      <c r="N14" s="101">
        <v>2.6</v>
      </c>
    </row>
    <row r="15" spans="1:15" ht="28.5" customHeight="1" x14ac:dyDescent="0.3">
      <c r="A15" s="62" t="s">
        <v>78</v>
      </c>
      <c r="B15" s="118" t="str">
        <f t="array" ref="B15">_xlfn.IFS(J15&gt;F15,$B$47,J15&lt;F15,$B$46,J15=F15,"-")</f>
        <v>↓</v>
      </c>
      <c r="C15" s="100">
        <v>41969</v>
      </c>
      <c r="D15" s="100">
        <v>40482</v>
      </c>
      <c r="E15" s="100">
        <v>1487</v>
      </c>
      <c r="F15" s="101">
        <v>3.5</v>
      </c>
      <c r="G15" s="100">
        <v>42243</v>
      </c>
      <c r="H15" s="100">
        <v>40504</v>
      </c>
      <c r="I15" s="100">
        <v>1739</v>
      </c>
      <c r="J15" s="101">
        <v>4.0999999999999996</v>
      </c>
      <c r="K15" s="100">
        <v>42400</v>
      </c>
      <c r="L15" s="100">
        <v>41115</v>
      </c>
      <c r="M15" s="100">
        <v>1285</v>
      </c>
      <c r="N15" s="101">
        <v>3</v>
      </c>
    </row>
    <row r="16" spans="1:15" ht="28.5" customHeight="1" x14ac:dyDescent="0.3">
      <c r="A16" s="62" t="s">
        <v>79</v>
      </c>
      <c r="B16" s="118" t="str">
        <f t="array" ref="B16">_xlfn.IFS(J16&gt;F16,$B$47,J16&lt;F16,$B$46,J16=F16,"-")</f>
        <v>↓</v>
      </c>
      <c r="C16" s="100">
        <v>86650</v>
      </c>
      <c r="D16" s="100">
        <v>84084</v>
      </c>
      <c r="E16" s="100">
        <v>2566</v>
      </c>
      <c r="F16" s="101">
        <v>3</v>
      </c>
      <c r="G16" s="98">
        <v>85817</v>
      </c>
      <c r="H16" s="98">
        <v>82902</v>
      </c>
      <c r="I16" s="98">
        <v>2915</v>
      </c>
      <c r="J16" s="99">
        <v>3.4</v>
      </c>
      <c r="K16" s="100">
        <v>84521</v>
      </c>
      <c r="L16" s="100">
        <v>82492</v>
      </c>
      <c r="M16" s="100">
        <v>2029</v>
      </c>
      <c r="N16" s="101">
        <v>2.4</v>
      </c>
    </row>
    <row r="17" spans="1:32" ht="28.5" customHeight="1" x14ac:dyDescent="0.3">
      <c r="A17" s="62" t="s">
        <v>80</v>
      </c>
      <c r="B17" s="118" t="str">
        <f t="array" ref="B17">_xlfn.IFS(J17&gt;F17,$B$47,J17&lt;F17,$B$46,J17=F17,"-")</f>
        <v>↓</v>
      </c>
      <c r="C17" s="100">
        <v>213207</v>
      </c>
      <c r="D17" s="100">
        <v>206901</v>
      </c>
      <c r="E17" s="100">
        <v>6306</v>
      </c>
      <c r="F17" s="101">
        <v>3</v>
      </c>
      <c r="G17" s="98">
        <v>213437</v>
      </c>
      <c r="H17" s="98">
        <v>205969</v>
      </c>
      <c r="I17" s="98">
        <v>7468</v>
      </c>
      <c r="J17" s="99">
        <v>3.5</v>
      </c>
      <c r="K17" s="100">
        <v>209521</v>
      </c>
      <c r="L17" s="100">
        <v>204434</v>
      </c>
      <c r="M17" s="100">
        <v>5087</v>
      </c>
      <c r="N17" s="101">
        <v>2.4</v>
      </c>
      <c r="Q17" t="s">
        <v>0</v>
      </c>
    </row>
    <row r="18" spans="1:32" ht="28.5" customHeight="1" x14ac:dyDescent="0.3">
      <c r="A18" s="32"/>
      <c r="B18" s="119"/>
      <c r="C18" s="120"/>
      <c r="D18" s="120"/>
      <c r="E18" s="120"/>
      <c r="F18" s="59"/>
      <c r="G18" s="120"/>
      <c r="H18" s="120"/>
      <c r="I18" s="120"/>
      <c r="J18" s="59"/>
      <c r="K18" s="120"/>
      <c r="L18" s="120"/>
      <c r="M18" s="120"/>
      <c r="N18" s="59"/>
    </row>
    <row r="19" spans="1:32" ht="28.5" customHeight="1" x14ac:dyDescent="0.3">
      <c r="A19" s="33"/>
      <c r="B19" s="119"/>
      <c r="C19" s="121"/>
      <c r="D19" s="121"/>
      <c r="E19" s="121"/>
      <c r="F19" s="34"/>
      <c r="G19" s="122"/>
      <c r="H19" s="122"/>
      <c r="I19" s="122"/>
      <c r="J19" s="123"/>
      <c r="K19" s="122"/>
      <c r="L19" s="122"/>
      <c r="M19" s="122"/>
      <c r="N19" s="35"/>
    </row>
    <row r="20" spans="1:32" ht="28.5" customHeight="1" x14ac:dyDescent="0.3">
      <c r="A20" s="207" t="s">
        <v>81</v>
      </c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</row>
    <row r="21" spans="1:32" ht="28.5" customHeight="1" x14ac:dyDescent="0.3">
      <c r="A21" s="207" t="s">
        <v>12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</row>
    <row r="22" spans="1:32" ht="28.5" customHeight="1" thickBot="1" x14ac:dyDescent="0.35">
      <c r="A22" s="157"/>
      <c r="B22" s="20"/>
      <c r="C22" s="219">
        <v>45383</v>
      </c>
      <c r="D22" s="208"/>
      <c r="E22" s="208"/>
      <c r="F22" s="208"/>
      <c r="G22" s="219">
        <v>45382</v>
      </c>
      <c r="H22" s="208"/>
      <c r="I22" s="208"/>
      <c r="J22" s="208"/>
      <c r="K22" s="219">
        <v>45023</v>
      </c>
      <c r="L22" s="208"/>
      <c r="M22" s="208"/>
      <c r="N22" s="208"/>
    </row>
    <row r="23" spans="1:32" ht="28.5" customHeight="1" thickBot="1" x14ac:dyDescent="0.35">
      <c r="A23" s="222" t="s">
        <v>82</v>
      </c>
      <c r="B23" s="220"/>
      <c r="C23" s="153" t="s">
        <v>13</v>
      </c>
      <c r="D23" s="153" t="s">
        <v>14</v>
      </c>
      <c r="E23" s="215" t="s">
        <v>15</v>
      </c>
      <c r="F23" s="216"/>
      <c r="G23" s="87" t="s">
        <v>13</v>
      </c>
      <c r="H23" s="88" t="s">
        <v>14</v>
      </c>
      <c r="I23" s="215" t="s">
        <v>15</v>
      </c>
      <c r="J23" s="216"/>
      <c r="K23" s="87" t="s">
        <v>13</v>
      </c>
      <c r="L23" s="88" t="s">
        <v>14</v>
      </c>
      <c r="M23" s="215" t="s">
        <v>15</v>
      </c>
      <c r="N23" s="216"/>
    </row>
    <row r="24" spans="1:32" ht="28.5" customHeight="1" thickBot="1" x14ac:dyDescent="0.35">
      <c r="A24" s="223"/>
      <c r="B24" s="221"/>
      <c r="C24" s="153" t="s">
        <v>17</v>
      </c>
      <c r="D24" s="153" t="s">
        <v>18</v>
      </c>
      <c r="E24" s="153" t="s">
        <v>19</v>
      </c>
      <c r="F24" s="124" t="s">
        <v>20</v>
      </c>
      <c r="G24" s="87" t="s">
        <v>17</v>
      </c>
      <c r="H24" s="88" t="s">
        <v>18</v>
      </c>
      <c r="I24" s="88" t="s">
        <v>19</v>
      </c>
      <c r="J24" s="124" t="s">
        <v>20</v>
      </c>
      <c r="K24" s="87" t="s">
        <v>17</v>
      </c>
      <c r="L24" s="88" t="s">
        <v>18</v>
      </c>
      <c r="M24" s="88" t="s">
        <v>19</v>
      </c>
      <c r="N24" s="113" t="s">
        <v>20</v>
      </c>
    </row>
    <row r="25" spans="1:32" ht="28.5" customHeight="1" x14ac:dyDescent="0.3">
      <c r="A25" s="157"/>
      <c r="B25" s="29"/>
      <c r="C25" s="154"/>
      <c r="D25" s="154"/>
      <c r="E25" s="154"/>
      <c r="F25" s="93"/>
      <c r="G25" s="95"/>
      <c r="H25" s="95"/>
      <c r="I25" s="95"/>
      <c r="J25" s="94"/>
      <c r="K25" s="95"/>
      <c r="L25" s="95"/>
      <c r="M25" s="95"/>
      <c r="N25" s="125"/>
    </row>
    <row r="26" spans="1:32" ht="28.5" customHeight="1" x14ac:dyDescent="0.3">
      <c r="A26" s="167" t="s">
        <v>83</v>
      </c>
      <c r="B26" s="118" t="str">
        <f t="array" ref="B26">_xlfn.IFS(J26&gt;F26,$B$51,J26&lt;F26,$B$50,J26=F26,"-")</f>
        <v>↓</v>
      </c>
      <c r="C26" s="100">
        <v>13289</v>
      </c>
      <c r="D26" s="100">
        <v>12891</v>
      </c>
      <c r="E26" s="100">
        <v>398</v>
      </c>
      <c r="F26" s="101">
        <v>3</v>
      </c>
      <c r="G26" s="100">
        <v>13180</v>
      </c>
      <c r="H26" s="100">
        <v>12704</v>
      </c>
      <c r="I26" s="100">
        <v>476</v>
      </c>
      <c r="J26" s="101">
        <v>3.6</v>
      </c>
      <c r="K26" s="100">
        <v>13000</v>
      </c>
      <c r="L26" s="100">
        <v>12659</v>
      </c>
      <c r="M26" s="100">
        <v>341</v>
      </c>
      <c r="N26" s="101">
        <v>2.6</v>
      </c>
    </row>
    <row r="27" spans="1:32" ht="28.5" customHeight="1" x14ac:dyDescent="0.3">
      <c r="A27" s="167" t="s">
        <v>84</v>
      </c>
      <c r="B27" s="118" t="str">
        <f t="array" ref="B27">_xlfn.IFS(J27&gt;F27,$B$51,J27&lt;F27,$B$50,J27=F27,"-")</f>
        <v>↓</v>
      </c>
      <c r="C27" s="100">
        <v>12054</v>
      </c>
      <c r="D27" s="100">
        <v>11667</v>
      </c>
      <c r="E27" s="100">
        <v>387</v>
      </c>
      <c r="F27" s="101">
        <v>3.2</v>
      </c>
      <c r="G27" s="100">
        <v>12087</v>
      </c>
      <c r="H27" s="100">
        <v>11651</v>
      </c>
      <c r="I27" s="100">
        <v>436</v>
      </c>
      <c r="J27" s="101">
        <v>3.6</v>
      </c>
      <c r="K27" s="100">
        <v>11784</v>
      </c>
      <c r="L27" s="100">
        <v>11478</v>
      </c>
      <c r="M27" s="100">
        <v>306</v>
      </c>
      <c r="N27" s="101">
        <v>2.6</v>
      </c>
    </row>
    <row r="28" spans="1:32" ht="28.5" customHeight="1" x14ac:dyDescent="0.3">
      <c r="A28" s="167" t="s">
        <v>85</v>
      </c>
      <c r="B28" s="118" t="str">
        <f t="array" ref="B28">_xlfn.IFS(J28&gt;F28,$B$51,J28&lt;F28,$B$50,J28=F28,"-")</f>
        <v>↓</v>
      </c>
      <c r="C28" s="100">
        <v>13958</v>
      </c>
      <c r="D28" s="100">
        <v>13648</v>
      </c>
      <c r="E28" s="100">
        <v>310</v>
      </c>
      <c r="F28" s="101">
        <v>2.2000000000000002</v>
      </c>
      <c r="G28" s="100">
        <v>13917</v>
      </c>
      <c r="H28" s="100">
        <v>13521</v>
      </c>
      <c r="I28" s="100">
        <v>396</v>
      </c>
      <c r="J28" s="101">
        <v>2.8</v>
      </c>
      <c r="K28" s="100">
        <v>13177</v>
      </c>
      <c r="L28" s="100">
        <v>12933</v>
      </c>
      <c r="M28" s="100">
        <v>244</v>
      </c>
      <c r="N28" s="101">
        <v>1.9</v>
      </c>
    </row>
    <row r="29" spans="1:32" ht="28.5" customHeight="1" x14ac:dyDescent="0.3">
      <c r="A29" s="167" t="s">
        <v>86</v>
      </c>
      <c r="B29" s="118" t="str">
        <f t="array" ref="B29">_xlfn.IFS(J29&gt;F29,$B$51,J29&lt;F29,$B$50,J29=F29,"-")</f>
        <v>↓</v>
      </c>
      <c r="C29" s="100">
        <v>82325</v>
      </c>
      <c r="D29" s="100">
        <v>80391</v>
      </c>
      <c r="E29" s="100">
        <v>1934</v>
      </c>
      <c r="F29" s="101">
        <v>2.2999999999999998</v>
      </c>
      <c r="G29" s="100">
        <v>82134</v>
      </c>
      <c r="H29" s="100">
        <v>79891</v>
      </c>
      <c r="I29" s="100">
        <v>2243</v>
      </c>
      <c r="J29" s="101">
        <v>2.7</v>
      </c>
      <c r="K29" s="100">
        <v>79805</v>
      </c>
      <c r="L29" s="100">
        <v>78085</v>
      </c>
      <c r="M29" s="100">
        <v>1720</v>
      </c>
      <c r="N29" s="101">
        <v>2.2000000000000002</v>
      </c>
    </row>
    <row r="30" spans="1:32" ht="28.5" customHeight="1" x14ac:dyDescent="0.3">
      <c r="A30" s="167" t="s">
        <v>72</v>
      </c>
      <c r="B30" s="118" t="str">
        <f t="array" ref="B30">_xlfn.IFS(J30&gt;F30,$B$51,J30&lt;F30,$B$50,J30=F30,"-")</f>
        <v>↓</v>
      </c>
      <c r="C30" s="100">
        <v>60188</v>
      </c>
      <c r="D30" s="100">
        <v>58145</v>
      </c>
      <c r="E30" s="100">
        <v>2043</v>
      </c>
      <c r="F30" s="101">
        <v>3.4</v>
      </c>
      <c r="G30" s="100">
        <v>60166</v>
      </c>
      <c r="H30" s="100">
        <v>57930</v>
      </c>
      <c r="I30" s="100">
        <v>2236</v>
      </c>
      <c r="J30" s="101">
        <v>3.7</v>
      </c>
      <c r="K30" s="100">
        <v>57757</v>
      </c>
      <c r="L30" s="100">
        <v>56059</v>
      </c>
      <c r="M30" s="100">
        <v>1698</v>
      </c>
      <c r="N30" s="126">
        <v>2.9</v>
      </c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</row>
    <row r="31" spans="1:32" ht="28.5" customHeight="1" x14ac:dyDescent="0.3">
      <c r="A31" s="167" t="s">
        <v>87</v>
      </c>
      <c r="B31" s="118" t="str">
        <f t="array" ref="B31">_xlfn.IFS(J31&gt;F31,$B$51,J31&lt;F31,$B$50,J31=F31,"-")</f>
        <v>↓</v>
      </c>
      <c r="C31" s="100">
        <v>11243</v>
      </c>
      <c r="D31" s="100">
        <v>10809</v>
      </c>
      <c r="E31" s="100">
        <v>434</v>
      </c>
      <c r="F31" s="101">
        <v>3.9</v>
      </c>
      <c r="G31" s="100">
        <v>11006</v>
      </c>
      <c r="H31" s="100">
        <v>10552</v>
      </c>
      <c r="I31" s="100">
        <v>454</v>
      </c>
      <c r="J31" s="101">
        <v>4.0999999999999996</v>
      </c>
      <c r="K31" s="100">
        <v>10697</v>
      </c>
      <c r="L31" s="100">
        <v>10292</v>
      </c>
      <c r="M31" s="100">
        <v>405</v>
      </c>
      <c r="N31" s="126">
        <v>3.8</v>
      </c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</row>
    <row r="32" spans="1:32" ht="28.5" customHeight="1" x14ac:dyDescent="0.3">
      <c r="A32" s="167" t="s">
        <v>73</v>
      </c>
      <c r="B32" s="118" t="str">
        <f t="array" ref="B32">_xlfn.IFS(J32&gt;F32,$B$51,J32&lt;F32,$B$50,J32=F32,"-")</f>
        <v>↓</v>
      </c>
      <c r="C32" s="100">
        <v>20325</v>
      </c>
      <c r="D32" s="100">
        <v>19756</v>
      </c>
      <c r="E32" s="100">
        <v>569</v>
      </c>
      <c r="F32" s="126">
        <v>2.8</v>
      </c>
      <c r="G32" s="100">
        <v>20374</v>
      </c>
      <c r="H32" s="100">
        <v>19680</v>
      </c>
      <c r="I32" s="100">
        <v>694</v>
      </c>
      <c r="J32" s="126">
        <v>3.4</v>
      </c>
      <c r="K32" s="100">
        <v>19842</v>
      </c>
      <c r="L32" s="100">
        <v>19330</v>
      </c>
      <c r="M32" s="100">
        <v>512</v>
      </c>
      <c r="N32" s="126">
        <v>2.6</v>
      </c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</row>
    <row r="33" spans="1:32" s="76" customFormat="1" ht="28.5" customHeight="1" x14ac:dyDescent="0.3">
      <c r="A33" s="167" t="s">
        <v>88</v>
      </c>
      <c r="B33" s="118" t="str">
        <f t="array" ref="B33">_xlfn.IFS(J33&gt;F33,$B$51,J33&lt;F33,$B$50,J33=F33,"-")</f>
        <v>↓</v>
      </c>
      <c r="C33" s="100">
        <v>13861</v>
      </c>
      <c r="D33" s="100">
        <v>13499</v>
      </c>
      <c r="E33" s="100">
        <v>362</v>
      </c>
      <c r="F33" s="126">
        <v>2.6</v>
      </c>
      <c r="G33" s="100">
        <v>13853</v>
      </c>
      <c r="H33" s="100">
        <v>13431</v>
      </c>
      <c r="I33" s="100">
        <v>422</v>
      </c>
      <c r="J33" s="126">
        <v>3</v>
      </c>
      <c r="K33" s="100">
        <v>13631</v>
      </c>
      <c r="L33" s="100">
        <v>13341</v>
      </c>
      <c r="M33" s="100">
        <v>290</v>
      </c>
      <c r="N33" s="126">
        <v>2.1</v>
      </c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</row>
    <row r="34" spans="1:32" ht="28.5" customHeight="1" x14ac:dyDescent="0.3">
      <c r="A34" s="167" t="s">
        <v>89</v>
      </c>
      <c r="B34" s="118" t="str">
        <f t="array" ref="B34">_xlfn.IFS(J34&gt;F34,$B$51,J34&lt;F34,$B$50,J34=F34,"-")</f>
        <v>↓</v>
      </c>
      <c r="C34" s="100">
        <v>22439</v>
      </c>
      <c r="D34" s="100">
        <v>21859</v>
      </c>
      <c r="E34" s="100">
        <v>580</v>
      </c>
      <c r="F34" s="126">
        <v>2.6</v>
      </c>
      <c r="G34" s="100">
        <v>22406</v>
      </c>
      <c r="H34" s="100">
        <v>21758</v>
      </c>
      <c r="I34" s="100">
        <v>648</v>
      </c>
      <c r="J34" s="126">
        <v>2.9</v>
      </c>
      <c r="K34" s="100">
        <v>21823</v>
      </c>
      <c r="L34" s="100">
        <v>21293</v>
      </c>
      <c r="M34" s="100">
        <v>530</v>
      </c>
      <c r="N34" s="126">
        <v>2.4</v>
      </c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</row>
    <row r="35" spans="1:32" ht="28.5" customHeight="1" x14ac:dyDescent="0.3">
      <c r="A35" s="167" t="s">
        <v>90</v>
      </c>
      <c r="B35" s="118" t="str">
        <f t="array" ref="B35">_xlfn.IFS(J35&gt;F35,$B$51,J35&lt;F35,$B$50,J35=F35,"-")</f>
        <v>↓</v>
      </c>
      <c r="C35" s="100">
        <v>38883</v>
      </c>
      <c r="D35" s="100">
        <v>37854</v>
      </c>
      <c r="E35" s="100">
        <v>1029</v>
      </c>
      <c r="F35" s="101">
        <v>2.6</v>
      </c>
      <c r="G35" s="100">
        <v>39041</v>
      </c>
      <c r="H35" s="100">
        <v>37791</v>
      </c>
      <c r="I35" s="100">
        <v>1250</v>
      </c>
      <c r="J35" s="101">
        <v>3.2</v>
      </c>
      <c r="K35" s="100">
        <v>38155</v>
      </c>
      <c r="L35" s="100">
        <v>37261</v>
      </c>
      <c r="M35" s="100">
        <v>894</v>
      </c>
      <c r="N35" s="126">
        <v>2.2999999999999998</v>
      </c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</row>
    <row r="36" spans="1:32" ht="28.5" customHeight="1" x14ac:dyDescent="0.3">
      <c r="A36" s="167" t="s">
        <v>91</v>
      </c>
      <c r="B36" s="118" t="str">
        <f t="array" ref="B36">_xlfn.IFS(J36&gt;F36,$B$51,J36&lt;F36,$B$50,J36=F36,"-")</f>
        <v>↓</v>
      </c>
      <c r="C36" s="100">
        <v>19167</v>
      </c>
      <c r="D36" s="100">
        <v>18665</v>
      </c>
      <c r="E36" s="100">
        <v>502</v>
      </c>
      <c r="F36" s="101">
        <v>2.6</v>
      </c>
      <c r="G36" s="100">
        <v>19223</v>
      </c>
      <c r="H36" s="100">
        <v>18626</v>
      </c>
      <c r="I36" s="100">
        <v>597</v>
      </c>
      <c r="J36" s="101">
        <v>3.1</v>
      </c>
      <c r="K36" s="100">
        <v>18742</v>
      </c>
      <c r="L36" s="100">
        <v>18346</v>
      </c>
      <c r="M36" s="100">
        <v>396</v>
      </c>
      <c r="N36" s="126">
        <v>2.1</v>
      </c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</row>
    <row r="37" spans="1:32" ht="28.5" customHeight="1" x14ac:dyDescent="0.3">
      <c r="A37" s="167" t="s">
        <v>92</v>
      </c>
      <c r="B37" s="118" t="str">
        <f t="array" ref="B37">_xlfn.IFS(J37&gt;F37,$B$51,J37&lt;F37,$B$50,J37=F37,"-")</f>
        <v>↓</v>
      </c>
      <c r="C37" s="100">
        <v>18420</v>
      </c>
      <c r="D37" s="100">
        <v>17994</v>
      </c>
      <c r="E37" s="100">
        <v>426</v>
      </c>
      <c r="F37" s="101">
        <v>2.2999999999999998</v>
      </c>
      <c r="G37" s="100">
        <v>18361</v>
      </c>
      <c r="H37" s="100">
        <v>17827</v>
      </c>
      <c r="I37" s="100">
        <v>534</v>
      </c>
      <c r="J37" s="101">
        <v>2.9</v>
      </c>
      <c r="K37" s="100">
        <v>17405</v>
      </c>
      <c r="L37" s="100">
        <v>17052</v>
      </c>
      <c r="M37" s="100">
        <v>353</v>
      </c>
      <c r="N37" s="101">
        <v>2</v>
      </c>
    </row>
    <row r="38" spans="1:32" ht="28.5" customHeight="1" x14ac:dyDescent="0.3">
      <c r="A38" s="167" t="s">
        <v>93</v>
      </c>
      <c r="B38" s="118" t="str">
        <f t="array" ref="B38">_xlfn.IFS(J38&gt;F38,$B$51,J38&lt;F38,$B$50,J38=F38,"-")</f>
        <v>↓</v>
      </c>
      <c r="C38" s="100">
        <v>14405</v>
      </c>
      <c r="D38" s="100">
        <v>14045</v>
      </c>
      <c r="E38" s="100">
        <v>360</v>
      </c>
      <c r="F38" s="101">
        <v>2.5</v>
      </c>
      <c r="G38" s="100">
        <v>14455</v>
      </c>
      <c r="H38" s="100">
        <v>14022</v>
      </c>
      <c r="I38" s="100">
        <v>433</v>
      </c>
      <c r="J38" s="101">
        <v>3</v>
      </c>
      <c r="K38" s="100">
        <v>14125</v>
      </c>
      <c r="L38" s="100">
        <v>13825</v>
      </c>
      <c r="M38" s="100">
        <v>300</v>
      </c>
      <c r="N38" s="101">
        <v>2.1</v>
      </c>
    </row>
    <row r="39" spans="1:32" ht="28.5" customHeight="1" x14ac:dyDescent="0.3">
      <c r="A39" s="167" t="s">
        <v>94</v>
      </c>
      <c r="B39" s="118" t="str">
        <f t="array" ref="B39">_xlfn.IFS(J39&gt;F39,$B$51,J39&lt;F39,$B$50,J39=F39,"-")</f>
        <v>↓</v>
      </c>
      <c r="C39" s="100">
        <v>55090</v>
      </c>
      <c r="D39" s="100">
        <v>53993</v>
      </c>
      <c r="E39" s="100">
        <v>1097</v>
      </c>
      <c r="F39" s="101">
        <v>2</v>
      </c>
      <c r="G39" s="100">
        <v>55017</v>
      </c>
      <c r="H39" s="100">
        <v>53651</v>
      </c>
      <c r="I39" s="100">
        <v>1366</v>
      </c>
      <c r="J39" s="101">
        <v>2.5</v>
      </c>
      <c r="K39" s="100">
        <v>53306</v>
      </c>
      <c r="L39" s="100">
        <v>52433</v>
      </c>
      <c r="M39" s="100">
        <v>873</v>
      </c>
      <c r="N39" s="101">
        <v>1.6</v>
      </c>
    </row>
    <row r="40" spans="1:32" ht="28.5" customHeight="1" x14ac:dyDescent="0.3">
      <c r="A40" s="167" t="s">
        <v>95</v>
      </c>
      <c r="B40" s="118" t="str">
        <f t="array" ref="B40">_xlfn.IFS(J40&gt;F40,$B$51,J40&lt;F40,$B$50,J40=F40,"-")</f>
        <v>↓</v>
      </c>
      <c r="C40" s="100">
        <v>17174</v>
      </c>
      <c r="D40" s="100">
        <v>16612</v>
      </c>
      <c r="E40" s="100">
        <v>562</v>
      </c>
      <c r="F40" s="101">
        <v>3.3</v>
      </c>
      <c r="G40" s="100">
        <v>16964</v>
      </c>
      <c r="H40" s="100">
        <v>16217</v>
      </c>
      <c r="I40" s="100">
        <v>747</v>
      </c>
      <c r="J40" s="101">
        <v>4.4000000000000004</v>
      </c>
      <c r="K40" s="100">
        <v>16251</v>
      </c>
      <c r="L40" s="100">
        <v>15818</v>
      </c>
      <c r="M40" s="100">
        <v>433</v>
      </c>
      <c r="N40" s="101">
        <v>2.7</v>
      </c>
    </row>
    <row r="41" spans="1:32" ht="28.5" customHeight="1" x14ac:dyDescent="0.3">
      <c r="A41" s="167" t="s">
        <v>96</v>
      </c>
      <c r="B41" s="118" t="str">
        <f t="array" ref="B41">_xlfn.IFS(J41&gt;F41,$B$51,J41&lt;F41,$B$50,J41=F41,"-")</f>
        <v>↓</v>
      </c>
      <c r="C41" s="100">
        <v>11155</v>
      </c>
      <c r="D41" s="100">
        <v>10892</v>
      </c>
      <c r="E41" s="100">
        <v>263</v>
      </c>
      <c r="F41" s="101">
        <v>2.4</v>
      </c>
      <c r="G41" s="100">
        <v>11068</v>
      </c>
      <c r="H41" s="100">
        <v>10734</v>
      </c>
      <c r="I41" s="100">
        <v>334</v>
      </c>
      <c r="J41" s="101">
        <v>3</v>
      </c>
      <c r="K41" s="100"/>
      <c r="L41" s="100"/>
      <c r="M41" s="100"/>
      <c r="N41" s="101"/>
    </row>
    <row r="42" spans="1:32" ht="28.5" customHeight="1" x14ac:dyDescent="0.3">
      <c r="A42" s="167" t="s">
        <v>97</v>
      </c>
      <c r="B42" s="118" t="str">
        <f t="array" ref="B42">_xlfn.IFS(J42&gt;F42,$B$51,J42&lt;F42,$B$50,J42=F42,"-")</f>
        <v>↓</v>
      </c>
      <c r="C42" s="100">
        <v>61515</v>
      </c>
      <c r="D42" s="100">
        <v>59926</v>
      </c>
      <c r="E42" s="100">
        <v>1589</v>
      </c>
      <c r="F42" s="101">
        <v>2.6</v>
      </c>
      <c r="G42" s="100">
        <v>61321</v>
      </c>
      <c r="H42" s="100">
        <v>59569</v>
      </c>
      <c r="I42" s="100">
        <v>1752</v>
      </c>
      <c r="J42" s="101">
        <v>2.9</v>
      </c>
      <c r="K42" s="100">
        <v>59480</v>
      </c>
      <c r="L42" s="100">
        <v>58226</v>
      </c>
      <c r="M42" s="100">
        <v>1254</v>
      </c>
      <c r="N42" s="101">
        <v>2.1</v>
      </c>
      <c r="O42" s="82"/>
    </row>
    <row r="43" spans="1:32" ht="28.5" customHeight="1" x14ac:dyDescent="0.3">
      <c r="A43" s="167" t="s">
        <v>98</v>
      </c>
      <c r="B43" s="118" t="str">
        <f t="array" ref="B43">_xlfn.IFS(J43&gt;F43,$B$51,J43&lt;F43,$B$50,J43=F43,"-")</f>
        <v>↓</v>
      </c>
      <c r="C43" s="100">
        <v>41795</v>
      </c>
      <c r="D43" s="100">
        <v>40380</v>
      </c>
      <c r="E43" s="100">
        <v>1415</v>
      </c>
      <c r="F43" s="101">
        <v>3.4</v>
      </c>
      <c r="G43" s="100">
        <v>41731</v>
      </c>
      <c r="H43" s="100">
        <v>40178</v>
      </c>
      <c r="I43" s="100">
        <v>1553</v>
      </c>
      <c r="J43" s="101">
        <v>3.7</v>
      </c>
      <c r="K43" s="100">
        <v>41020</v>
      </c>
      <c r="L43" s="100">
        <v>39909</v>
      </c>
      <c r="M43" s="100">
        <v>1111</v>
      </c>
      <c r="N43" s="101">
        <v>2.7</v>
      </c>
    </row>
    <row r="44" spans="1:32" ht="28.5" customHeight="1" x14ac:dyDescent="0.3">
      <c r="A44" s="167" t="s">
        <v>99</v>
      </c>
      <c r="B44" s="118" t="str">
        <f t="array" ref="B44">_xlfn.IFS(J44&gt;F44,$B$51,J44&lt;F44,$B$50,J44=F44,"-")</f>
        <v>↓</v>
      </c>
      <c r="C44" s="100">
        <v>14347</v>
      </c>
      <c r="D44" s="110">
        <v>13958</v>
      </c>
      <c r="E44" s="110">
        <v>389</v>
      </c>
      <c r="F44" s="111">
        <v>2.7</v>
      </c>
      <c r="G44" s="110">
        <v>14373</v>
      </c>
      <c r="H44" s="110">
        <v>13935</v>
      </c>
      <c r="I44" s="110">
        <v>438</v>
      </c>
      <c r="J44" s="111">
        <v>3</v>
      </c>
      <c r="K44" s="110"/>
      <c r="L44" s="110"/>
      <c r="M44" s="110"/>
      <c r="N44" s="111"/>
    </row>
    <row r="45" spans="1:32" ht="28.5" customHeight="1" x14ac:dyDescent="0.3">
      <c r="A45" s="167" t="s">
        <v>77</v>
      </c>
      <c r="B45" s="118" t="str">
        <f t="array" ref="B45">_xlfn.IFS(J45&gt;F45,$B$51,J45&lt;F45,$B$50,J45=F45,"-")</f>
        <v>↓</v>
      </c>
      <c r="C45" s="200">
        <v>17315</v>
      </c>
      <c r="D45" s="200">
        <v>16707</v>
      </c>
      <c r="E45" s="199">
        <v>608</v>
      </c>
      <c r="F45" s="199">
        <v>3.5</v>
      </c>
      <c r="G45" s="200">
        <v>17345</v>
      </c>
      <c r="H45" s="200">
        <v>16646</v>
      </c>
      <c r="I45" s="199">
        <v>699</v>
      </c>
      <c r="J45" s="201">
        <v>4</v>
      </c>
      <c r="K45" s="200">
        <v>16918</v>
      </c>
      <c r="L45" s="200">
        <v>16347</v>
      </c>
      <c r="M45" s="199">
        <v>571</v>
      </c>
      <c r="N45" s="199">
        <v>3.4</v>
      </c>
      <c r="O45" s="199"/>
    </row>
    <row r="46" spans="1:32" ht="28.5" customHeight="1" x14ac:dyDescent="0.3">
      <c r="A46" s="167" t="s">
        <v>100</v>
      </c>
      <c r="B46" s="118" t="str">
        <f t="array" ref="B46">_xlfn.IFS(J46&gt;F46,$B$51,J46&lt;F46,$B$50,J46=F46,"-")</f>
        <v>↓</v>
      </c>
      <c r="C46" s="200">
        <v>27586</v>
      </c>
      <c r="D46" s="200">
        <v>26911</v>
      </c>
      <c r="E46" s="199">
        <v>675</v>
      </c>
      <c r="F46" s="199">
        <v>2.4</v>
      </c>
      <c r="G46" s="200">
        <v>27599</v>
      </c>
      <c r="H46" s="200">
        <v>26783</v>
      </c>
      <c r="I46" s="199">
        <v>816</v>
      </c>
      <c r="J46" s="201">
        <v>3</v>
      </c>
      <c r="K46" s="200">
        <v>26785</v>
      </c>
      <c r="L46" s="200">
        <v>26195</v>
      </c>
      <c r="M46" s="199">
        <v>590</v>
      </c>
      <c r="N46" s="199">
        <v>2.2000000000000002</v>
      </c>
      <c r="O46" s="199"/>
    </row>
    <row r="47" spans="1:32" ht="28.5" customHeight="1" x14ac:dyDescent="0.3">
      <c r="A47" s="167" t="s">
        <v>78</v>
      </c>
      <c r="B47" s="118" t="str">
        <f t="array" ref="B47">_xlfn.IFS(J47&gt;F47,$B$51,J47&lt;F47,$B$50,J47=F47,"-")</f>
        <v>↓</v>
      </c>
      <c r="C47" s="200">
        <v>15000</v>
      </c>
      <c r="D47" s="200">
        <v>14415</v>
      </c>
      <c r="E47" s="199">
        <v>585</v>
      </c>
      <c r="F47" s="199">
        <v>3.9</v>
      </c>
      <c r="G47" s="200">
        <v>15137</v>
      </c>
      <c r="H47" s="200">
        <v>14423</v>
      </c>
      <c r="I47" s="199">
        <v>714</v>
      </c>
      <c r="J47" s="199">
        <v>4.7</v>
      </c>
      <c r="K47" s="200">
        <v>15108</v>
      </c>
      <c r="L47" s="200">
        <v>14640</v>
      </c>
      <c r="M47" s="199">
        <v>468</v>
      </c>
      <c r="N47" s="199">
        <v>3.1</v>
      </c>
      <c r="O47" s="199"/>
    </row>
    <row r="48" spans="1:32" ht="28.5" customHeight="1" x14ac:dyDescent="0.3">
      <c r="O48" s="199"/>
    </row>
    <row r="49" spans="1:15" ht="28.5" customHeight="1" x14ac:dyDescent="0.3">
      <c r="A49" s="226" t="s">
        <v>101</v>
      </c>
      <c r="B49" s="208"/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</row>
    <row r="50" spans="1:15" ht="28.5" customHeight="1" x14ac:dyDescent="0.3">
      <c r="A50" s="28"/>
      <c r="B50" s="69" t="s">
        <v>30</v>
      </c>
    </row>
    <row r="51" spans="1:15" ht="28.5" customHeight="1" x14ac:dyDescent="0.3">
      <c r="A51" s="28"/>
      <c r="B51" s="70" t="s">
        <v>68</v>
      </c>
    </row>
  </sheetData>
  <mergeCells count="21">
    <mergeCell ref="G4:J4"/>
    <mergeCell ref="A49:B49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1" priority="1" operator="equal">
      <formula>$B$50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">
    <cfRule type="cellIs" dxfId="0" priority="56" operator="equal">
      <formula>$B$46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7"/>
  <sheetViews>
    <sheetView topLeftCell="A24" workbookViewId="0">
      <selection activeCell="H53" sqref="H53"/>
    </sheetView>
  </sheetViews>
  <sheetFormatPr defaultRowHeight="14.4" x14ac:dyDescent="0.3"/>
  <cols>
    <col min="1" max="1" width="9.109375" style="166" customWidth="1"/>
    <col min="2" max="2" width="11.33203125" style="166" customWidth="1"/>
    <col min="3" max="3" width="19" style="74" customWidth="1"/>
    <col min="4" max="4" width="20.109375" style="48" customWidth="1"/>
  </cols>
  <sheetData>
    <row r="1" spans="1:6" ht="15.75" customHeight="1" x14ac:dyDescent="0.3">
      <c r="A1" s="231" t="s">
        <v>102</v>
      </c>
      <c r="B1" s="228"/>
      <c r="C1" s="229"/>
      <c r="D1" s="230"/>
      <c r="E1" s="208"/>
      <c r="F1" s="208"/>
    </row>
    <row r="2" spans="1:6" ht="15.75" customHeight="1" x14ac:dyDescent="0.3">
      <c r="A2" s="231" t="s">
        <v>103</v>
      </c>
      <c r="B2" s="228"/>
      <c r="C2" s="229"/>
      <c r="D2" s="230"/>
      <c r="E2" s="208"/>
      <c r="F2" s="208"/>
    </row>
    <row r="3" spans="1:6" x14ac:dyDescent="0.3">
      <c r="A3" s="227" t="s">
        <v>104</v>
      </c>
      <c r="B3" s="228"/>
      <c r="C3" s="229"/>
      <c r="D3" s="230"/>
      <c r="E3" s="208"/>
      <c r="F3" s="208"/>
    </row>
    <row r="4" spans="1:6" x14ac:dyDescent="0.3">
      <c r="A4" s="232" t="s">
        <v>105</v>
      </c>
      <c r="B4" s="228"/>
      <c r="C4" s="229"/>
      <c r="D4" s="230"/>
    </row>
    <row r="5" spans="1:6" ht="15.75" customHeight="1" thickBot="1" x14ac:dyDescent="0.35">
      <c r="A5" s="36" t="s">
        <v>106</v>
      </c>
      <c r="B5" s="36" t="s">
        <v>107</v>
      </c>
      <c r="C5" s="140" t="s">
        <v>108</v>
      </c>
      <c r="D5" s="144" t="s">
        <v>109</v>
      </c>
    </row>
    <row r="6" spans="1:6" ht="15.75" customHeight="1" thickTop="1" x14ac:dyDescent="0.3">
      <c r="A6" s="37">
        <v>2020</v>
      </c>
      <c r="B6" s="37" t="s">
        <v>110</v>
      </c>
      <c r="C6" s="142">
        <v>64992</v>
      </c>
      <c r="D6" s="145">
        <v>2.8</v>
      </c>
    </row>
    <row r="7" spans="1:6" x14ac:dyDescent="0.3">
      <c r="A7" s="37">
        <v>2020</v>
      </c>
      <c r="B7" s="37" t="s">
        <v>111</v>
      </c>
      <c r="C7" s="142">
        <v>68319</v>
      </c>
      <c r="D7" s="145">
        <v>2.9</v>
      </c>
    </row>
    <row r="8" spans="1:6" x14ac:dyDescent="0.3">
      <c r="A8" s="37">
        <v>2020</v>
      </c>
      <c r="B8" s="37" t="s">
        <v>112</v>
      </c>
      <c r="C8" s="142">
        <v>71055</v>
      </c>
      <c r="D8" s="145">
        <v>3.1</v>
      </c>
    </row>
    <row r="9" spans="1:6" x14ac:dyDescent="0.3">
      <c r="A9" s="37">
        <v>2020</v>
      </c>
      <c r="B9" s="37" t="s">
        <v>113</v>
      </c>
      <c r="C9" s="142">
        <v>272540</v>
      </c>
      <c r="D9" s="145">
        <v>11.8</v>
      </c>
    </row>
    <row r="10" spans="1:6" x14ac:dyDescent="0.3">
      <c r="A10" s="37">
        <v>2020</v>
      </c>
      <c r="B10" s="37" t="s">
        <v>114</v>
      </c>
      <c r="C10" s="142">
        <v>215622</v>
      </c>
      <c r="D10" s="145">
        <v>9.1999999999999993</v>
      </c>
    </row>
    <row r="11" spans="1:6" x14ac:dyDescent="0.3">
      <c r="A11" s="37">
        <v>2020</v>
      </c>
      <c r="B11" s="37" t="s">
        <v>115</v>
      </c>
      <c r="C11" s="142">
        <v>180876</v>
      </c>
      <c r="D11" s="145">
        <v>7.8</v>
      </c>
    </row>
    <row r="12" spans="1:6" x14ac:dyDescent="0.3">
      <c r="A12" s="37">
        <v>2020</v>
      </c>
      <c r="B12" s="37" t="s">
        <v>116</v>
      </c>
      <c r="C12" s="142">
        <v>164732</v>
      </c>
      <c r="D12" s="145">
        <v>7</v>
      </c>
    </row>
    <row r="13" spans="1:6" x14ac:dyDescent="0.3">
      <c r="A13" s="37">
        <v>2020</v>
      </c>
      <c r="B13" s="37" t="s">
        <v>117</v>
      </c>
      <c r="C13" s="142">
        <v>143633</v>
      </c>
      <c r="D13" s="145">
        <v>6.1</v>
      </c>
    </row>
    <row r="14" spans="1:6" x14ac:dyDescent="0.3">
      <c r="A14" s="37">
        <v>2020</v>
      </c>
      <c r="B14" s="37" t="s">
        <v>118</v>
      </c>
      <c r="C14" s="142">
        <v>135293</v>
      </c>
      <c r="D14" s="145">
        <v>5.8</v>
      </c>
    </row>
    <row r="15" spans="1:6" x14ac:dyDescent="0.3">
      <c r="A15" s="37">
        <v>2020</v>
      </c>
      <c r="B15" s="37" t="s">
        <v>119</v>
      </c>
      <c r="C15" s="142">
        <v>123627</v>
      </c>
      <c r="D15" s="145">
        <v>5.3</v>
      </c>
    </row>
    <row r="16" spans="1:6" x14ac:dyDescent="0.3">
      <c r="A16" s="37">
        <v>2020</v>
      </c>
      <c r="B16" s="37" t="s">
        <v>120</v>
      </c>
      <c r="C16" s="142">
        <v>117571</v>
      </c>
      <c r="D16" s="145">
        <v>5</v>
      </c>
    </row>
    <row r="17" spans="1:4" x14ac:dyDescent="0.3">
      <c r="A17" s="37">
        <v>2020</v>
      </c>
      <c r="B17" s="37" t="s">
        <v>121</v>
      </c>
      <c r="C17" s="142">
        <v>113834</v>
      </c>
      <c r="D17" s="145">
        <v>4.8</v>
      </c>
    </row>
    <row r="18" spans="1:4" x14ac:dyDescent="0.3">
      <c r="A18" s="37">
        <v>2021</v>
      </c>
      <c r="B18" s="37" t="s">
        <v>110</v>
      </c>
      <c r="C18" s="142">
        <v>107985</v>
      </c>
      <c r="D18" s="145">
        <v>4.5999999999999996</v>
      </c>
    </row>
    <row r="19" spans="1:4" x14ac:dyDescent="0.3">
      <c r="A19" s="37">
        <v>2021</v>
      </c>
      <c r="B19" s="37" t="s">
        <v>111</v>
      </c>
      <c r="C19" s="142">
        <v>103791</v>
      </c>
      <c r="D19" s="145">
        <v>4.4000000000000004</v>
      </c>
    </row>
    <row r="20" spans="1:4" x14ac:dyDescent="0.3">
      <c r="A20" s="37">
        <v>2021</v>
      </c>
      <c r="B20" s="37" t="s">
        <v>112</v>
      </c>
      <c r="C20" s="142">
        <v>100856</v>
      </c>
      <c r="D20" s="145">
        <v>4.3</v>
      </c>
    </row>
    <row r="21" spans="1:4" x14ac:dyDescent="0.3">
      <c r="A21" s="37">
        <v>2021</v>
      </c>
      <c r="B21" s="37" t="s">
        <v>113</v>
      </c>
      <c r="C21" s="142">
        <v>98708</v>
      </c>
      <c r="D21" s="145">
        <v>4.2</v>
      </c>
    </row>
    <row r="22" spans="1:4" x14ac:dyDescent="0.3">
      <c r="A22" s="37">
        <v>2021</v>
      </c>
      <c r="B22" s="37" t="s">
        <v>114</v>
      </c>
      <c r="C22" s="142">
        <v>96904</v>
      </c>
      <c r="D22" s="145">
        <v>4.0999999999999996</v>
      </c>
    </row>
    <row r="23" spans="1:4" x14ac:dyDescent="0.3">
      <c r="A23" s="37">
        <v>2021</v>
      </c>
      <c r="B23" s="37" t="s">
        <v>115</v>
      </c>
      <c r="C23" s="142">
        <v>95715</v>
      </c>
      <c r="D23" s="145">
        <v>4.0999999999999996</v>
      </c>
    </row>
    <row r="24" spans="1:4" x14ac:dyDescent="0.3">
      <c r="A24" s="37">
        <v>2021</v>
      </c>
      <c r="B24" s="37" t="s">
        <v>116</v>
      </c>
      <c r="C24" s="142">
        <v>93175</v>
      </c>
      <c r="D24" s="145">
        <v>3.9</v>
      </c>
    </row>
    <row r="25" spans="1:4" x14ac:dyDescent="0.3">
      <c r="A25" s="37">
        <v>2021</v>
      </c>
      <c r="B25" s="37" t="s">
        <v>117</v>
      </c>
      <c r="C25" s="142">
        <v>90068</v>
      </c>
      <c r="D25" s="145">
        <v>3.8</v>
      </c>
    </row>
    <row r="26" spans="1:4" x14ac:dyDescent="0.3">
      <c r="A26" s="37">
        <v>2021</v>
      </c>
      <c r="B26" s="37" t="s">
        <v>118</v>
      </c>
      <c r="C26" s="142">
        <v>86435</v>
      </c>
      <c r="D26" s="145">
        <v>3.7</v>
      </c>
    </row>
    <row r="27" spans="1:4" x14ac:dyDescent="0.3">
      <c r="A27" s="37">
        <v>2021</v>
      </c>
      <c r="B27" s="37" t="s">
        <v>119</v>
      </c>
      <c r="C27" s="142">
        <v>83271</v>
      </c>
      <c r="D27" s="145">
        <v>3.5</v>
      </c>
    </row>
    <row r="28" spans="1:4" x14ac:dyDescent="0.3">
      <c r="A28" s="37">
        <v>2021</v>
      </c>
      <c r="B28" s="37" t="s">
        <v>120</v>
      </c>
      <c r="C28" s="142">
        <v>80526</v>
      </c>
      <c r="D28" s="145">
        <v>3.4</v>
      </c>
    </row>
    <row r="29" spans="1:4" x14ac:dyDescent="0.3">
      <c r="A29" s="37">
        <v>2021</v>
      </c>
      <c r="B29" s="37" t="s">
        <v>121</v>
      </c>
      <c r="C29" s="142">
        <v>78511</v>
      </c>
      <c r="D29" s="145">
        <v>3.3</v>
      </c>
    </row>
    <row r="30" spans="1:4" x14ac:dyDescent="0.3">
      <c r="A30" s="37">
        <v>2022</v>
      </c>
      <c r="B30" s="37" t="s">
        <v>110</v>
      </c>
      <c r="C30" s="142">
        <v>77688</v>
      </c>
      <c r="D30" s="145">
        <v>3.3</v>
      </c>
    </row>
    <row r="31" spans="1:4" x14ac:dyDescent="0.3">
      <c r="A31" s="37">
        <v>2022</v>
      </c>
      <c r="B31" s="37" t="s">
        <v>111</v>
      </c>
      <c r="C31" s="142">
        <v>76927</v>
      </c>
      <c r="D31" s="145">
        <v>3.2</v>
      </c>
    </row>
    <row r="32" spans="1:4" x14ac:dyDescent="0.3">
      <c r="A32" s="37">
        <v>2022</v>
      </c>
      <c r="B32" s="37" t="s">
        <v>112</v>
      </c>
      <c r="C32" s="142">
        <v>76194</v>
      </c>
      <c r="D32" s="145">
        <v>3.2</v>
      </c>
    </row>
    <row r="33" spans="1:4" x14ac:dyDescent="0.3">
      <c r="A33" s="37">
        <v>2022</v>
      </c>
      <c r="B33" s="37" t="s">
        <v>113</v>
      </c>
      <c r="C33" s="142">
        <v>75509</v>
      </c>
      <c r="D33" s="145">
        <v>3.2</v>
      </c>
    </row>
    <row r="34" spans="1:4" x14ac:dyDescent="0.3">
      <c r="A34" s="37">
        <v>2022</v>
      </c>
      <c r="B34" s="37" t="s">
        <v>114</v>
      </c>
      <c r="C34" s="142">
        <v>75343</v>
      </c>
      <c r="D34" s="145">
        <v>3.2</v>
      </c>
    </row>
    <row r="35" spans="1:4" x14ac:dyDescent="0.3">
      <c r="A35" s="37">
        <v>2022</v>
      </c>
      <c r="B35" s="37" t="s">
        <v>115</v>
      </c>
      <c r="C35" s="142">
        <v>75815</v>
      </c>
      <c r="D35" s="145">
        <v>3.2</v>
      </c>
    </row>
    <row r="36" spans="1:4" x14ac:dyDescent="0.3">
      <c r="A36" s="37">
        <v>2022</v>
      </c>
      <c r="B36" s="37" t="s">
        <v>116</v>
      </c>
      <c r="C36" s="142">
        <v>76735</v>
      </c>
      <c r="D36" s="145">
        <v>3.2</v>
      </c>
    </row>
    <row r="37" spans="1:4" x14ac:dyDescent="0.3">
      <c r="A37" s="37">
        <v>2022</v>
      </c>
      <c r="B37" s="37" t="s">
        <v>117</v>
      </c>
      <c r="C37" s="142">
        <v>77658</v>
      </c>
      <c r="D37" s="145">
        <v>3.2</v>
      </c>
    </row>
    <row r="38" spans="1:4" x14ac:dyDescent="0.3">
      <c r="A38" s="37">
        <v>2022</v>
      </c>
      <c r="B38" s="37" t="s">
        <v>118</v>
      </c>
      <c r="C38" s="142">
        <v>77944</v>
      </c>
      <c r="D38" s="145">
        <v>3.3</v>
      </c>
    </row>
    <row r="39" spans="1:4" x14ac:dyDescent="0.3">
      <c r="A39" s="37">
        <v>2022</v>
      </c>
      <c r="B39" s="37" t="s">
        <v>119</v>
      </c>
      <c r="C39" s="142">
        <v>77676</v>
      </c>
      <c r="D39" s="145">
        <v>3.2</v>
      </c>
    </row>
    <row r="40" spans="1:4" x14ac:dyDescent="0.3">
      <c r="A40" s="37">
        <v>2022</v>
      </c>
      <c r="B40" s="37" t="s">
        <v>120</v>
      </c>
      <c r="C40" s="142">
        <v>76856</v>
      </c>
      <c r="D40" s="145">
        <v>3.2</v>
      </c>
    </row>
    <row r="41" spans="1:4" x14ac:dyDescent="0.3">
      <c r="A41" s="37">
        <v>2022</v>
      </c>
      <c r="B41" s="37" t="s">
        <v>121</v>
      </c>
      <c r="C41" s="142">
        <v>75550</v>
      </c>
      <c r="D41" s="145">
        <v>3.1</v>
      </c>
    </row>
    <row r="42" spans="1:4" x14ac:dyDescent="0.3">
      <c r="A42" s="37">
        <v>2023</v>
      </c>
      <c r="B42" s="37" t="s">
        <v>110</v>
      </c>
      <c r="C42" s="142">
        <v>74130</v>
      </c>
      <c r="D42" s="145">
        <v>3.1</v>
      </c>
    </row>
    <row r="43" spans="1:4" x14ac:dyDescent="0.3">
      <c r="A43" s="37">
        <v>2023</v>
      </c>
      <c r="B43" s="37" t="s">
        <v>111</v>
      </c>
      <c r="C43" s="142">
        <v>72997</v>
      </c>
      <c r="D43" s="145">
        <v>3</v>
      </c>
    </row>
    <row r="44" spans="1:4" x14ac:dyDescent="0.3">
      <c r="A44" s="37">
        <v>2023</v>
      </c>
      <c r="B44" s="37" t="s">
        <v>112</v>
      </c>
      <c r="C44" s="143">
        <v>72030</v>
      </c>
      <c r="D44" s="146">
        <v>3</v>
      </c>
    </row>
    <row r="45" spans="1:4" x14ac:dyDescent="0.3">
      <c r="A45" s="37">
        <v>2023</v>
      </c>
      <c r="B45" s="37" t="s">
        <v>113</v>
      </c>
      <c r="C45" s="143">
        <v>70923</v>
      </c>
      <c r="D45" s="146">
        <v>2.9</v>
      </c>
    </row>
    <row r="46" spans="1:4" x14ac:dyDescent="0.3">
      <c r="A46" s="37">
        <v>2023</v>
      </c>
      <c r="B46" s="37" t="s">
        <v>114</v>
      </c>
      <c r="C46" s="143">
        <v>69850</v>
      </c>
      <c r="D46" s="146">
        <v>2.9</v>
      </c>
    </row>
    <row r="47" spans="1:4" x14ac:dyDescent="0.3">
      <c r="A47" s="198">
        <v>2023</v>
      </c>
      <c r="B47" s="166" t="s">
        <v>115</v>
      </c>
      <c r="C47" s="129">
        <v>69189</v>
      </c>
      <c r="D47">
        <v>2.8</v>
      </c>
    </row>
    <row r="48" spans="1:4" x14ac:dyDescent="0.3">
      <c r="A48" s="198">
        <v>2023</v>
      </c>
      <c r="B48" s="166" t="s">
        <v>116</v>
      </c>
      <c r="C48" s="129">
        <v>69547</v>
      </c>
      <c r="D48">
        <v>2.8</v>
      </c>
    </row>
    <row r="49" spans="1:4" x14ac:dyDescent="0.3">
      <c r="A49" s="198">
        <v>2023</v>
      </c>
      <c r="B49" s="166" t="s">
        <v>117</v>
      </c>
      <c r="C49" s="129">
        <v>70907</v>
      </c>
      <c r="D49">
        <v>2.9</v>
      </c>
    </row>
    <row r="50" spans="1:4" x14ac:dyDescent="0.3">
      <c r="A50" s="198">
        <v>2023</v>
      </c>
      <c r="B50" s="166" t="s">
        <v>118</v>
      </c>
      <c r="C50" s="129">
        <v>72805</v>
      </c>
      <c r="D50" s="48">
        <v>3</v>
      </c>
    </row>
    <row r="51" spans="1:4" x14ac:dyDescent="0.3">
      <c r="A51" s="198">
        <v>2023</v>
      </c>
      <c r="B51" s="166" t="s">
        <v>119</v>
      </c>
      <c r="C51" s="129">
        <v>74511</v>
      </c>
      <c r="D51" s="48">
        <v>3</v>
      </c>
    </row>
    <row r="52" spans="1:4" x14ac:dyDescent="0.3">
      <c r="A52" s="198">
        <v>2023</v>
      </c>
      <c r="B52" s="166" t="s">
        <v>120</v>
      </c>
      <c r="C52" s="129">
        <v>74957</v>
      </c>
      <c r="D52" s="48">
        <v>3</v>
      </c>
    </row>
    <row r="53" spans="1:4" x14ac:dyDescent="0.3">
      <c r="A53" s="198">
        <v>2023</v>
      </c>
      <c r="B53" s="166" t="s">
        <v>121</v>
      </c>
      <c r="C53" s="129">
        <v>74873</v>
      </c>
      <c r="D53" s="48">
        <v>3</v>
      </c>
    </row>
    <row r="54" spans="1:4" x14ac:dyDescent="0.3">
      <c r="A54" s="198">
        <v>2024</v>
      </c>
      <c r="B54" s="166" t="s">
        <v>110</v>
      </c>
      <c r="C54" s="129">
        <v>75325</v>
      </c>
      <c r="D54" s="48">
        <v>3</v>
      </c>
    </row>
    <row r="55" spans="1:4" x14ac:dyDescent="0.3">
      <c r="A55" s="198">
        <v>2024</v>
      </c>
      <c r="B55" s="166" t="s">
        <v>111</v>
      </c>
      <c r="C55" s="129">
        <v>76424</v>
      </c>
      <c r="D55">
        <v>3.1</v>
      </c>
    </row>
    <row r="56" spans="1:4" x14ac:dyDescent="0.3">
      <c r="A56" s="198">
        <v>2024</v>
      </c>
      <c r="B56" s="166" t="s">
        <v>112</v>
      </c>
      <c r="C56" s="129">
        <v>77948</v>
      </c>
      <c r="D56">
        <v>3.1</v>
      </c>
    </row>
    <row r="57" spans="1:4" x14ac:dyDescent="0.3">
      <c r="A57" s="198">
        <v>2024</v>
      </c>
      <c r="B57" s="166" t="s">
        <v>113</v>
      </c>
      <c r="C57" s="129">
        <v>79793</v>
      </c>
      <c r="D57">
        <v>3.2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7"/>
  <sheetViews>
    <sheetView topLeftCell="A24" workbookViewId="0">
      <selection activeCell="I21" sqref="I21"/>
    </sheetView>
  </sheetViews>
  <sheetFormatPr defaultRowHeight="14.4" x14ac:dyDescent="0.3"/>
  <cols>
    <col min="1" max="1" width="9.109375" style="166" customWidth="1"/>
    <col min="2" max="2" width="11.6640625" style="166" customWidth="1"/>
    <col min="3" max="3" width="9.109375" style="48" customWidth="1"/>
    <col min="4" max="4" width="13.33203125" style="74" bestFit="1" customWidth="1"/>
    <col min="7" max="8" width="9" style="152" bestFit="1" customWidth="1"/>
  </cols>
  <sheetData>
    <row r="1" spans="1:6" ht="15.75" customHeight="1" x14ac:dyDescent="0.3">
      <c r="A1" s="231" t="s">
        <v>102</v>
      </c>
      <c r="B1" s="228"/>
      <c r="C1" s="230"/>
      <c r="D1" s="229"/>
      <c r="E1" s="208"/>
      <c r="F1" s="208"/>
    </row>
    <row r="2" spans="1:6" ht="15.75" customHeight="1" x14ac:dyDescent="0.3">
      <c r="A2" s="231" t="s">
        <v>103</v>
      </c>
      <c r="B2" s="228"/>
      <c r="C2" s="230"/>
      <c r="D2" s="229"/>
      <c r="E2" s="208"/>
      <c r="F2" s="208"/>
    </row>
    <row r="3" spans="1:6" ht="15.75" customHeight="1" x14ac:dyDescent="0.3">
      <c r="A3" s="156"/>
    </row>
    <row r="4" spans="1:6" x14ac:dyDescent="0.3">
      <c r="A4" s="232" t="s">
        <v>105</v>
      </c>
      <c r="B4" s="228"/>
      <c r="C4" s="230"/>
      <c r="D4" s="229"/>
      <c r="E4" s="208"/>
    </row>
    <row r="5" spans="1:6" ht="52.5" customHeight="1" thickBot="1" x14ac:dyDescent="0.35">
      <c r="A5" s="36" t="s">
        <v>106</v>
      </c>
      <c r="B5" s="36" t="s">
        <v>107</v>
      </c>
      <c r="C5" s="144" t="s">
        <v>122</v>
      </c>
      <c r="D5" s="140" t="s">
        <v>123</v>
      </c>
    </row>
    <row r="6" spans="1:6" ht="15.75" customHeight="1" thickTop="1" x14ac:dyDescent="0.3">
      <c r="A6" s="37">
        <v>2020</v>
      </c>
      <c r="B6" s="37" t="s">
        <v>110</v>
      </c>
      <c r="C6" s="145">
        <v>57.9</v>
      </c>
      <c r="D6" s="142">
        <v>2272558</v>
      </c>
    </row>
    <row r="7" spans="1:6" x14ac:dyDescent="0.3">
      <c r="A7" s="37">
        <v>2020</v>
      </c>
      <c r="B7" s="37" t="s">
        <v>111</v>
      </c>
      <c r="C7" s="145">
        <v>57.7</v>
      </c>
      <c r="D7" s="142">
        <v>2263616</v>
      </c>
    </row>
    <row r="8" spans="1:6" x14ac:dyDescent="0.3">
      <c r="A8" s="37">
        <v>2020</v>
      </c>
      <c r="B8" s="37" t="s">
        <v>112</v>
      </c>
      <c r="C8" s="145">
        <v>57.5</v>
      </c>
      <c r="D8" s="142">
        <v>2253825</v>
      </c>
    </row>
    <row r="9" spans="1:6" x14ac:dyDescent="0.3">
      <c r="A9" s="37">
        <v>2020</v>
      </c>
      <c r="B9" s="37" t="s">
        <v>113</v>
      </c>
      <c r="C9" s="145">
        <v>57.5</v>
      </c>
      <c r="D9" s="142">
        <v>2045469</v>
      </c>
    </row>
    <row r="10" spans="1:6" x14ac:dyDescent="0.3">
      <c r="A10" s="37">
        <v>2020</v>
      </c>
      <c r="B10" s="37" t="s">
        <v>114</v>
      </c>
      <c r="C10" s="145">
        <v>57.7</v>
      </c>
      <c r="D10" s="142">
        <v>2116188</v>
      </c>
    </row>
    <row r="11" spans="1:6" x14ac:dyDescent="0.3">
      <c r="A11" s="37">
        <v>2020</v>
      </c>
      <c r="B11" s="37" t="s">
        <v>115</v>
      </c>
      <c r="C11" s="145">
        <v>57.5</v>
      </c>
      <c r="D11" s="142">
        <v>2143573</v>
      </c>
    </row>
    <row r="12" spans="1:6" x14ac:dyDescent="0.3">
      <c r="A12" s="37">
        <v>2020</v>
      </c>
      <c r="B12" s="37" t="s">
        <v>116</v>
      </c>
      <c r="C12" s="145">
        <v>57.7</v>
      </c>
      <c r="D12" s="142">
        <v>2172230</v>
      </c>
    </row>
    <row r="13" spans="1:6" x14ac:dyDescent="0.3">
      <c r="A13" s="37">
        <v>2020</v>
      </c>
      <c r="B13" s="37" t="s">
        <v>117</v>
      </c>
      <c r="C13" s="145">
        <v>57.7</v>
      </c>
      <c r="D13" s="142">
        <v>2197005</v>
      </c>
    </row>
    <row r="14" spans="1:6" x14ac:dyDescent="0.3">
      <c r="A14" s="37">
        <v>2020</v>
      </c>
      <c r="B14" s="37" t="s">
        <v>118</v>
      </c>
      <c r="C14" s="145">
        <v>58</v>
      </c>
      <c r="D14" s="142">
        <v>2217243</v>
      </c>
    </row>
    <row r="15" spans="1:6" x14ac:dyDescent="0.3">
      <c r="A15" s="37">
        <v>2020</v>
      </c>
      <c r="B15" s="37" t="s">
        <v>119</v>
      </c>
      <c r="C15" s="145">
        <v>57.9</v>
      </c>
      <c r="D15" s="142">
        <v>2230404</v>
      </c>
    </row>
    <row r="16" spans="1:6" x14ac:dyDescent="0.3">
      <c r="A16" s="37">
        <v>2020</v>
      </c>
      <c r="B16" s="37" t="s">
        <v>120</v>
      </c>
      <c r="C16" s="145">
        <v>57.9</v>
      </c>
      <c r="D16" s="142">
        <v>2237939</v>
      </c>
    </row>
    <row r="17" spans="1:4" x14ac:dyDescent="0.3">
      <c r="A17" s="37">
        <v>2020</v>
      </c>
      <c r="B17" s="37" t="s">
        <v>121</v>
      </c>
      <c r="C17" s="145">
        <v>57.8</v>
      </c>
      <c r="D17" s="142">
        <v>2241475</v>
      </c>
    </row>
    <row r="18" spans="1:4" x14ac:dyDescent="0.3">
      <c r="A18" s="37">
        <v>2021</v>
      </c>
      <c r="B18" s="37" t="s">
        <v>110</v>
      </c>
      <c r="C18" s="145">
        <v>57.7</v>
      </c>
      <c r="D18" s="142">
        <v>2243885</v>
      </c>
    </row>
    <row r="19" spans="1:4" x14ac:dyDescent="0.3">
      <c r="A19" s="37">
        <v>2021</v>
      </c>
      <c r="B19" s="37" t="s">
        <v>111</v>
      </c>
      <c r="C19" s="145">
        <v>57.6</v>
      </c>
      <c r="D19" s="142">
        <v>2247026</v>
      </c>
    </row>
    <row r="20" spans="1:4" x14ac:dyDescent="0.3">
      <c r="A20" s="37">
        <v>2021</v>
      </c>
      <c r="B20" s="37" t="s">
        <v>112</v>
      </c>
      <c r="C20" s="145">
        <v>57.6</v>
      </c>
      <c r="D20" s="142">
        <v>2251903</v>
      </c>
    </row>
    <row r="21" spans="1:4" x14ac:dyDescent="0.3">
      <c r="A21" s="37">
        <v>2021</v>
      </c>
      <c r="B21" s="37" t="s">
        <v>113</v>
      </c>
      <c r="C21" s="145">
        <v>57.6</v>
      </c>
      <c r="D21" s="142">
        <v>2257620</v>
      </c>
    </row>
    <row r="22" spans="1:4" x14ac:dyDescent="0.3">
      <c r="A22" s="37">
        <v>2021</v>
      </c>
      <c r="B22" s="37" t="s">
        <v>114</v>
      </c>
      <c r="C22" s="145">
        <v>57.6</v>
      </c>
      <c r="D22" s="142">
        <v>2263095</v>
      </c>
    </row>
    <row r="23" spans="1:4" x14ac:dyDescent="0.3">
      <c r="A23" s="37">
        <v>2021</v>
      </c>
      <c r="B23" s="37" t="s">
        <v>115</v>
      </c>
      <c r="C23" s="145">
        <v>57.6</v>
      </c>
      <c r="D23" s="142">
        <v>2267011</v>
      </c>
    </row>
    <row r="24" spans="1:4" x14ac:dyDescent="0.3">
      <c r="A24" s="37">
        <v>2021</v>
      </c>
      <c r="B24" s="37" t="s">
        <v>116</v>
      </c>
      <c r="C24" s="145">
        <v>57.5</v>
      </c>
      <c r="D24" s="142">
        <v>2269723</v>
      </c>
    </row>
    <row r="25" spans="1:4" x14ac:dyDescent="0.3">
      <c r="A25" s="37">
        <v>2021</v>
      </c>
      <c r="B25" s="37" t="s">
        <v>117</v>
      </c>
      <c r="C25" s="145">
        <v>57.4</v>
      </c>
      <c r="D25" s="142">
        <v>2272256</v>
      </c>
    </row>
    <row r="26" spans="1:4" x14ac:dyDescent="0.3">
      <c r="A26" s="37">
        <v>2021</v>
      </c>
      <c r="B26" s="37" t="s">
        <v>118</v>
      </c>
      <c r="C26" s="145">
        <v>57.3</v>
      </c>
      <c r="D26" s="142">
        <v>2275339</v>
      </c>
    </row>
    <row r="27" spans="1:4" x14ac:dyDescent="0.3">
      <c r="A27" s="37">
        <v>2021</v>
      </c>
      <c r="B27" s="37" t="s">
        <v>119</v>
      </c>
      <c r="C27" s="145">
        <v>57.2</v>
      </c>
      <c r="D27" s="142">
        <v>2279642</v>
      </c>
    </row>
    <row r="28" spans="1:4" x14ac:dyDescent="0.3">
      <c r="A28" s="37">
        <v>2021</v>
      </c>
      <c r="B28" s="37" t="s">
        <v>120</v>
      </c>
      <c r="C28" s="145">
        <v>57.2</v>
      </c>
      <c r="D28" s="142">
        <v>2285189</v>
      </c>
    </row>
    <row r="29" spans="1:4" x14ac:dyDescent="0.3">
      <c r="A29" s="37">
        <v>2021</v>
      </c>
      <c r="B29" s="37" t="s">
        <v>121</v>
      </c>
      <c r="C29" s="145">
        <v>57.2</v>
      </c>
      <c r="D29" s="142">
        <v>2291838</v>
      </c>
    </row>
    <row r="30" spans="1:4" x14ac:dyDescent="0.3">
      <c r="A30" s="37">
        <v>2022</v>
      </c>
      <c r="B30" s="37" t="s">
        <v>110</v>
      </c>
      <c r="C30" s="145">
        <v>57.3</v>
      </c>
      <c r="D30" s="142">
        <v>2298984</v>
      </c>
    </row>
    <row r="31" spans="1:4" x14ac:dyDescent="0.3">
      <c r="A31" s="37">
        <v>2022</v>
      </c>
      <c r="B31" s="37" t="s">
        <v>111</v>
      </c>
      <c r="C31" s="145">
        <v>57.3</v>
      </c>
      <c r="D31" s="142">
        <v>2305706</v>
      </c>
    </row>
    <row r="32" spans="1:4" x14ac:dyDescent="0.3">
      <c r="A32" s="37">
        <v>2022</v>
      </c>
      <c r="B32" s="37" t="s">
        <v>112</v>
      </c>
      <c r="C32" s="145">
        <v>57.3</v>
      </c>
      <c r="D32" s="142">
        <v>2310768</v>
      </c>
    </row>
    <row r="33" spans="1:4" x14ac:dyDescent="0.3">
      <c r="A33" s="37">
        <v>2022</v>
      </c>
      <c r="B33" s="37" t="s">
        <v>113</v>
      </c>
      <c r="C33" s="145">
        <v>57.3</v>
      </c>
      <c r="D33" s="142">
        <v>2313951</v>
      </c>
    </row>
    <row r="34" spans="1:4" x14ac:dyDescent="0.3">
      <c r="A34" s="37">
        <v>2022</v>
      </c>
      <c r="B34" s="37" t="s">
        <v>114</v>
      </c>
      <c r="C34" s="145">
        <v>57.2</v>
      </c>
      <c r="D34" s="142">
        <v>2315575</v>
      </c>
    </row>
    <row r="35" spans="1:4" x14ac:dyDescent="0.3">
      <c r="A35" s="37">
        <v>2022</v>
      </c>
      <c r="B35" s="37" t="s">
        <v>115</v>
      </c>
      <c r="C35" s="145">
        <v>57.1</v>
      </c>
      <c r="D35" s="142">
        <v>2316022</v>
      </c>
    </row>
    <row r="36" spans="1:4" x14ac:dyDescent="0.3">
      <c r="A36" s="37">
        <v>2022</v>
      </c>
      <c r="B36" s="37" t="s">
        <v>116</v>
      </c>
      <c r="C36" s="145">
        <v>57.1</v>
      </c>
      <c r="D36" s="142">
        <v>2315891</v>
      </c>
    </row>
    <row r="37" spans="1:4" x14ac:dyDescent="0.3">
      <c r="A37" s="37">
        <v>2022</v>
      </c>
      <c r="B37" s="37" t="s">
        <v>117</v>
      </c>
      <c r="C37" s="145">
        <v>57</v>
      </c>
      <c r="D37" s="142">
        <v>2316350</v>
      </c>
    </row>
    <row r="38" spans="1:4" x14ac:dyDescent="0.3">
      <c r="A38" s="37">
        <v>2022</v>
      </c>
      <c r="B38" s="37" t="s">
        <v>118</v>
      </c>
      <c r="C38" s="145">
        <v>57</v>
      </c>
      <c r="D38" s="142">
        <v>2318360</v>
      </c>
    </row>
    <row r="39" spans="1:4" x14ac:dyDescent="0.3">
      <c r="A39" s="37">
        <v>2022</v>
      </c>
      <c r="B39" s="37" t="s">
        <v>119</v>
      </c>
      <c r="C39" s="145">
        <v>57</v>
      </c>
      <c r="D39" s="142">
        <v>2322459</v>
      </c>
    </row>
    <row r="40" spans="1:4" x14ac:dyDescent="0.3">
      <c r="A40" s="37">
        <v>2022</v>
      </c>
      <c r="B40" s="37" t="s">
        <v>120</v>
      </c>
      <c r="C40" s="145">
        <v>57</v>
      </c>
      <c r="D40" s="142">
        <v>2328805</v>
      </c>
    </row>
    <row r="41" spans="1:4" x14ac:dyDescent="0.3">
      <c r="A41" s="37">
        <v>2022</v>
      </c>
      <c r="B41" s="37" t="s">
        <v>121</v>
      </c>
      <c r="C41" s="145">
        <v>57.1</v>
      </c>
      <c r="D41" s="142">
        <v>2337010</v>
      </c>
    </row>
    <row r="42" spans="1:4" x14ac:dyDescent="0.3">
      <c r="A42" s="37">
        <v>2023</v>
      </c>
      <c r="B42" s="37" t="s">
        <v>110</v>
      </c>
      <c r="C42" s="145">
        <v>57.2</v>
      </c>
      <c r="D42" s="142">
        <v>2345980</v>
      </c>
    </row>
    <row r="43" spans="1:4" x14ac:dyDescent="0.3">
      <c r="A43" s="37">
        <v>2023</v>
      </c>
      <c r="B43" s="37" t="s">
        <v>111</v>
      </c>
      <c r="C43" s="145">
        <v>57.2</v>
      </c>
      <c r="D43" s="142">
        <v>2355128</v>
      </c>
    </row>
    <row r="44" spans="1:4" x14ac:dyDescent="0.3">
      <c r="A44" s="37">
        <v>2023</v>
      </c>
      <c r="B44" s="37" t="s">
        <v>112</v>
      </c>
      <c r="C44" s="146">
        <v>57.3</v>
      </c>
      <c r="D44" s="143">
        <v>2363908</v>
      </c>
    </row>
    <row r="45" spans="1:4" x14ac:dyDescent="0.3">
      <c r="A45" s="37">
        <v>2023</v>
      </c>
      <c r="B45" s="37" t="s">
        <v>113</v>
      </c>
      <c r="C45" s="146">
        <v>57.4</v>
      </c>
      <c r="D45" s="143">
        <v>2371767</v>
      </c>
    </row>
    <row r="46" spans="1:4" x14ac:dyDescent="0.3">
      <c r="A46" s="37">
        <v>2023</v>
      </c>
      <c r="B46" s="37" t="s">
        <v>114</v>
      </c>
      <c r="C46" s="146">
        <v>57.4</v>
      </c>
      <c r="D46" s="143">
        <v>2378120</v>
      </c>
    </row>
    <row r="47" spans="1:4" x14ac:dyDescent="0.3">
      <c r="A47" s="198">
        <v>2023</v>
      </c>
      <c r="B47" s="166" t="s">
        <v>115</v>
      </c>
      <c r="C47">
        <v>57.4</v>
      </c>
      <c r="D47" s="129">
        <v>2383328</v>
      </c>
    </row>
    <row r="48" spans="1:4" x14ac:dyDescent="0.3">
      <c r="A48" s="198">
        <v>2023</v>
      </c>
      <c r="B48" s="166" t="s">
        <v>116</v>
      </c>
      <c r="C48">
        <v>57.4</v>
      </c>
      <c r="D48" s="129">
        <v>2387893</v>
      </c>
    </row>
    <row r="49" spans="1:4" x14ac:dyDescent="0.3">
      <c r="A49" s="198">
        <v>2023</v>
      </c>
      <c r="B49" s="166" t="s">
        <v>117</v>
      </c>
      <c r="C49">
        <v>57.5</v>
      </c>
      <c r="D49" s="129">
        <v>2391519</v>
      </c>
    </row>
    <row r="50" spans="1:4" x14ac:dyDescent="0.3">
      <c r="A50" s="198">
        <v>2023</v>
      </c>
      <c r="B50" s="166" t="s">
        <v>118</v>
      </c>
      <c r="C50">
        <v>57.5</v>
      </c>
      <c r="D50" s="129">
        <v>2394416</v>
      </c>
    </row>
    <row r="51" spans="1:4" x14ac:dyDescent="0.3">
      <c r="A51" s="198">
        <v>2023</v>
      </c>
      <c r="B51" s="166" t="s">
        <v>119</v>
      </c>
      <c r="C51">
        <v>57.4</v>
      </c>
      <c r="D51" s="129">
        <v>2396218</v>
      </c>
    </row>
    <row r="52" spans="1:4" x14ac:dyDescent="0.3">
      <c r="A52" s="198">
        <v>2023</v>
      </c>
      <c r="B52" s="166" t="s">
        <v>120</v>
      </c>
      <c r="C52">
        <v>57.3</v>
      </c>
      <c r="D52" s="129">
        <v>2395934</v>
      </c>
    </row>
    <row r="53" spans="1:4" x14ac:dyDescent="0.3">
      <c r="A53" s="198">
        <v>2023</v>
      </c>
      <c r="B53" s="166" t="s">
        <v>121</v>
      </c>
      <c r="C53">
        <v>57.2</v>
      </c>
      <c r="D53" s="129">
        <v>2395427</v>
      </c>
    </row>
    <row r="54" spans="1:4" x14ac:dyDescent="0.3">
      <c r="A54" s="198">
        <v>2024</v>
      </c>
      <c r="B54" s="166" t="s">
        <v>110</v>
      </c>
      <c r="C54">
        <v>57.2</v>
      </c>
      <c r="D54" s="129">
        <v>2396514</v>
      </c>
    </row>
    <row r="55" spans="1:4" x14ac:dyDescent="0.3">
      <c r="A55" s="198">
        <v>2024</v>
      </c>
      <c r="B55" s="166" t="s">
        <v>111</v>
      </c>
      <c r="C55">
        <v>57.1</v>
      </c>
      <c r="D55" s="129">
        <v>2396195</v>
      </c>
    </row>
    <row r="56" spans="1:4" x14ac:dyDescent="0.3">
      <c r="A56" s="198">
        <v>2024</v>
      </c>
      <c r="B56" s="166" t="s">
        <v>112</v>
      </c>
      <c r="C56">
        <v>57.1</v>
      </c>
      <c r="D56" s="129">
        <v>2399640</v>
      </c>
    </row>
    <row r="57" spans="1:4" x14ac:dyDescent="0.3">
      <c r="A57" s="198">
        <v>2024</v>
      </c>
      <c r="B57" s="166" t="s">
        <v>113</v>
      </c>
      <c r="C57">
        <v>57.2</v>
      </c>
      <c r="D57" s="129">
        <v>2404450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26" sqref="B26"/>
    </sheetView>
  </sheetViews>
  <sheetFormatPr defaultRowHeight="14.4" x14ac:dyDescent="0.3"/>
  <cols>
    <col min="1" max="1" width="48.5546875" style="152" bestFit="1" customWidth="1"/>
    <col min="2" max="4" width="13.33203125" style="152" bestFit="1" customWidth="1"/>
    <col min="5" max="5" width="9.5546875" style="152" bestFit="1" customWidth="1"/>
    <col min="6" max="6" width="8.88671875" style="168" bestFit="1" customWidth="1"/>
    <col min="7" max="7" width="10.5546875" style="152" bestFit="1" customWidth="1"/>
    <col min="8" max="8" width="8.88671875" style="168" bestFit="1" customWidth="1"/>
  </cols>
  <sheetData>
    <row r="1" spans="1:8" x14ac:dyDescent="0.3">
      <c r="A1" s="13">
        <v>45383</v>
      </c>
      <c r="E1" s="233" t="s">
        <v>124</v>
      </c>
      <c r="F1" s="234"/>
      <c r="G1" s="208"/>
      <c r="H1" s="234"/>
    </row>
    <row r="2" spans="1:8" x14ac:dyDescent="0.3">
      <c r="A2" s="166" t="s">
        <v>125</v>
      </c>
      <c r="B2" t="s">
        <v>126</v>
      </c>
      <c r="C2" t="s">
        <v>127</v>
      </c>
      <c r="D2" t="s">
        <v>128</v>
      </c>
      <c r="E2" t="s">
        <v>129</v>
      </c>
      <c r="F2" s="168" t="s">
        <v>130</v>
      </c>
      <c r="G2" t="s">
        <v>128</v>
      </c>
      <c r="H2" s="168" t="s">
        <v>130</v>
      </c>
    </row>
    <row r="3" spans="1:8" x14ac:dyDescent="0.3">
      <c r="A3" t="s">
        <v>131</v>
      </c>
      <c r="B3" t="s">
        <v>132</v>
      </c>
      <c r="C3" t="s">
        <v>132</v>
      </c>
      <c r="D3" t="s">
        <v>133</v>
      </c>
      <c r="E3" t="s">
        <v>132</v>
      </c>
      <c r="F3" s="168" t="s">
        <v>134</v>
      </c>
      <c r="G3" t="s">
        <v>133</v>
      </c>
      <c r="H3" s="168" t="s">
        <v>134</v>
      </c>
    </row>
    <row r="4" spans="1:8" x14ac:dyDescent="0.3">
      <c r="E4" t="s">
        <v>0</v>
      </c>
      <c r="G4" s="56"/>
    </row>
    <row r="5" spans="1:8" x14ac:dyDescent="0.3">
      <c r="A5" s="166" t="s">
        <v>135</v>
      </c>
      <c r="B5" s="127">
        <v>2368100</v>
      </c>
      <c r="C5" s="127">
        <v>2360000</v>
      </c>
      <c r="D5" s="127">
        <v>2290800</v>
      </c>
      <c r="E5" s="169">
        <f t="shared" ref="E5:E13" si="0">B5-C5</f>
        <v>8100</v>
      </c>
      <c r="F5" s="170">
        <f t="shared" ref="F5:F13" si="1">ROUND((B5-C5)/C5,3)</f>
        <v>3.0000000000000001E-3</v>
      </c>
      <c r="G5" s="169">
        <f t="shared" ref="G5:G13" si="2">B5-D5</f>
        <v>77300</v>
      </c>
      <c r="H5" s="170">
        <f t="shared" ref="H5:H13" si="3">ROUND((B5-D5)/D5,3)</f>
        <v>3.4000000000000002E-2</v>
      </c>
    </row>
    <row r="6" spans="1:8" x14ac:dyDescent="0.3">
      <c r="A6" t="s">
        <v>86</v>
      </c>
      <c r="B6" s="82">
        <v>426900</v>
      </c>
      <c r="C6" s="82">
        <v>425700</v>
      </c>
      <c r="D6" s="82">
        <v>409200</v>
      </c>
      <c r="E6" s="169">
        <f t="shared" si="0"/>
        <v>1200</v>
      </c>
      <c r="F6" s="171">
        <f t="shared" si="1"/>
        <v>3.0000000000000001E-3</v>
      </c>
      <c r="G6" s="169">
        <f t="shared" si="2"/>
        <v>17700</v>
      </c>
      <c r="H6" s="171">
        <f t="shared" si="3"/>
        <v>4.2999999999999997E-2</v>
      </c>
    </row>
    <row r="7" spans="1:8" x14ac:dyDescent="0.3">
      <c r="A7" t="s">
        <v>72</v>
      </c>
      <c r="B7" s="82">
        <v>434500</v>
      </c>
      <c r="C7" s="82">
        <v>434000</v>
      </c>
      <c r="D7" s="82">
        <v>422800</v>
      </c>
      <c r="E7" s="169">
        <f t="shared" si="0"/>
        <v>500</v>
      </c>
      <c r="F7" s="171">
        <f t="shared" si="1"/>
        <v>1E-3</v>
      </c>
      <c r="G7" s="169">
        <f t="shared" si="2"/>
        <v>11700</v>
      </c>
      <c r="H7" s="171">
        <f t="shared" si="3"/>
        <v>2.8000000000000001E-2</v>
      </c>
    </row>
    <row r="8" spans="1:8" x14ac:dyDescent="0.3">
      <c r="A8" t="s">
        <v>73</v>
      </c>
      <c r="B8" s="82">
        <v>97600</v>
      </c>
      <c r="C8" s="82">
        <v>97400</v>
      </c>
      <c r="D8" s="82">
        <v>94800</v>
      </c>
      <c r="E8" s="169">
        <f t="shared" si="0"/>
        <v>200</v>
      </c>
      <c r="F8" s="171">
        <f t="shared" si="1"/>
        <v>2E-3</v>
      </c>
      <c r="G8" s="169">
        <f t="shared" si="2"/>
        <v>2800</v>
      </c>
      <c r="H8" s="171">
        <f t="shared" si="3"/>
        <v>0.03</v>
      </c>
    </row>
    <row r="9" spans="1:8" x14ac:dyDescent="0.3">
      <c r="A9" t="s">
        <v>90</v>
      </c>
      <c r="B9" s="82">
        <v>466900</v>
      </c>
      <c r="C9" s="82">
        <v>465800</v>
      </c>
      <c r="D9" s="82">
        <v>457500</v>
      </c>
      <c r="E9" s="169">
        <f t="shared" si="0"/>
        <v>1100</v>
      </c>
      <c r="F9" s="171">
        <f t="shared" si="1"/>
        <v>2E-3</v>
      </c>
      <c r="G9" s="169">
        <f t="shared" si="2"/>
        <v>9400</v>
      </c>
      <c r="H9" s="171">
        <f t="shared" si="3"/>
        <v>2.1000000000000001E-2</v>
      </c>
    </row>
    <row r="10" spans="1:8" x14ac:dyDescent="0.3">
      <c r="A10" t="s">
        <v>136</v>
      </c>
      <c r="B10" s="82">
        <v>91300</v>
      </c>
      <c r="C10" s="82">
        <v>91200</v>
      </c>
      <c r="D10" s="82">
        <v>88000</v>
      </c>
      <c r="E10" s="169">
        <f t="shared" si="0"/>
        <v>100</v>
      </c>
      <c r="F10" s="171">
        <f t="shared" si="1"/>
        <v>1E-3</v>
      </c>
      <c r="G10" s="169">
        <f t="shared" si="2"/>
        <v>3300</v>
      </c>
      <c r="H10" s="171">
        <f t="shared" si="3"/>
        <v>3.7999999999999999E-2</v>
      </c>
    </row>
    <row r="11" spans="1:8" x14ac:dyDescent="0.3">
      <c r="A11" t="s">
        <v>95</v>
      </c>
      <c r="B11" s="82">
        <v>199900</v>
      </c>
      <c r="C11" s="82">
        <v>199400</v>
      </c>
      <c r="D11" s="82">
        <v>190200</v>
      </c>
      <c r="E11" s="169">
        <f t="shared" si="0"/>
        <v>500</v>
      </c>
      <c r="F11" s="171">
        <f t="shared" si="1"/>
        <v>3.0000000000000001E-3</v>
      </c>
      <c r="G11" s="169">
        <f t="shared" si="2"/>
        <v>9700</v>
      </c>
      <c r="H11" s="171">
        <f t="shared" si="3"/>
        <v>5.0999999999999997E-2</v>
      </c>
    </row>
    <row r="12" spans="1:8" x14ac:dyDescent="0.3">
      <c r="A12" t="s">
        <v>77</v>
      </c>
      <c r="B12" s="82">
        <v>175100</v>
      </c>
      <c r="C12" s="82">
        <v>174600</v>
      </c>
      <c r="D12" s="82">
        <v>169300</v>
      </c>
      <c r="E12" s="169">
        <f t="shared" si="0"/>
        <v>500</v>
      </c>
      <c r="F12" s="171">
        <f t="shared" si="1"/>
        <v>3.0000000000000001E-3</v>
      </c>
      <c r="G12" s="169">
        <f t="shared" si="2"/>
        <v>5800</v>
      </c>
      <c r="H12" s="171">
        <f t="shared" si="3"/>
        <v>3.4000000000000002E-2</v>
      </c>
    </row>
    <row r="13" spans="1:8" x14ac:dyDescent="0.3">
      <c r="A13" t="s">
        <v>78</v>
      </c>
      <c r="B13" s="82">
        <v>38700</v>
      </c>
      <c r="C13" s="82">
        <v>39000</v>
      </c>
      <c r="D13" s="82">
        <v>37700</v>
      </c>
      <c r="E13" s="169">
        <f t="shared" si="0"/>
        <v>-300</v>
      </c>
      <c r="F13" s="171">
        <f t="shared" si="1"/>
        <v>-8.0000000000000002E-3</v>
      </c>
      <c r="G13" s="169">
        <f t="shared" si="2"/>
        <v>1000</v>
      </c>
      <c r="H13" s="171">
        <f t="shared" si="3"/>
        <v>2.7E-2</v>
      </c>
    </row>
    <row r="15" spans="1:8" x14ac:dyDescent="0.3">
      <c r="A15" s="166" t="s">
        <v>137</v>
      </c>
    </row>
    <row r="17" spans="1:1" x14ac:dyDescent="0.3">
      <c r="A17" s="55" t="s">
        <v>138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selection activeCell="D33" sqref="D33"/>
    </sheetView>
  </sheetViews>
  <sheetFormatPr defaultColWidth="9.109375" defaultRowHeight="13.2" x14ac:dyDescent="0.25"/>
  <cols>
    <col min="1" max="1" width="70" style="160" bestFit="1" customWidth="1"/>
    <col min="2" max="2" width="9.109375" style="159" customWidth="1"/>
    <col min="3" max="3" width="9.109375" style="160" customWidth="1"/>
    <col min="4" max="4" width="10.33203125" style="160" bestFit="1" customWidth="1"/>
    <col min="5" max="6" width="8.6640625" style="160" customWidth="1"/>
    <col min="7" max="8" width="9" style="160" customWidth="1"/>
    <col min="9" max="11" width="9.109375" style="160" customWidth="1"/>
    <col min="12" max="12" width="12.88671875" style="160" bestFit="1" customWidth="1"/>
    <col min="13" max="13" width="13.33203125" style="160" bestFit="1" customWidth="1"/>
    <col min="14" max="14" width="12.88671875" style="160" bestFit="1" customWidth="1"/>
    <col min="15" max="28" width="9.109375" style="160" customWidth="1"/>
    <col min="29" max="16384" width="9.109375" style="160"/>
  </cols>
  <sheetData>
    <row r="1" spans="1:14" x14ac:dyDescent="0.25">
      <c r="A1" s="239" t="s">
        <v>139</v>
      </c>
      <c r="B1" s="236"/>
      <c r="C1" s="237"/>
      <c r="D1" s="237"/>
      <c r="E1" s="237"/>
      <c r="F1" s="237"/>
      <c r="G1" s="237"/>
      <c r="H1" s="162"/>
    </row>
    <row r="2" spans="1:14" x14ac:dyDescent="0.25">
      <c r="A2" s="235" t="s">
        <v>140</v>
      </c>
      <c r="B2" s="236"/>
      <c r="C2" s="237"/>
      <c r="D2" s="237"/>
      <c r="E2" s="237"/>
      <c r="F2" s="237"/>
      <c r="G2" s="237"/>
      <c r="H2" s="158"/>
    </row>
    <row r="3" spans="1:14" x14ac:dyDescent="0.25">
      <c r="A3" s="1"/>
      <c r="B3" s="2"/>
      <c r="C3" s="1"/>
      <c r="D3" s="1"/>
      <c r="E3" s="1"/>
      <c r="F3" s="1"/>
      <c r="G3" s="1"/>
      <c r="H3" s="1"/>
    </row>
    <row r="4" spans="1:14" x14ac:dyDescent="0.25">
      <c r="A4" s="238">
        <v>45383</v>
      </c>
      <c r="B4" s="236"/>
      <c r="C4" s="237"/>
      <c r="D4" s="237"/>
      <c r="E4" s="237"/>
      <c r="F4" s="237"/>
      <c r="G4" s="237"/>
      <c r="H4" s="161"/>
    </row>
    <row r="5" spans="1:14" x14ac:dyDescent="0.25">
      <c r="A5" s="3"/>
      <c r="B5" s="4"/>
      <c r="C5" s="3"/>
      <c r="D5" s="3"/>
      <c r="E5" s="3"/>
      <c r="F5" s="3"/>
      <c r="G5" s="3"/>
      <c r="H5" s="3"/>
    </row>
    <row r="6" spans="1:14" x14ac:dyDescent="0.25">
      <c r="A6" s="3"/>
      <c r="B6" s="4"/>
      <c r="C6" s="3"/>
      <c r="D6" s="3"/>
      <c r="E6" s="240" t="s">
        <v>124</v>
      </c>
      <c r="F6" s="237"/>
      <c r="G6" s="237"/>
      <c r="H6" s="237"/>
    </row>
    <row r="7" spans="1:14" x14ac:dyDescent="0.25">
      <c r="A7" s="3"/>
      <c r="B7" s="5" t="s">
        <v>126</v>
      </c>
      <c r="C7" s="163" t="s">
        <v>127</v>
      </c>
      <c r="D7" s="163" t="s">
        <v>128</v>
      </c>
      <c r="E7" s="163" t="s">
        <v>129</v>
      </c>
      <c r="F7" s="163" t="s">
        <v>130</v>
      </c>
      <c r="G7" s="163" t="s">
        <v>128</v>
      </c>
      <c r="H7" s="163" t="s">
        <v>130</v>
      </c>
    </row>
    <row r="8" spans="1:14" x14ac:dyDescent="0.25">
      <c r="A8" s="3"/>
      <c r="B8" s="5" t="s">
        <v>132</v>
      </c>
      <c r="C8" s="163" t="s">
        <v>132</v>
      </c>
      <c r="D8" s="163" t="s">
        <v>133</v>
      </c>
      <c r="E8" s="163" t="s">
        <v>132</v>
      </c>
      <c r="F8" s="163" t="s">
        <v>134</v>
      </c>
      <c r="G8" s="163" t="s">
        <v>133</v>
      </c>
      <c r="H8" s="163" t="s">
        <v>134</v>
      </c>
    </row>
    <row r="10" spans="1:14" x14ac:dyDescent="0.25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3">
      <c r="A11" s="8" t="s">
        <v>141</v>
      </c>
      <c r="B11" s="172">
        <v>2368.1</v>
      </c>
      <c r="C11" s="172">
        <v>2360</v>
      </c>
      <c r="D11" s="173">
        <v>2290.8000000000002</v>
      </c>
      <c r="E11" s="174">
        <f t="shared" ref="E11:E44" si="0">B11-C11</f>
        <v>8.0999999999999091</v>
      </c>
      <c r="F11" s="175">
        <f t="shared" ref="F11:F44" si="1">ROUND((B11-C11)/C11,3)</f>
        <v>3.0000000000000001E-3</v>
      </c>
      <c r="G11" s="174">
        <f t="shared" ref="G11:G44" si="2">B11-D11</f>
        <v>77.299999999999727</v>
      </c>
      <c r="H11" s="175">
        <f t="shared" ref="H11:H44" si="3">ROUND((B11-D11)/D11,3)</f>
        <v>3.4000000000000002E-2</v>
      </c>
      <c r="K11" s="59"/>
      <c r="L11" s="9"/>
      <c r="M11" s="10"/>
    </row>
    <row r="12" spans="1:14" ht="15" customHeight="1" x14ac:dyDescent="0.3">
      <c r="A12" s="8" t="s">
        <v>142</v>
      </c>
      <c r="B12" s="172">
        <v>1989.6</v>
      </c>
      <c r="C12" s="172">
        <v>1982.6</v>
      </c>
      <c r="D12" s="173">
        <v>1918.6</v>
      </c>
      <c r="E12" s="174">
        <f t="shared" si="0"/>
        <v>7</v>
      </c>
      <c r="F12" s="175">
        <f t="shared" si="1"/>
        <v>4.0000000000000001E-3</v>
      </c>
      <c r="G12" s="174">
        <f t="shared" si="2"/>
        <v>71</v>
      </c>
      <c r="H12" s="175">
        <f t="shared" si="3"/>
        <v>3.6999999999999998E-2</v>
      </c>
      <c r="K12" s="59"/>
      <c r="L12" s="9"/>
      <c r="M12" s="10"/>
    </row>
    <row r="13" spans="1:14" ht="15" customHeight="1" x14ac:dyDescent="0.3">
      <c r="A13" s="8" t="s">
        <v>143</v>
      </c>
      <c r="B13" s="172">
        <v>386.4</v>
      </c>
      <c r="C13" s="172">
        <v>385.8</v>
      </c>
      <c r="D13" s="173">
        <v>377.3</v>
      </c>
      <c r="E13" s="174">
        <f t="shared" si="0"/>
        <v>0.59999999999996589</v>
      </c>
      <c r="F13" s="175">
        <f t="shared" si="1"/>
        <v>2E-3</v>
      </c>
      <c r="G13" s="174">
        <f t="shared" si="2"/>
        <v>9.0999999999999659</v>
      </c>
      <c r="H13" s="175">
        <f t="shared" si="3"/>
        <v>2.4E-2</v>
      </c>
      <c r="K13" s="59"/>
      <c r="L13" s="128"/>
      <c r="M13" s="129"/>
      <c r="N13" s="130"/>
    </row>
    <row r="14" spans="1:14" ht="15" customHeight="1" x14ac:dyDescent="0.3">
      <c r="A14" s="8" t="s">
        <v>144</v>
      </c>
      <c r="B14" s="172">
        <v>119.7</v>
      </c>
      <c r="C14" s="172">
        <v>119.6</v>
      </c>
      <c r="D14" s="173">
        <v>114.7</v>
      </c>
      <c r="E14" s="174">
        <f t="shared" si="0"/>
        <v>0.10000000000000853</v>
      </c>
      <c r="F14" s="175">
        <f t="shared" si="1"/>
        <v>1E-3</v>
      </c>
      <c r="G14" s="174">
        <f t="shared" si="2"/>
        <v>5</v>
      </c>
      <c r="H14" s="175">
        <f t="shared" si="3"/>
        <v>4.3999999999999997E-2</v>
      </c>
      <c r="J14" s="159"/>
      <c r="K14" s="59"/>
      <c r="L14" s="128"/>
      <c r="M14" s="129"/>
      <c r="N14" s="130"/>
    </row>
    <row r="15" spans="1:14" ht="15" customHeight="1" x14ac:dyDescent="0.3">
      <c r="A15" s="8" t="s">
        <v>145</v>
      </c>
      <c r="B15" s="172">
        <v>4.5999999999999996</v>
      </c>
      <c r="C15" s="172">
        <v>4.5</v>
      </c>
      <c r="D15" s="173">
        <v>4.4000000000000004</v>
      </c>
      <c r="E15" s="174">
        <f t="shared" si="0"/>
        <v>9.9999999999999645E-2</v>
      </c>
      <c r="F15" s="175">
        <f t="shared" si="1"/>
        <v>2.1999999999999999E-2</v>
      </c>
      <c r="G15" s="174">
        <f t="shared" si="2"/>
        <v>0.19999999999999929</v>
      </c>
      <c r="H15" s="175">
        <f t="shared" si="3"/>
        <v>4.4999999999999998E-2</v>
      </c>
      <c r="J15" s="159"/>
      <c r="K15" s="59"/>
      <c r="L15" s="128"/>
      <c r="M15" s="129"/>
      <c r="N15" s="130"/>
    </row>
    <row r="16" spans="1:14" ht="15" customHeight="1" x14ac:dyDescent="0.3">
      <c r="A16" s="8" t="s">
        <v>146</v>
      </c>
      <c r="B16" s="172">
        <v>115.1</v>
      </c>
      <c r="C16" s="172">
        <v>115.1</v>
      </c>
      <c r="D16" s="173">
        <v>110.3</v>
      </c>
      <c r="E16" s="174">
        <f t="shared" si="0"/>
        <v>0</v>
      </c>
      <c r="F16" s="175">
        <f t="shared" si="1"/>
        <v>0</v>
      </c>
      <c r="G16" s="174">
        <f t="shared" si="2"/>
        <v>4.7999999999999972</v>
      </c>
      <c r="H16" s="175">
        <f t="shared" si="3"/>
        <v>4.3999999999999997E-2</v>
      </c>
      <c r="J16" s="159"/>
      <c r="K16" s="59"/>
      <c r="L16" s="128"/>
      <c r="M16" s="129"/>
      <c r="N16" s="130"/>
    </row>
    <row r="17" spans="1:14" ht="15" customHeight="1" x14ac:dyDescent="0.3">
      <c r="A17" s="8" t="s">
        <v>147</v>
      </c>
      <c r="B17" s="172">
        <v>266.7</v>
      </c>
      <c r="C17" s="172">
        <v>266.2</v>
      </c>
      <c r="D17" s="173">
        <v>262.60000000000002</v>
      </c>
      <c r="E17" s="174">
        <f t="shared" si="0"/>
        <v>0.5</v>
      </c>
      <c r="F17" s="175">
        <f t="shared" si="1"/>
        <v>2E-3</v>
      </c>
      <c r="G17" s="174">
        <f t="shared" si="2"/>
        <v>4.0999999999999659</v>
      </c>
      <c r="H17" s="175">
        <f t="shared" si="3"/>
        <v>1.6E-2</v>
      </c>
      <c r="J17" s="159"/>
      <c r="K17" s="59"/>
      <c r="L17" s="128"/>
      <c r="M17" s="129"/>
      <c r="N17" s="130"/>
    </row>
    <row r="18" spans="1:14" ht="15" customHeight="1" x14ac:dyDescent="0.3">
      <c r="A18" s="8" t="s">
        <v>148</v>
      </c>
      <c r="B18" s="172">
        <v>163.80000000000001</v>
      </c>
      <c r="C18" s="172">
        <v>163</v>
      </c>
      <c r="D18" s="173">
        <v>159</v>
      </c>
      <c r="E18" s="174">
        <f t="shared" si="0"/>
        <v>0.80000000000001137</v>
      </c>
      <c r="F18" s="175">
        <f t="shared" si="1"/>
        <v>5.0000000000000001E-3</v>
      </c>
      <c r="G18" s="174">
        <f t="shared" si="2"/>
        <v>4.8000000000000114</v>
      </c>
      <c r="H18" s="175">
        <f t="shared" si="3"/>
        <v>0.03</v>
      </c>
      <c r="K18" s="59"/>
      <c r="L18" s="128"/>
      <c r="M18" s="129"/>
      <c r="N18" s="130"/>
    </row>
    <row r="19" spans="1:14" ht="15" customHeight="1" x14ac:dyDescent="0.3">
      <c r="A19" s="11" t="s">
        <v>149</v>
      </c>
      <c r="B19" s="172">
        <v>102.9</v>
      </c>
      <c r="C19" s="172">
        <v>103.2</v>
      </c>
      <c r="D19" s="173">
        <v>103.6</v>
      </c>
      <c r="E19" s="174">
        <f t="shared" si="0"/>
        <v>-0.29999999999999716</v>
      </c>
      <c r="F19" s="175">
        <f t="shared" si="1"/>
        <v>-3.0000000000000001E-3</v>
      </c>
      <c r="G19" s="174">
        <f t="shared" si="2"/>
        <v>-0.69999999999998863</v>
      </c>
      <c r="H19" s="175">
        <f t="shared" si="3"/>
        <v>-7.0000000000000001E-3</v>
      </c>
      <c r="K19" s="59"/>
      <c r="L19" s="128"/>
      <c r="M19" s="129"/>
      <c r="N19" s="130"/>
    </row>
    <row r="20" spans="1:14" ht="15" customHeight="1" x14ac:dyDescent="0.3">
      <c r="A20" s="8" t="s">
        <v>150</v>
      </c>
      <c r="B20" s="172">
        <v>1981.7</v>
      </c>
      <c r="C20" s="172">
        <v>1974.2</v>
      </c>
      <c r="D20" s="173">
        <v>1913.5</v>
      </c>
      <c r="E20" s="174">
        <f t="shared" si="0"/>
        <v>7.5</v>
      </c>
      <c r="F20" s="175">
        <f t="shared" si="1"/>
        <v>4.0000000000000001E-3</v>
      </c>
      <c r="G20" s="174">
        <f t="shared" si="2"/>
        <v>68.200000000000045</v>
      </c>
      <c r="H20" s="175">
        <f t="shared" si="3"/>
        <v>3.5999999999999997E-2</v>
      </c>
      <c r="J20" s="159"/>
      <c r="K20" s="59"/>
      <c r="L20" s="128"/>
      <c r="M20" s="129"/>
      <c r="N20" s="130"/>
    </row>
    <row r="21" spans="1:14" ht="15" customHeight="1" x14ac:dyDescent="0.3">
      <c r="A21" s="8" t="s">
        <v>151</v>
      </c>
      <c r="B21" s="172">
        <v>1603.2</v>
      </c>
      <c r="C21" s="172">
        <v>1596.8</v>
      </c>
      <c r="D21" s="173">
        <v>1541.3</v>
      </c>
      <c r="E21" s="174">
        <f t="shared" si="0"/>
        <v>6.4000000000000909</v>
      </c>
      <c r="F21" s="175">
        <f t="shared" si="1"/>
        <v>4.0000000000000001E-3</v>
      </c>
      <c r="G21" s="174">
        <f t="shared" si="2"/>
        <v>61.900000000000091</v>
      </c>
      <c r="H21" s="175">
        <f t="shared" si="3"/>
        <v>0.04</v>
      </c>
      <c r="J21" s="159"/>
      <c r="K21" s="59"/>
      <c r="L21" s="128"/>
      <c r="M21" s="129"/>
      <c r="N21" s="130"/>
    </row>
    <row r="22" spans="1:14" ht="15" customHeight="1" x14ac:dyDescent="0.3">
      <c r="A22" s="11" t="s">
        <v>152</v>
      </c>
      <c r="B22" s="172">
        <v>450.8</v>
      </c>
      <c r="C22" s="172">
        <v>447.8</v>
      </c>
      <c r="D22" s="173">
        <v>440.3</v>
      </c>
      <c r="E22" s="174">
        <f t="shared" si="0"/>
        <v>3</v>
      </c>
      <c r="F22" s="175">
        <f t="shared" si="1"/>
        <v>7.0000000000000001E-3</v>
      </c>
      <c r="G22" s="174">
        <f t="shared" si="2"/>
        <v>10.5</v>
      </c>
      <c r="H22" s="175">
        <f t="shared" si="3"/>
        <v>2.4E-2</v>
      </c>
      <c r="J22" s="159"/>
      <c r="K22" s="59"/>
      <c r="L22" s="128"/>
      <c r="M22" s="129"/>
      <c r="N22" s="130"/>
    </row>
    <row r="23" spans="1:14" ht="15" customHeight="1" x14ac:dyDescent="0.3">
      <c r="A23" s="8" t="s">
        <v>153</v>
      </c>
      <c r="B23" s="172">
        <v>85</v>
      </c>
      <c r="C23" s="172">
        <v>85.1</v>
      </c>
      <c r="D23" s="173">
        <v>82</v>
      </c>
      <c r="E23" s="174">
        <f t="shared" si="0"/>
        <v>-9.9999999999994316E-2</v>
      </c>
      <c r="F23" s="175">
        <f t="shared" si="1"/>
        <v>-1E-3</v>
      </c>
      <c r="G23" s="174">
        <f t="shared" si="2"/>
        <v>3</v>
      </c>
      <c r="H23" s="175">
        <f t="shared" si="3"/>
        <v>3.6999999999999998E-2</v>
      </c>
      <c r="J23" s="159"/>
      <c r="K23" s="59"/>
      <c r="L23" s="128"/>
      <c r="M23" s="129"/>
      <c r="N23" s="176"/>
    </row>
    <row r="24" spans="1:14" ht="15" customHeight="1" x14ac:dyDescent="0.3">
      <c r="A24" s="8" t="s">
        <v>154</v>
      </c>
      <c r="B24" s="172">
        <v>269.2</v>
      </c>
      <c r="C24" s="172">
        <v>267.2</v>
      </c>
      <c r="D24" s="173">
        <v>264.8</v>
      </c>
      <c r="E24" s="174">
        <f t="shared" si="0"/>
        <v>2</v>
      </c>
      <c r="F24" s="175">
        <f t="shared" si="1"/>
        <v>7.0000000000000001E-3</v>
      </c>
      <c r="G24" s="174">
        <f t="shared" si="2"/>
        <v>4.3999999999999773</v>
      </c>
      <c r="H24" s="175">
        <f t="shared" si="3"/>
        <v>1.7000000000000001E-2</v>
      </c>
      <c r="J24" s="159"/>
      <c r="K24" s="59"/>
      <c r="L24" s="128"/>
      <c r="M24" s="129"/>
      <c r="N24" s="130"/>
    </row>
    <row r="25" spans="1:14" ht="15" customHeight="1" x14ac:dyDescent="0.3">
      <c r="A25" s="11" t="s">
        <v>155</v>
      </c>
      <c r="B25" s="172">
        <v>96.6</v>
      </c>
      <c r="C25" s="172">
        <v>95.5</v>
      </c>
      <c r="D25" s="173">
        <v>93.5</v>
      </c>
      <c r="E25" s="174">
        <f t="shared" si="0"/>
        <v>1.0999999999999943</v>
      </c>
      <c r="F25" s="175">
        <f t="shared" si="1"/>
        <v>1.2E-2</v>
      </c>
      <c r="G25" s="174">
        <f t="shared" si="2"/>
        <v>3.0999999999999943</v>
      </c>
      <c r="H25" s="175">
        <f t="shared" si="3"/>
        <v>3.3000000000000002E-2</v>
      </c>
      <c r="J25" s="159"/>
      <c r="K25" s="59"/>
      <c r="L25" s="128"/>
      <c r="M25" s="129"/>
      <c r="N25" s="130"/>
    </row>
    <row r="26" spans="1:14" ht="15" customHeight="1" x14ac:dyDescent="0.3">
      <c r="A26" s="8" t="s">
        <v>156</v>
      </c>
      <c r="B26" s="172">
        <v>28.8</v>
      </c>
      <c r="C26" s="172">
        <v>29</v>
      </c>
      <c r="D26" s="173">
        <v>29.3</v>
      </c>
      <c r="E26" s="174">
        <f t="shared" si="0"/>
        <v>-0.19999999999999929</v>
      </c>
      <c r="F26" s="175">
        <f t="shared" si="1"/>
        <v>-7.0000000000000001E-3</v>
      </c>
      <c r="G26" s="174">
        <f t="shared" si="2"/>
        <v>-0.5</v>
      </c>
      <c r="H26" s="175">
        <f t="shared" si="3"/>
        <v>-1.7000000000000001E-2</v>
      </c>
      <c r="J26" s="159"/>
      <c r="K26" s="59"/>
      <c r="L26" s="128"/>
      <c r="M26" s="129"/>
      <c r="N26" s="130"/>
    </row>
    <row r="27" spans="1:14" ht="15" customHeight="1" x14ac:dyDescent="0.3">
      <c r="A27" s="8" t="s">
        <v>157</v>
      </c>
      <c r="B27" s="172">
        <v>124.8</v>
      </c>
      <c r="C27" s="172">
        <v>124.4</v>
      </c>
      <c r="D27" s="173">
        <v>121.3</v>
      </c>
      <c r="E27" s="174">
        <f t="shared" si="0"/>
        <v>0.39999999999999147</v>
      </c>
      <c r="F27" s="175">
        <f t="shared" si="1"/>
        <v>3.0000000000000001E-3</v>
      </c>
      <c r="G27" s="174">
        <f t="shared" si="2"/>
        <v>3.5</v>
      </c>
      <c r="H27" s="175">
        <f t="shared" si="3"/>
        <v>2.9000000000000001E-2</v>
      </c>
      <c r="J27" s="159"/>
      <c r="K27" s="59"/>
      <c r="L27" s="128"/>
      <c r="M27" s="129"/>
      <c r="N27" s="130"/>
    </row>
    <row r="28" spans="1:14" ht="15" customHeight="1" x14ac:dyDescent="0.3">
      <c r="A28" s="8" t="s">
        <v>158</v>
      </c>
      <c r="B28" s="172">
        <v>88.8</v>
      </c>
      <c r="C28" s="172">
        <v>88.2</v>
      </c>
      <c r="D28" s="173">
        <v>86.8</v>
      </c>
      <c r="E28" s="174">
        <f t="shared" si="0"/>
        <v>0.59999999999999432</v>
      </c>
      <c r="F28" s="175">
        <f t="shared" si="1"/>
        <v>7.0000000000000001E-3</v>
      </c>
      <c r="G28" s="174">
        <f t="shared" si="2"/>
        <v>2</v>
      </c>
      <c r="H28" s="175">
        <f t="shared" si="3"/>
        <v>2.3E-2</v>
      </c>
      <c r="J28" s="159"/>
      <c r="K28" s="59"/>
      <c r="L28" s="128"/>
      <c r="M28" s="129"/>
      <c r="N28" s="130"/>
    </row>
    <row r="29" spans="1:14" ht="15" customHeight="1" x14ac:dyDescent="0.3">
      <c r="A29" s="8" t="s">
        <v>159</v>
      </c>
      <c r="B29" s="172">
        <v>36</v>
      </c>
      <c r="C29" s="172">
        <v>36.200000000000003</v>
      </c>
      <c r="D29" s="173">
        <v>34.5</v>
      </c>
      <c r="E29" s="174">
        <f t="shared" si="0"/>
        <v>-0.20000000000000284</v>
      </c>
      <c r="F29" s="175">
        <f t="shared" si="1"/>
        <v>-6.0000000000000001E-3</v>
      </c>
      <c r="G29" s="174">
        <f t="shared" si="2"/>
        <v>1.5</v>
      </c>
      <c r="H29" s="175">
        <f t="shared" si="3"/>
        <v>4.2999999999999997E-2</v>
      </c>
      <c r="J29" s="159"/>
      <c r="K29" s="59"/>
      <c r="L29" s="128"/>
      <c r="M29" s="129"/>
      <c r="N29" s="130"/>
    </row>
    <row r="30" spans="1:14" ht="15" customHeight="1" x14ac:dyDescent="0.3">
      <c r="A30" s="8" t="s">
        <v>160</v>
      </c>
      <c r="B30" s="172">
        <v>318.2</v>
      </c>
      <c r="C30" s="172">
        <v>317.89999999999998</v>
      </c>
      <c r="D30" s="173">
        <v>310.60000000000002</v>
      </c>
      <c r="E30" s="174">
        <f t="shared" si="0"/>
        <v>0.30000000000001137</v>
      </c>
      <c r="F30" s="175">
        <f t="shared" si="1"/>
        <v>1E-3</v>
      </c>
      <c r="G30" s="174">
        <f t="shared" si="2"/>
        <v>7.5999999999999659</v>
      </c>
      <c r="H30" s="175">
        <f t="shared" si="3"/>
        <v>2.4E-2</v>
      </c>
      <c r="J30" s="159"/>
      <c r="K30" s="59"/>
      <c r="L30" s="128"/>
      <c r="M30" s="129"/>
      <c r="N30" s="130"/>
    </row>
    <row r="31" spans="1:14" ht="15" customHeight="1" x14ac:dyDescent="0.3">
      <c r="A31" s="8" t="s">
        <v>161</v>
      </c>
      <c r="B31" s="172">
        <v>134.30000000000001</v>
      </c>
      <c r="C31" s="172">
        <v>132.6</v>
      </c>
      <c r="D31" s="173">
        <v>127.4</v>
      </c>
      <c r="E31" s="174">
        <f t="shared" si="0"/>
        <v>1.7000000000000171</v>
      </c>
      <c r="F31" s="175">
        <f t="shared" si="1"/>
        <v>1.2999999999999999E-2</v>
      </c>
      <c r="G31" s="174">
        <f t="shared" si="2"/>
        <v>6.9000000000000057</v>
      </c>
      <c r="H31" s="175">
        <f t="shared" si="3"/>
        <v>5.3999999999999999E-2</v>
      </c>
      <c r="J31" s="159"/>
      <c r="K31" s="59"/>
      <c r="L31" s="128"/>
      <c r="M31" s="129"/>
      <c r="N31" s="130"/>
    </row>
    <row r="32" spans="1:14" ht="15" customHeight="1" x14ac:dyDescent="0.3">
      <c r="A32" s="8" t="s">
        <v>162</v>
      </c>
      <c r="B32" s="172">
        <v>24.5</v>
      </c>
      <c r="C32" s="172">
        <v>24.5</v>
      </c>
      <c r="D32" s="173">
        <v>23.9</v>
      </c>
      <c r="E32" s="174">
        <f t="shared" si="0"/>
        <v>0</v>
      </c>
      <c r="F32" s="175">
        <f t="shared" si="1"/>
        <v>0</v>
      </c>
      <c r="G32" s="174">
        <f t="shared" si="2"/>
        <v>0.60000000000000142</v>
      </c>
      <c r="H32" s="175">
        <f t="shared" si="3"/>
        <v>2.5000000000000001E-2</v>
      </c>
      <c r="J32" s="159"/>
      <c r="K32" s="59"/>
      <c r="L32" s="128"/>
      <c r="M32" s="129"/>
      <c r="N32" s="130"/>
    </row>
    <row r="33" spans="1:14" ht="15" customHeight="1" x14ac:dyDescent="0.3">
      <c r="A33" s="8" t="s">
        <v>163</v>
      </c>
      <c r="B33" s="172">
        <v>159.4</v>
      </c>
      <c r="C33" s="172">
        <v>160.80000000000001</v>
      </c>
      <c r="D33" s="173">
        <v>159.30000000000001</v>
      </c>
      <c r="E33" s="174">
        <f t="shared" si="0"/>
        <v>-1.4000000000000057</v>
      </c>
      <c r="F33" s="175">
        <f t="shared" si="1"/>
        <v>-8.9999999999999993E-3</v>
      </c>
      <c r="G33" s="174">
        <f t="shared" si="2"/>
        <v>9.9999999999994316E-2</v>
      </c>
      <c r="H33" s="175">
        <f t="shared" si="3"/>
        <v>1E-3</v>
      </c>
      <c r="J33" s="159"/>
      <c r="K33" s="59"/>
      <c r="L33" s="128"/>
      <c r="M33" s="129"/>
      <c r="N33" s="130"/>
    </row>
    <row r="34" spans="1:14" ht="15" customHeight="1" x14ac:dyDescent="0.3">
      <c r="A34" s="8" t="s">
        <v>164</v>
      </c>
      <c r="B34" s="172">
        <v>296</v>
      </c>
      <c r="C34" s="172">
        <v>294.8</v>
      </c>
      <c r="D34" s="173">
        <v>277.8</v>
      </c>
      <c r="E34" s="174">
        <f t="shared" si="0"/>
        <v>1.1999999999999886</v>
      </c>
      <c r="F34" s="175">
        <f t="shared" si="1"/>
        <v>4.0000000000000001E-3</v>
      </c>
      <c r="G34" s="174">
        <f t="shared" si="2"/>
        <v>18.199999999999989</v>
      </c>
      <c r="H34" s="175">
        <f t="shared" si="3"/>
        <v>6.6000000000000003E-2</v>
      </c>
      <c r="J34" s="159"/>
      <c r="K34" s="59"/>
      <c r="L34" s="128"/>
      <c r="M34" s="129"/>
      <c r="N34" s="130"/>
    </row>
    <row r="35" spans="1:14" ht="15" customHeight="1" x14ac:dyDescent="0.3">
      <c r="A35" s="11" t="s">
        <v>165</v>
      </c>
      <c r="B35" s="172">
        <v>49.8</v>
      </c>
      <c r="C35" s="172">
        <v>49.4</v>
      </c>
      <c r="D35" s="173">
        <v>46.9</v>
      </c>
      <c r="E35" s="174">
        <f t="shared" si="0"/>
        <v>0.39999999999999858</v>
      </c>
      <c r="F35" s="175">
        <f t="shared" si="1"/>
        <v>8.0000000000000002E-3</v>
      </c>
      <c r="G35" s="174">
        <f t="shared" si="2"/>
        <v>2.8999999999999986</v>
      </c>
      <c r="H35" s="175">
        <f t="shared" si="3"/>
        <v>6.2E-2</v>
      </c>
      <c r="J35" s="159"/>
      <c r="K35" s="59"/>
      <c r="L35" s="128"/>
      <c r="M35" s="129"/>
      <c r="N35" s="130"/>
    </row>
    <row r="36" spans="1:14" ht="15" customHeight="1" x14ac:dyDescent="0.3">
      <c r="A36" s="11" t="s">
        <v>166</v>
      </c>
      <c r="B36" s="172">
        <v>246.2</v>
      </c>
      <c r="C36" s="172">
        <v>245.4</v>
      </c>
      <c r="D36" s="173">
        <v>230.9</v>
      </c>
      <c r="E36" s="174">
        <f t="shared" si="0"/>
        <v>0.79999999999998295</v>
      </c>
      <c r="F36" s="175">
        <f t="shared" si="1"/>
        <v>3.0000000000000001E-3</v>
      </c>
      <c r="G36" s="174">
        <f t="shared" si="2"/>
        <v>15.299999999999983</v>
      </c>
      <c r="H36" s="175">
        <f t="shared" si="3"/>
        <v>6.6000000000000003E-2</v>
      </c>
      <c r="J36" s="159"/>
      <c r="K36" s="59"/>
      <c r="L36" s="128"/>
      <c r="M36" s="129"/>
      <c r="N36" s="130"/>
    </row>
    <row r="37" spans="1:14" ht="15" customHeight="1" x14ac:dyDescent="0.3">
      <c r="A37" s="8" t="s">
        <v>167</v>
      </c>
      <c r="B37" s="172">
        <v>293.8</v>
      </c>
      <c r="C37" s="172">
        <v>293</v>
      </c>
      <c r="D37" s="173">
        <v>276.60000000000002</v>
      </c>
      <c r="E37" s="174">
        <f t="shared" si="0"/>
        <v>0.80000000000001137</v>
      </c>
      <c r="F37" s="175">
        <f t="shared" si="1"/>
        <v>3.0000000000000001E-3</v>
      </c>
      <c r="G37" s="174">
        <f t="shared" si="2"/>
        <v>17.199999999999989</v>
      </c>
      <c r="H37" s="175">
        <f t="shared" si="3"/>
        <v>6.2E-2</v>
      </c>
      <c r="J37" s="159"/>
      <c r="K37" s="59"/>
      <c r="L37" s="128"/>
      <c r="M37" s="129"/>
      <c r="N37" s="130"/>
    </row>
    <row r="38" spans="1:14" ht="15" customHeight="1" x14ac:dyDescent="0.3">
      <c r="A38" s="8" t="s">
        <v>168</v>
      </c>
      <c r="B38" s="172">
        <v>40.6</v>
      </c>
      <c r="C38" s="172">
        <v>39</v>
      </c>
      <c r="D38" s="173">
        <v>35.1</v>
      </c>
      <c r="E38" s="174">
        <f t="shared" si="0"/>
        <v>1.6000000000000014</v>
      </c>
      <c r="F38" s="175">
        <f t="shared" si="1"/>
        <v>4.1000000000000002E-2</v>
      </c>
      <c r="G38" s="174">
        <f t="shared" si="2"/>
        <v>5.5</v>
      </c>
      <c r="H38" s="175">
        <f t="shared" si="3"/>
        <v>0.157</v>
      </c>
      <c r="J38" s="159"/>
      <c r="K38" s="59"/>
      <c r="L38" s="128"/>
      <c r="M38" s="129"/>
      <c r="N38" s="130"/>
    </row>
    <row r="39" spans="1:14" ht="15" customHeight="1" x14ac:dyDescent="0.3">
      <c r="A39" s="8" t="s">
        <v>169</v>
      </c>
      <c r="B39" s="172">
        <v>253.2</v>
      </c>
      <c r="C39" s="172">
        <v>254</v>
      </c>
      <c r="D39" s="173">
        <v>241.5</v>
      </c>
      <c r="E39" s="174">
        <f t="shared" si="0"/>
        <v>-0.80000000000001137</v>
      </c>
      <c r="F39" s="175">
        <f t="shared" si="1"/>
        <v>-3.0000000000000001E-3</v>
      </c>
      <c r="G39" s="174">
        <f t="shared" si="2"/>
        <v>11.699999999999989</v>
      </c>
      <c r="H39" s="175">
        <f t="shared" si="3"/>
        <v>4.8000000000000001E-2</v>
      </c>
      <c r="J39" s="159"/>
      <c r="K39" s="59"/>
      <c r="L39" s="128"/>
      <c r="M39" s="129"/>
      <c r="N39" s="130"/>
    </row>
    <row r="40" spans="1:14" ht="15" customHeight="1" x14ac:dyDescent="0.3">
      <c r="A40" s="11" t="s">
        <v>170</v>
      </c>
      <c r="B40" s="172">
        <v>90.8</v>
      </c>
      <c r="C40" s="172">
        <v>89.9</v>
      </c>
      <c r="D40" s="173">
        <v>85.4</v>
      </c>
      <c r="E40" s="174">
        <f t="shared" si="0"/>
        <v>0.89999999999999147</v>
      </c>
      <c r="F40" s="175">
        <f t="shared" si="1"/>
        <v>0.01</v>
      </c>
      <c r="G40" s="174">
        <f t="shared" si="2"/>
        <v>5.3999999999999915</v>
      </c>
      <c r="H40" s="175">
        <f t="shared" si="3"/>
        <v>6.3E-2</v>
      </c>
      <c r="J40" s="159"/>
      <c r="K40" s="59"/>
      <c r="L40" s="128"/>
      <c r="M40" s="129"/>
      <c r="N40" s="130"/>
    </row>
    <row r="41" spans="1:14" ht="15" customHeight="1" x14ac:dyDescent="0.3">
      <c r="A41" s="68" t="s">
        <v>171</v>
      </c>
      <c r="B41" s="172">
        <v>378.5</v>
      </c>
      <c r="C41" s="172">
        <v>377.4</v>
      </c>
      <c r="D41" s="173">
        <v>372.2</v>
      </c>
      <c r="E41" s="174">
        <f t="shared" si="0"/>
        <v>1.1000000000000227</v>
      </c>
      <c r="F41" s="175">
        <f t="shared" si="1"/>
        <v>3.0000000000000001E-3</v>
      </c>
      <c r="G41" s="174">
        <f t="shared" si="2"/>
        <v>6.3000000000000114</v>
      </c>
      <c r="H41" s="175">
        <f t="shared" si="3"/>
        <v>1.7000000000000001E-2</v>
      </c>
      <c r="J41" s="159"/>
      <c r="K41" s="59"/>
      <c r="L41" s="128"/>
      <c r="M41" s="129"/>
      <c r="N41" s="130"/>
    </row>
    <row r="42" spans="1:14" ht="15" customHeight="1" x14ac:dyDescent="0.3">
      <c r="A42" s="11" t="s">
        <v>172</v>
      </c>
      <c r="B42" s="172">
        <v>37.6</v>
      </c>
      <c r="C42" s="172">
        <v>37.6</v>
      </c>
      <c r="D42" s="173">
        <v>36.299999999999997</v>
      </c>
      <c r="E42" s="174">
        <f t="shared" si="0"/>
        <v>0</v>
      </c>
      <c r="F42" s="175">
        <f t="shared" si="1"/>
        <v>0</v>
      </c>
      <c r="G42" s="174">
        <f t="shared" si="2"/>
        <v>1.3000000000000043</v>
      </c>
      <c r="H42" s="175">
        <f t="shared" si="3"/>
        <v>3.5999999999999997E-2</v>
      </c>
      <c r="J42" s="159"/>
      <c r="K42" s="59"/>
      <c r="L42" s="128"/>
      <c r="M42" s="129"/>
      <c r="N42" s="130"/>
    </row>
    <row r="43" spans="1:14" ht="15" customHeight="1" x14ac:dyDescent="0.3">
      <c r="A43" s="11" t="s">
        <v>173</v>
      </c>
      <c r="B43" s="172">
        <v>108.9</v>
      </c>
      <c r="C43" s="172">
        <v>108.4</v>
      </c>
      <c r="D43" s="173">
        <v>109.2</v>
      </c>
      <c r="E43" s="174">
        <f t="shared" si="0"/>
        <v>0.5</v>
      </c>
      <c r="F43" s="175">
        <f t="shared" si="1"/>
        <v>5.0000000000000001E-3</v>
      </c>
      <c r="G43" s="174">
        <f t="shared" si="2"/>
        <v>-0.29999999999999716</v>
      </c>
      <c r="H43" s="175">
        <f t="shared" si="3"/>
        <v>-3.0000000000000001E-3</v>
      </c>
      <c r="J43" s="159"/>
      <c r="K43" s="59"/>
      <c r="L43" s="128"/>
      <c r="M43" s="129"/>
      <c r="N43" s="130"/>
    </row>
    <row r="44" spans="1:14" ht="15" customHeight="1" x14ac:dyDescent="0.3">
      <c r="A44" s="11" t="s">
        <v>174</v>
      </c>
      <c r="B44" s="172">
        <v>232</v>
      </c>
      <c r="C44" s="172">
        <v>231.4</v>
      </c>
      <c r="D44" s="173">
        <v>226.7</v>
      </c>
      <c r="E44" s="174">
        <f t="shared" si="0"/>
        <v>0.59999999999999432</v>
      </c>
      <c r="F44" s="175">
        <f t="shared" si="1"/>
        <v>3.0000000000000001E-3</v>
      </c>
      <c r="G44" s="174">
        <f t="shared" si="2"/>
        <v>5.3000000000000114</v>
      </c>
      <c r="H44" s="175">
        <f t="shared" si="3"/>
        <v>2.3E-2</v>
      </c>
      <c r="J44" s="159"/>
      <c r="K44" s="59"/>
      <c r="L44" s="128"/>
      <c r="M44" s="129"/>
      <c r="N44" s="130"/>
    </row>
    <row r="45" spans="1:14" ht="15" customHeight="1" x14ac:dyDescent="0.3">
      <c r="A45" s="12"/>
      <c r="B45" s="172"/>
      <c r="C45" s="172"/>
      <c r="D45" s="66"/>
      <c r="E45" s="7"/>
      <c r="F45" s="7"/>
      <c r="G45" s="7"/>
      <c r="H45" s="7"/>
      <c r="K45" s="59"/>
      <c r="L45" s="128"/>
      <c r="M45" s="129"/>
      <c r="N45" s="130"/>
    </row>
    <row r="46" spans="1:14" ht="15" customHeight="1" x14ac:dyDescent="0.3">
      <c r="A46" s="12"/>
      <c r="B46" s="172"/>
      <c r="C46" s="172"/>
      <c r="D46" s="66"/>
      <c r="E46" s="7"/>
      <c r="F46" s="7"/>
      <c r="G46" s="7"/>
      <c r="H46" s="7"/>
      <c r="K46" s="59"/>
      <c r="L46" s="128"/>
      <c r="M46" s="129"/>
      <c r="N46" s="130"/>
    </row>
    <row r="47" spans="1:14" ht="15" customHeight="1" x14ac:dyDescent="0.3">
      <c r="A47" s="55" t="s">
        <v>138</v>
      </c>
      <c r="B47" s="172"/>
      <c r="C47" s="172"/>
      <c r="D47" s="66"/>
      <c r="E47" s="7"/>
      <c r="F47" s="7"/>
      <c r="G47" s="7"/>
      <c r="H47" s="7"/>
      <c r="K47" s="59"/>
      <c r="L47" s="9"/>
      <c r="M47" s="10"/>
    </row>
    <row r="48" spans="1:14" x14ac:dyDescent="0.25">
      <c r="A48" s="12"/>
      <c r="B48" s="172"/>
      <c r="C48" s="172"/>
      <c r="D48" s="66"/>
      <c r="E48" s="7"/>
      <c r="F48" s="7"/>
      <c r="G48" s="7"/>
      <c r="H48" s="7"/>
    </row>
    <row r="49" spans="1:8" x14ac:dyDescent="0.25">
      <c r="A49" s="12"/>
      <c r="B49" s="172"/>
      <c r="C49" s="172"/>
      <c r="D49" s="66"/>
      <c r="E49" s="7"/>
      <c r="F49" s="7"/>
      <c r="G49" s="7"/>
      <c r="H49" s="7"/>
    </row>
    <row r="50" spans="1:8" x14ac:dyDescent="0.25">
      <c r="A50" s="12"/>
      <c r="B50" s="172"/>
      <c r="C50" s="172"/>
      <c r="D50" s="66"/>
      <c r="E50" s="7"/>
      <c r="F50" s="7"/>
      <c r="G50" s="7"/>
      <c r="H50" s="7"/>
    </row>
    <row r="51" spans="1:8" x14ac:dyDescent="0.25">
      <c r="A51" s="12"/>
    </row>
    <row r="52" spans="1:8" x14ac:dyDescent="0.2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4.4" x14ac:dyDescent="0.3"/>
  <cols>
    <col min="1" max="1" width="54" style="152" bestFit="1" customWidth="1"/>
    <col min="5" max="5" width="10.33203125" style="152" bestFit="1" customWidth="1"/>
    <col min="7" max="7" width="10.5546875" style="152" bestFit="1" customWidth="1"/>
  </cols>
  <sheetData>
    <row r="1" spans="1:8" x14ac:dyDescent="0.3">
      <c r="A1" s="13">
        <v>45383</v>
      </c>
      <c r="E1" s="233" t="s">
        <v>124</v>
      </c>
      <c r="F1" s="208"/>
      <c r="G1" s="208"/>
      <c r="H1" s="208"/>
    </row>
    <row r="2" spans="1:8" x14ac:dyDescent="0.3">
      <c r="A2" s="166" t="s">
        <v>125</v>
      </c>
      <c r="B2" t="s">
        <v>126</v>
      </c>
      <c r="C2" t="s">
        <v>127</v>
      </c>
      <c r="D2" t="s">
        <v>128</v>
      </c>
      <c r="E2" t="s">
        <v>129</v>
      </c>
      <c r="F2" t="s">
        <v>130</v>
      </c>
      <c r="G2" t="s">
        <v>128</v>
      </c>
      <c r="H2" t="s">
        <v>130</v>
      </c>
    </row>
    <row r="3" spans="1:8" x14ac:dyDescent="0.3">
      <c r="A3" t="s">
        <v>175</v>
      </c>
      <c r="B3" t="s">
        <v>132</v>
      </c>
      <c r="C3" t="s">
        <v>132</v>
      </c>
      <c r="D3" t="s">
        <v>133</v>
      </c>
      <c r="E3" t="s">
        <v>132</v>
      </c>
      <c r="F3" t="s">
        <v>134</v>
      </c>
      <c r="G3" t="s">
        <v>133</v>
      </c>
      <c r="H3" t="s">
        <v>134</v>
      </c>
    </row>
    <row r="5" spans="1:8" x14ac:dyDescent="0.3">
      <c r="A5" s="166" t="s">
        <v>135</v>
      </c>
      <c r="B5" s="74">
        <v>2367200</v>
      </c>
      <c r="C5" s="74">
        <v>2352600</v>
      </c>
      <c r="D5" s="74">
        <v>2290300</v>
      </c>
      <c r="E5" s="177">
        <f t="shared" ref="E5:E13" si="0">B5-C5</f>
        <v>14600</v>
      </c>
      <c r="F5" s="178">
        <f t="shared" ref="F5:F13" si="1">ROUND((B5-C5)/C5,3)</f>
        <v>6.0000000000000001E-3</v>
      </c>
      <c r="G5" s="177">
        <f t="shared" ref="G5:G13" si="2">B5-D5</f>
        <v>76900</v>
      </c>
      <c r="H5" s="178">
        <f t="shared" ref="H5:H13" si="3">ROUND((B5-D5)/D5,3)</f>
        <v>3.4000000000000002E-2</v>
      </c>
    </row>
    <row r="6" spans="1:8" x14ac:dyDescent="0.3">
      <c r="A6" t="s">
        <v>86</v>
      </c>
      <c r="B6" s="74">
        <v>426300</v>
      </c>
      <c r="C6" s="74">
        <v>424200</v>
      </c>
      <c r="D6" s="74">
        <v>408100</v>
      </c>
      <c r="E6" s="177">
        <f t="shared" si="0"/>
        <v>2100</v>
      </c>
      <c r="F6" s="178">
        <f t="shared" si="1"/>
        <v>5.0000000000000001E-3</v>
      </c>
      <c r="G6" s="177">
        <f t="shared" si="2"/>
        <v>18200</v>
      </c>
      <c r="H6" s="178">
        <f t="shared" si="3"/>
        <v>4.4999999999999998E-2</v>
      </c>
    </row>
    <row r="7" spans="1:8" x14ac:dyDescent="0.3">
      <c r="A7" t="s">
        <v>72</v>
      </c>
      <c r="B7" s="74">
        <v>434400</v>
      </c>
      <c r="C7" s="74">
        <v>432800</v>
      </c>
      <c r="D7" s="74">
        <v>423000</v>
      </c>
      <c r="E7" s="177">
        <f t="shared" si="0"/>
        <v>1600</v>
      </c>
      <c r="F7" s="178">
        <f t="shared" si="1"/>
        <v>4.0000000000000001E-3</v>
      </c>
      <c r="G7" s="177">
        <f t="shared" si="2"/>
        <v>11400</v>
      </c>
      <c r="H7" s="178">
        <f t="shared" si="3"/>
        <v>2.7E-2</v>
      </c>
    </row>
    <row r="8" spans="1:8" x14ac:dyDescent="0.3">
      <c r="A8" t="s">
        <v>73</v>
      </c>
      <c r="B8" s="74">
        <v>97500</v>
      </c>
      <c r="C8" s="74">
        <v>97000</v>
      </c>
      <c r="D8" s="74">
        <v>94200</v>
      </c>
      <c r="E8" s="177">
        <f t="shared" si="0"/>
        <v>500</v>
      </c>
      <c r="F8" s="178">
        <f t="shared" si="1"/>
        <v>5.0000000000000001E-3</v>
      </c>
      <c r="G8" s="177">
        <f t="shared" si="2"/>
        <v>3300</v>
      </c>
      <c r="H8" s="178">
        <f t="shared" si="3"/>
        <v>3.5000000000000003E-2</v>
      </c>
    </row>
    <row r="9" spans="1:8" x14ac:dyDescent="0.3">
      <c r="A9" t="s">
        <v>90</v>
      </c>
      <c r="B9" s="74">
        <v>465500</v>
      </c>
      <c r="C9" s="74">
        <v>465400</v>
      </c>
      <c r="D9" s="74">
        <v>458400</v>
      </c>
      <c r="E9" s="177">
        <f t="shared" si="0"/>
        <v>100</v>
      </c>
      <c r="F9" s="178">
        <f t="shared" si="1"/>
        <v>0</v>
      </c>
      <c r="G9" s="177">
        <f t="shared" si="2"/>
        <v>7100</v>
      </c>
      <c r="H9" s="178">
        <f t="shared" si="3"/>
        <v>1.4999999999999999E-2</v>
      </c>
    </row>
    <row r="10" spans="1:8" x14ac:dyDescent="0.3">
      <c r="A10" t="s">
        <v>136</v>
      </c>
      <c r="B10" s="74">
        <v>91100</v>
      </c>
      <c r="C10" s="74">
        <v>90200</v>
      </c>
      <c r="D10" s="74">
        <v>88200</v>
      </c>
      <c r="E10" s="177">
        <f t="shared" si="0"/>
        <v>900</v>
      </c>
      <c r="F10" s="178">
        <f t="shared" si="1"/>
        <v>0.01</v>
      </c>
      <c r="G10" s="177">
        <f t="shared" si="2"/>
        <v>2900</v>
      </c>
      <c r="H10" s="178">
        <f t="shared" si="3"/>
        <v>3.3000000000000002E-2</v>
      </c>
    </row>
    <row r="11" spans="1:8" x14ac:dyDescent="0.3">
      <c r="A11" t="s">
        <v>95</v>
      </c>
      <c r="B11" s="74">
        <v>201600</v>
      </c>
      <c r="C11" s="74">
        <v>196600</v>
      </c>
      <c r="D11" s="74">
        <v>191500</v>
      </c>
      <c r="E11" s="177">
        <f t="shared" si="0"/>
        <v>5000</v>
      </c>
      <c r="F11" s="178">
        <f t="shared" si="1"/>
        <v>2.5000000000000001E-2</v>
      </c>
      <c r="G11" s="177">
        <f t="shared" si="2"/>
        <v>10100</v>
      </c>
      <c r="H11" s="178">
        <f t="shared" si="3"/>
        <v>5.2999999999999999E-2</v>
      </c>
    </row>
    <row r="12" spans="1:8" x14ac:dyDescent="0.3">
      <c r="A12" t="s">
        <v>77</v>
      </c>
      <c r="B12" s="74">
        <v>175400</v>
      </c>
      <c r="C12" s="74">
        <v>174500</v>
      </c>
      <c r="D12" s="74">
        <v>169100</v>
      </c>
      <c r="E12" s="177">
        <f t="shared" si="0"/>
        <v>900</v>
      </c>
      <c r="F12" s="178">
        <f t="shared" si="1"/>
        <v>5.0000000000000001E-3</v>
      </c>
      <c r="G12" s="177">
        <f t="shared" si="2"/>
        <v>6300</v>
      </c>
      <c r="H12" s="178">
        <f t="shared" si="3"/>
        <v>3.6999999999999998E-2</v>
      </c>
    </row>
    <row r="13" spans="1:8" x14ac:dyDescent="0.3">
      <c r="A13" t="s">
        <v>78</v>
      </c>
      <c r="B13" s="74">
        <v>38800</v>
      </c>
      <c r="C13" s="74">
        <v>38900</v>
      </c>
      <c r="D13" s="74">
        <v>37700</v>
      </c>
      <c r="E13" s="177">
        <f t="shared" si="0"/>
        <v>-100</v>
      </c>
      <c r="F13" s="178">
        <f t="shared" si="1"/>
        <v>-3.0000000000000001E-3</v>
      </c>
      <c r="G13" s="177">
        <f t="shared" si="2"/>
        <v>1100</v>
      </c>
      <c r="H13" s="178">
        <f t="shared" si="3"/>
        <v>2.9000000000000001E-2</v>
      </c>
    </row>
    <row r="15" spans="1:8" x14ac:dyDescent="0.3">
      <c r="A15" s="166" t="s">
        <v>176</v>
      </c>
      <c r="B15" s="166"/>
      <c r="C15" s="166"/>
      <c r="D15" s="166"/>
    </row>
    <row r="17" spans="1:1" x14ac:dyDescent="0.3">
      <c r="A17" s="55" t="s">
        <v>138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E8" sqref="E8"/>
    </sheetView>
  </sheetViews>
  <sheetFormatPr defaultRowHeight="14.4" x14ac:dyDescent="0.3"/>
  <cols>
    <col min="1" max="1" width="72.5546875" style="152" bestFit="1" customWidth="1"/>
    <col min="2" max="4" width="13.44140625" style="82" bestFit="1" customWidth="1"/>
    <col min="5" max="5" width="10.5546875" style="179" bestFit="1" customWidth="1"/>
    <col min="6" max="6" width="8.88671875" style="180" bestFit="1" customWidth="1"/>
    <col min="7" max="7" width="10.5546875" style="181" bestFit="1" customWidth="1"/>
    <col min="8" max="8" width="9.109375" style="180" customWidth="1"/>
    <col min="10" max="10" width="26.109375" style="152" bestFit="1" customWidth="1"/>
  </cols>
  <sheetData>
    <row r="1" spans="1:8" x14ac:dyDescent="0.3">
      <c r="A1" t="s">
        <v>177</v>
      </c>
    </row>
    <row r="2" spans="1:8" x14ac:dyDescent="0.3">
      <c r="A2" t="s">
        <v>140</v>
      </c>
    </row>
    <row r="3" spans="1:8" x14ac:dyDescent="0.3">
      <c r="A3" s="58">
        <v>45383</v>
      </c>
    </row>
    <row r="4" spans="1:8" x14ac:dyDescent="0.3">
      <c r="E4" s="241" t="s">
        <v>124</v>
      </c>
      <c r="F4" s="242"/>
      <c r="G4" s="243"/>
      <c r="H4" s="242"/>
    </row>
    <row r="5" spans="1:8" x14ac:dyDescent="0.3">
      <c r="A5" s="166" t="s">
        <v>178</v>
      </c>
      <c r="B5" s="82" t="s">
        <v>126</v>
      </c>
      <c r="C5" s="82" t="s">
        <v>127</v>
      </c>
      <c r="D5" s="82" t="s">
        <v>128</v>
      </c>
      <c r="E5" s="179" t="s">
        <v>129</v>
      </c>
      <c r="F5" s="180" t="s">
        <v>130</v>
      </c>
      <c r="G5" s="181" t="s">
        <v>128</v>
      </c>
      <c r="H5" s="180" t="s">
        <v>130</v>
      </c>
    </row>
    <row r="6" spans="1:8" x14ac:dyDescent="0.3">
      <c r="A6" t="s">
        <v>179</v>
      </c>
      <c r="B6" s="82" t="s">
        <v>132</v>
      </c>
      <c r="C6" s="82" t="s">
        <v>132</v>
      </c>
      <c r="D6" s="82" t="s">
        <v>133</v>
      </c>
      <c r="E6" s="179" t="s">
        <v>132</v>
      </c>
      <c r="F6" s="180" t="s">
        <v>134</v>
      </c>
      <c r="G6" s="181" t="s">
        <v>133</v>
      </c>
      <c r="H6" s="180" t="s">
        <v>134</v>
      </c>
    </row>
    <row r="7" spans="1:8" x14ac:dyDescent="0.3">
      <c r="E7" s="182"/>
    </row>
    <row r="8" spans="1:8" x14ac:dyDescent="0.3">
      <c r="A8" t="s">
        <v>141</v>
      </c>
      <c r="B8" s="131">
        <v>2367200</v>
      </c>
      <c r="C8" s="131">
        <v>2352600</v>
      </c>
      <c r="D8" s="131">
        <v>2290300</v>
      </c>
      <c r="E8" s="177">
        <f t="shared" ref="E8:E39" si="0">B8-C8</f>
        <v>14600</v>
      </c>
      <c r="F8" s="183">
        <f t="shared" ref="F8:F39" si="1">ROUND((B8-C8)/C8,3)</f>
        <v>6.0000000000000001E-3</v>
      </c>
      <c r="G8" s="177">
        <f t="shared" ref="G8:G39" si="2">B8-D8</f>
        <v>76900</v>
      </c>
      <c r="H8" s="183">
        <f t="shared" ref="H8:H39" si="3">ROUND((B8-D8)/D8,3)</f>
        <v>3.4000000000000002E-2</v>
      </c>
    </row>
    <row r="9" spans="1:8" x14ac:dyDescent="0.3">
      <c r="A9" t="s">
        <v>180</v>
      </c>
      <c r="B9" s="131">
        <v>1984400</v>
      </c>
      <c r="C9" s="131">
        <v>1970900</v>
      </c>
      <c r="D9" s="131">
        <v>1915700</v>
      </c>
      <c r="E9" s="177">
        <f t="shared" si="0"/>
        <v>13500</v>
      </c>
      <c r="F9" s="183">
        <f t="shared" si="1"/>
        <v>7.0000000000000001E-3</v>
      </c>
      <c r="G9" s="177">
        <f t="shared" si="2"/>
        <v>68700</v>
      </c>
      <c r="H9" s="183">
        <f t="shared" si="3"/>
        <v>3.5999999999999997E-2</v>
      </c>
    </row>
    <row r="10" spans="1:8" x14ac:dyDescent="0.3">
      <c r="A10" t="s">
        <v>181</v>
      </c>
      <c r="B10" s="131">
        <v>384500</v>
      </c>
      <c r="C10" s="131">
        <v>385700</v>
      </c>
      <c r="D10" s="131">
        <v>376900</v>
      </c>
      <c r="E10" s="177">
        <f t="shared" si="0"/>
        <v>-1200</v>
      </c>
      <c r="F10" s="183">
        <f t="shared" si="1"/>
        <v>-3.0000000000000001E-3</v>
      </c>
      <c r="G10" s="177">
        <f t="shared" si="2"/>
        <v>7600</v>
      </c>
      <c r="H10" s="183">
        <f t="shared" si="3"/>
        <v>0.02</v>
      </c>
    </row>
    <row r="11" spans="1:8" x14ac:dyDescent="0.3">
      <c r="A11" t="s">
        <v>182</v>
      </c>
      <c r="B11" s="131">
        <v>118600</v>
      </c>
      <c r="C11" s="131">
        <v>119500</v>
      </c>
      <c r="D11" s="131">
        <v>114600</v>
      </c>
      <c r="E11" s="177">
        <f t="shared" si="0"/>
        <v>-900</v>
      </c>
      <c r="F11" s="183">
        <f t="shared" si="1"/>
        <v>-8.0000000000000002E-3</v>
      </c>
      <c r="G11" s="177">
        <f t="shared" si="2"/>
        <v>4000</v>
      </c>
      <c r="H11" s="183">
        <f t="shared" si="3"/>
        <v>3.5000000000000003E-2</v>
      </c>
    </row>
    <row r="12" spans="1:8" x14ac:dyDescent="0.3">
      <c r="A12" t="s">
        <v>183</v>
      </c>
      <c r="B12" s="131">
        <v>4600</v>
      </c>
      <c r="C12" s="131">
        <v>4500</v>
      </c>
      <c r="D12" s="131">
        <v>4400</v>
      </c>
      <c r="E12" s="177">
        <f t="shared" si="0"/>
        <v>100</v>
      </c>
      <c r="F12" s="183">
        <f t="shared" si="1"/>
        <v>2.1999999999999999E-2</v>
      </c>
      <c r="G12" s="177">
        <f t="shared" si="2"/>
        <v>200</v>
      </c>
      <c r="H12" s="183">
        <f t="shared" si="3"/>
        <v>4.4999999999999998E-2</v>
      </c>
    </row>
    <row r="13" spans="1:8" x14ac:dyDescent="0.3">
      <c r="A13" t="s">
        <v>184</v>
      </c>
      <c r="B13" s="131">
        <v>114000</v>
      </c>
      <c r="C13" s="131">
        <v>115000</v>
      </c>
      <c r="D13" s="131">
        <v>110200</v>
      </c>
      <c r="E13" s="177">
        <f t="shared" si="0"/>
        <v>-1000</v>
      </c>
      <c r="F13" s="183">
        <f t="shared" si="1"/>
        <v>-8.9999999999999993E-3</v>
      </c>
      <c r="G13" s="177">
        <f t="shared" si="2"/>
        <v>3800</v>
      </c>
      <c r="H13" s="183">
        <f t="shared" si="3"/>
        <v>3.4000000000000002E-2</v>
      </c>
    </row>
    <row r="14" spans="1:8" x14ac:dyDescent="0.3">
      <c r="A14" t="s">
        <v>185</v>
      </c>
      <c r="B14" s="131">
        <v>28200</v>
      </c>
      <c r="C14" s="131">
        <v>28400</v>
      </c>
      <c r="D14" s="131">
        <v>26900</v>
      </c>
      <c r="E14" s="177">
        <f t="shared" si="0"/>
        <v>-200</v>
      </c>
      <c r="F14" s="183">
        <f t="shared" si="1"/>
        <v>-7.0000000000000001E-3</v>
      </c>
      <c r="G14" s="177">
        <f t="shared" si="2"/>
        <v>1300</v>
      </c>
      <c r="H14" s="183">
        <f t="shared" si="3"/>
        <v>4.8000000000000001E-2</v>
      </c>
    </row>
    <row r="15" spans="1:8" x14ac:dyDescent="0.3">
      <c r="A15" t="s">
        <v>186</v>
      </c>
      <c r="B15" s="131">
        <v>17600</v>
      </c>
      <c r="C15" s="131">
        <v>17700</v>
      </c>
      <c r="D15" s="131">
        <v>17000</v>
      </c>
      <c r="E15" s="177">
        <f t="shared" si="0"/>
        <v>-100</v>
      </c>
      <c r="F15" s="183">
        <f t="shared" si="1"/>
        <v>-6.0000000000000001E-3</v>
      </c>
      <c r="G15" s="177">
        <f t="shared" si="2"/>
        <v>600</v>
      </c>
      <c r="H15" s="183">
        <f t="shared" si="3"/>
        <v>3.5000000000000003E-2</v>
      </c>
    </row>
    <row r="16" spans="1:8" x14ac:dyDescent="0.3">
      <c r="A16" t="s">
        <v>187</v>
      </c>
      <c r="B16" s="131">
        <v>68200</v>
      </c>
      <c r="C16" s="131">
        <v>68900</v>
      </c>
      <c r="D16" s="131">
        <v>66300</v>
      </c>
      <c r="E16" s="177">
        <f t="shared" si="0"/>
        <v>-700</v>
      </c>
      <c r="F16" s="183">
        <f t="shared" si="1"/>
        <v>-0.01</v>
      </c>
      <c r="G16" s="177">
        <f t="shared" si="2"/>
        <v>1900</v>
      </c>
      <c r="H16" s="183">
        <f t="shared" si="3"/>
        <v>2.9000000000000001E-2</v>
      </c>
    </row>
    <row r="17" spans="1:8" x14ac:dyDescent="0.3">
      <c r="A17" t="s">
        <v>188</v>
      </c>
      <c r="B17" s="131">
        <v>265900</v>
      </c>
      <c r="C17" s="131">
        <v>266200</v>
      </c>
      <c r="D17" s="131">
        <v>262300</v>
      </c>
      <c r="E17" s="177">
        <f t="shared" si="0"/>
        <v>-300</v>
      </c>
      <c r="F17" s="183">
        <f t="shared" si="1"/>
        <v>-1E-3</v>
      </c>
      <c r="G17" s="177">
        <f t="shared" si="2"/>
        <v>3600</v>
      </c>
      <c r="H17" s="183">
        <f t="shared" si="3"/>
        <v>1.4E-2</v>
      </c>
    </row>
    <row r="18" spans="1:8" x14ac:dyDescent="0.3">
      <c r="A18" t="s">
        <v>189</v>
      </c>
      <c r="B18" s="131">
        <v>162800</v>
      </c>
      <c r="C18" s="131">
        <v>162800</v>
      </c>
      <c r="D18" s="131">
        <v>158900</v>
      </c>
      <c r="E18" s="177">
        <f t="shared" si="0"/>
        <v>0</v>
      </c>
      <c r="F18" s="183">
        <f t="shared" si="1"/>
        <v>0</v>
      </c>
      <c r="G18" s="177">
        <f t="shared" si="2"/>
        <v>3900</v>
      </c>
      <c r="H18" s="183">
        <f t="shared" si="3"/>
        <v>2.5000000000000001E-2</v>
      </c>
    </row>
    <row r="19" spans="1:8" x14ac:dyDescent="0.3">
      <c r="A19" t="s">
        <v>190</v>
      </c>
      <c r="B19" s="131">
        <v>24700</v>
      </c>
      <c r="C19" s="131">
        <v>24700</v>
      </c>
      <c r="D19" s="131">
        <v>24100</v>
      </c>
      <c r="E19" s="177">
        <f t="shared" si="0"/>
        <v>0</v>
      </c>
      <c r="F19" s="183">
        <f t="shared" si="1"/>
        <v>0</v>
      </c>
      <c r="G19" s="177">
        <f t="shared" si="2"/>
        <v>600</v>
      </c>
      <c r="H19" s="183">
        <f t="shared" si="3"/>
        <v>2.5000000000000001E-2</v>
      </c>
    </row>
    <row r="20" spans="1:8" x14ac:dyDescent="0.3">
      <c r="A20" t="s">
        <v>191</v>
      </c>
      <c r="B20" s="131">
        <v>53300</v>
      </c>
      <c r="C20" s="131">
        <v>53100</v>
      </c>
      <c r="D20" s="131">
        <v>51000</v>
      </c>
      <c r="E20" s="177">
        <f t="shared" si="0"/>
        <v>200</v>
      </c>
      <c r="F20" s="183">
        <f t="shared" si="1"/>
        <v>4.0000000000000001E-3</v>
      </c>
      <c r="G20" s="177">
        <f t="shared" si="2"/>
        <v>2300</v>
      </c>
      <c r="H20" s="183">
        <f t="shared" si="3"/>
        <v>4.4999999999999998E-2</v>
      </c>
    </row>
    <row r="21" spans="1:8" x14ac:dyDescent="0.3">
      <c r="A21" t="s">
        <v>192</v>
      </c>
      <c r="B21" s="131">
        <v>103100</v>
      </c>
      <c r="C21" s="131">
        <v>103400</v>
      </c>
      <c r="D21" s="131">
        <v>103400</v>
      </c>
      <c r="E21" s="177">
        <f t="shared" si="0"/>
        <v>-300</v>
      </c>
      <c r="F21" s="183">
        <f t="shared" si="1"/>
        <v>-3.0000000000000001E-3</v>
      </c>
      <c r="G21" s="177">
        <f t="shared" si="2"/>
        <v>-300</v>
      </c>
      <c r="H21" s="183">
        <f t="shared" si="3"/>
        <v>-3.0000000000000001E-3</v>
      </c>
    </row>
    <row r="22" spans="1:8" x14ac:dyDescent="0.3">
      <c r="A22" t="s">
        <v>193</v>
      </c>
      <c r="B22" s="131">
        <v>11500</v>
      </c>
      <c r="C22" s="131">
        <v>11500</v>
      </c>
      <c r="D22" s="131">
        <v>11600</v>
      </c>
      <c r="E22" s="177">
        <f t="shared" si="0"/>
        <v>0</v>
      </c>
      <c r="F22" s="183">
        <f t="shared" si="1"/>
        <v>0</v>
      </c>
      <c r="G22" s="177">
        <f t="shared" si="2"/>
        <v>-100</v>
      </c>
      <c r="H22" s="183">
        <f t="shared" si="3"/>
        <v>-8.9999999999999993E-3</v>
      </c>
    </row>
    <row r="23" spans="1:8" x14ac:dyDescent="0.3">
      <c r="A23" t="s">
        <v>194</v>
      </c>
      <c r="B23" s="131">
        <v>26400</v>
      </c>
      <c r="C23" s="131">
        <v>26500</v>
      </c>
      <c r="D23" s="131">
        <v>26000</v>
      </c>
      <c r="E23" s="177">
        <f t="shared" si="0"/>
        <v>-100</v>
      </c>
      <c r="F23" s="183">
        <f t="shared" si="1"/>
        <v>-4.0000000000000001E-3</v>
      </c>
      <c r="G23" s="177">
        <f t="shared" si="2"/>
        <v>400</v>
      </c>
      <c r="H23" s="183">
        <f t="shared" si="3"/>
        <v>1.4999999999999999E-2</v>
      </c>
    </row>
    <row r="24" spans="1:8" x14ac:dyDescent="0.3">
      <c r="A24" t="s">
        <v>195</v>
      </c>
      <c r="B24" s="131">
        <v>1982700</v>
      </c>
      <c r="C24" s="131">
        <v>1966900</v>
      </c>
      <c r="D24" s="131">
        <v>1913400</v>
      </c>
      <c r="E24" s="177">
        <f t="shared" si="0"/>
        <v>15800</v>
      </c>
      <c r="F24" s="183">
        <f t="shared" si="1"/>
        <v>8.0000000000000002E-3</v>
      </c>
      <c r="G24" s="177">
        <f t="shared" si="2"/>
        <v>69300</v>
      </c>
      <c r="H24" s="183">
        <f t="shared" si="3"/>
        <v>3.5999999999999997E-2</v>
      </c>
    </row>
    <row r="25" spans="1:8" x14ac:dyDescent="0.3">
      <c r="A25" t="s">
        <v>196</v>
      </c>
      <c r="B25" s="131">
        <v>1599900</v>
      </c>
      <c r="C25" s="131">
        <v>1585200</v>
      </c>
      <c r="D25" s="131">
        <v>1538800</v>
      </c>
      <c r="E25" s="177">
        <f t="shared" si="0"/>
        <v>14700</v>
      </c>
      <c r="F25" s="183">
        <f t="shared" si="1"/>
        <v>8.9999999999999993E-3</v>
      </c>
      <c r="G25" s="177">
        <f t="shared" si="2"/>
        <v>61100</v>
      </c>
      <c r="H25" s="183">
        <f t="shared" si="3"/>
        <v>0.04</v>
      </c>
    </row>
    <row r="26" spans="1:8" x14ac:dyDescent="0.3">
      <c r="A26" t="s">
        <v>197</v>
      </c>
      <c r="B26" s="131">
        <v>448100</v>
      </c>
      <c r="C26" s="131">
        <v>445500</v>
      </c>
      <c r="D26" s="131">
        <v>436700</v>
      </c>
      <c r="E26" s="177">
        <f t="shared" si="0"/>
        <v>2600</v>
      </c>
      <c r="F26" s="183">
        <f t="shared" si="1"/>
        <v>6.0000000000000001E-3</v>
      </c>
      <c r="G26" s="177">
        <f t="shared" si="2"/>
        <v>11400</v>
      </c>
      <c r="H26" s="183">
        <f t="shared" si="3"/>
        <v>2.5999999999999999E-2</v>
      </c>
    </row>
    <row r="27" spans="1:8" x14ac:dyDescent="0.3">
      <c r="A27" t="s">
        <v>198</v>
      </c>
      <c r="B27" s="131">
        <v>84800</v>
      </c>
      <c r="C27" s="131">
        <v>84500</v>
      </c>
      <c r="D27" s="131">
        <v>82000</v>
      </c>
      <c r="E27" s="177">
        <f t="shared" si="0"/>
        <v>300</v>
      </c>
      <c r="F27" s="183">
        <f t="shared" si="1"/>
        <v>4.0000000000000001E-3</v>
      </c>
      <c r="G27" s="177">
        <f t="shared" si="2"/>
        <v>2800</v>
      </c>
      <c r="H27" s="183">
        <f t="shared" si="3"/>
        <v>3.4000000000000002E-2</v>
      </c>
    </row>
    <row r="28" spans="1:8" x14ac:dyDescent="0.3">
      <c r="A28" t="s">
        <v>199</v>
      </c>
      <c r="B28" s="131">
        <v>45100</v>
      </c>
      <c r="C28" s="131">
        <v>45000</v>
      </c>
      <c r="D28" s="131">
        <v>43400</v>
      </c>
      <c r="E28" s="177">
        <f t="shared" si="0"/>
        <v>100</v>
      </c>
      <c r="F28" s="183">
        <f t="shared" si="1"/>
        <v>2E-3</v>
      </c>
      <c r="G28" s="177">
        <f t="shared" si="2"/>
        <v>1700</v>
      </c>
      <c r="H28" s="183">
        <f t="shared" si="3"/>
        <v>3.9E-2</v>
      </c>
    </row>
    <row r="29" spans="1:8" x14ac:dyDescent="0.3">
      <c r="A29" t="s">
        <v>200</v>
      </c>
      <c r="B29" s="131">
        <v>24200</v>
      </c>
      <c r="C29" s="131">
        <v>24000</v>
      </c>
      <c r="D29" s="131">
        <v>23700</v>
      </c>
      <c r="E29" s="177">
        <f t="shared" si="0"/>
        <v>200</v>
      </c>
      <c r="F29" s="183">
        <f t="shared" si="1"/>
        <v>8.0000000000000002E-3</v>
      </c>
      <c r="G29" s="177">
        <f t="shared" si="2"/>
        <v>500</v>
      </c>
      <c r="H29" s="183">
        <f t="shared" si="3"/>
        <v>2.1000000000000001E-2</v>
      </c>
    </row>
    <row r="30" spans="1:8" x14ac:dyDescent="0.3">
      <c r="A30" t="s">
        <v>201</v>
      </c>
      <c r="B30" s="131">
        <v>268200</v>
      </c>
      <c r="C30" s="131">
        <v>265900</v>
      </c>
      <c r="D30" s="131">
        <v>262400</v>
      </c>
      <c r="E30" s="177">
        <f t="shared" si="0"/>
        <v>2300</v>
      </c>
      <c r="F30" s="183">
        <f t="shared" si="1"/>
        <v>8.9999999999999993E-3</v>
      </c>
      <c r="G30" s="177">
        <f t="shared" si="2"/>
        <v>5800</v>
      </c>
      <c r="H30" s="183">
        <f t="shared" si="3"/>
        <v>2.1999999999999999E-2</v>
      </c>
    </row>
    <row r="31" spans="1:8" x14ac:dyDescent="0.3">
      <c r="A31" t="s">
        <v>202</v>
      </c>
      <c r="B31" s="131">
        <v>34900</v>
      </c>
      <c r="C31" s="131">
        <v>34500</v>
      </c>
      <c r="D31" s="131">
        <v>34200</v>
      </c>
      <c r="E31" s="177">
        <f t="shared" si="0"/>
        <v>400</v>
      </c>
      <c r="F31" s="183">
        <f t="shared" si="1"/>
        <v>1.2E-2</v>
      </c>
      <c r="G31" s="177">
        <f t="shared" si="2"/>
        <v>700</v>
      </c>
      <c r="H31" s="183">
        <f t="shared" si="3"/>
        <v>0.02</v>
      </c>
    </row>
    <row r="32" spans="1:8" x14ac:dyDescent="0.3">
      <c r="A32" t="s">
        <v>203</v>
      </c>
      <c r="B32" s="131">
        <v>54100</v>
      </c>
      <c r="C32" s="131">
        <v>54100</v>
      </c>
      <c r="D32" s="131">
        <v>52600</v>
      </c>
      <c r="E32" s="177">
        <f t="shared" si="0"/>
        <v>0</v>
      </c>
      <c r="F32" s="183">
        <f t="shared" si="1"/>
        <v>0</v>
      </c>
      <c r="G32" s="177">
        <f t="shared" si="2"/>
        <v>1500</v>
      </c>
      <c r="H32" s="183">
        <f t="shared" si="3"/>
        <v>2.9000000000000001E-2</v>
      </c>
    </row>
    <row r="33" spans="1:8" x14ac:dyDescent="0.3">
      <c r="A33" t="s">
        <v>204</v>
      </c>
      <c r="B33" s="131">
        <v>15600</v>
      </c>
      <c r="C33" s="131">
        <v>15600</v>
      </c>
      <c r="D33" s="131">
        <v>16000</v>
      </c>
      <c r="E33" s="177">
        <f t="shared" si="0"/>
        <v>0</v>
      </c>
      <c r="F33" s="183">
        <f t="shared" si="1"/>
        <v>0</v>
      </c>
      <c r="G33" s="177">
        <f t="shared" si="2"/>
        <v>-400</v>
      </c>
      <c r="H33" s="183">
        <f t="shared" si="3"/>
        <v>-2.5000000000000001E-2</v>
      </c>
    </row>
    <row r="34" spans="1:8" x14ac:dyDescent="0.3">
      <c r="A34" t="s">
        <v>205</v>
      </c>
      <c r="B34" s="131">
        <v>17800</v>
      </c>
      <c r="C34" s="131">
        <v>17700</v>
      </c>
      <c r="D34" s="131">
        <v>17200</v>
      </c>
      <c r="E34" s="177">
        <f t="shared" si="0"/>
        <v>100</v>
      </c>
      <c r="F34" s="183">
        <f t="shared" si="1"/>
        <v>6.0000000000000001E-3</v>
      </c>
      <c r="G34" s="177">
        <f t="shared" si="2"/>
        <v>600</v>
      </c>
      <c r="H34" s="183">
        <f t="shared" si="3"/>
        <v>3.5000000000000003E-2</v>
      </c>
    </row>
    <row r="35" spans="1:8" x14ac:dyDescent="0.3">
      <c r="A35" t="s">
        <v>206</v>
      </c>
      <c r="B35" s="131">
        <v>60500</v>
      </c>
      <c r="C35" s="131">
        <v>60700</v>
      </c>
      <c r="D35" s="131">
        <v>59400</v>
      </c>
      <c r="E35" s="177">
        <f t="shared" si="0"/>
        <v>-200</v>
      </c>
      <c r="F35" s="183">
        <f t="shared" si="1"/>
        <v>-3.0000000000000001E-3</v>
      </c>
      <c r="G35" s="177">
        <f t="shared" si="2"/>
        <v>1100</v>
      </c>
      <c r="H35" s="183">
        <f t="shared" si="3"/>
        <v>1.9E-2</v>
      </c>
    </row>
    <row r="36" spans="1:8" x14ac:dyDescent="0.3">
      <c r="A36" t="s">
        <v>207</v>
      </c>
      <c r="B36" s="131">
        <v>95100</v>
      </c>
      <c r="C36" s="131">
        <v>95100</v>
      </c>
      <c r="D36" s="131">
        <v>92300</v>
      </c>
      <c r="E36" s="177">
        <f t="shared" si="0"/>
        <v>0</v>
      </c>
      <c r="F36" s="183">
        <f t="shared" si="1"/>
        <v>0</v>
      </c>
      <c r="G36" s="177">
        <f t="shared" si="2"/>
        <v>2800</v>
      </c>
      <c r="H36" s="183">
        <f t="shared" si="3"/>
        <v>0.03</v>
      </c>
    </row>
    <row r="37" spans="1:8" x14ac:dyDescent="0.3">
      <c r="A37" t="s">
        <v>208</v>
      </c>
      <c r="B37" s="131">
        <v>11200</v>
      </c>
      <c r="C37" s="131">
        <v>11400</v>
      </c>
      <c r="D37" s="131">
        <v>11100</v>
      </c>
      <c r="E37" s="177">
        <f t="shared" si="0"/>
        <v>-200</v>
      </c>
      <c r="F37" s="183">
        <f t="shared" si="1"/>
        <v>-1.7999999999999999E-2</v>
      </c>
      <c r="G37" s="177">
        <f t="shared" si="2"/>
        <v>100</v>
      </c>
      <c r="H37" s="183">
        <f t="shared" si="3"/>
        <v>8.9999999999999993E-3</v>
      </c>
    </row>
    <row r="38" spans="1:8" x14ac:dyDescent="0.3">
      <c r="A38" t="s">
        <v>209</v>
      </c>
      <c r="B38" s="131">
        <v>83900</v>
      </c>
      <c r="C38" s="131">
        <v>83700</v>
      </c>
      <c r="D38" s="131">
        <v>81200</v>
      </c>
      <c r="E38" s="177">
        <f t="shared" si="0"/>
        <v>200</v>
      </c>
      <c r="F38" s="183">
        <f t="shared" si="1"/>
        <v>2E-3</v>
      </c>
      <c r="G38" s="177">
        <f t="shared" si="2"/>
        <v>2700</v>
      </c>
      <c r="H38" s="183">
        <f t="shared" si="3"/>
        <v>3.3000000000000002E-2</v>
      </c>
    </row>
    <row r="39" spans="1:8" x14ac:dyDescent="0.3">
      <c r="A39" t="s">
        <v>210</v>
      </c>
      <c r="B39" s="131">
        <v>29200</v>
      </c>
      <c r="C39" s="131">
        <v>29100</v>
      </c>
      <c r="D39" s="131">
        <v>29300</v>
      </c>
      <c r="E39" s="177">
        <f t="shared" si="0"/>
        <v>100</v>
      </c>
      <c r="F39" s="183">
        <f t="shared" si="1"/>
        <v>3.0000000000000001E-3</v>
      </c>
      <c r="G39" s="177">
        <f t="shared" si="2"/>
        <v>-100</v>
      </c>
      <c r="H39" s="183">
        <f t="shared" si="3"/>
        <v>-3.0000000000000001E-3</v>
      </c>
    </row>
    <row r="40" spans="1:8" x14ac:dyDescent="0.3">
      <c r="A40" t="s">
        <v>211</v>
      </c>
      <c r="B40" s="131">
        <v>124300</v>
      </c>
      <c r="C40" s="131">
        <v>123000</v>
      </c>
      <c r="D40" s="131">
        <v>121000</v>
      </c>
      <c r="E40" s="177">
        <f t="shared" ref="E40:E74" si="4">B40-C40</f>
        <v>1300</v>
      </c>
      <c r="F40" s="183">
        <f t="shared" ref="F40:F74" si="5">ROUND((B40-C40)/C40,3)</f>
        <v>1.0999999999999999E-2</v>
      </c>
      <c r="G40" s="177">
        <f t="shared" ref="G40:G74" si="6">B40-D40</f>
        <v>3300</v>
      </c>
      <c r="H40" s="183">
        <f t="shared" ref="H40:H74" si="7">ROUND((B40-D40)/D40,3)</f>
        <v>2.7E-2</v>
      </c>
    </row>
    <row r="41" spans="1:8" x14ac:dyDescent="0.3">
      <c r="A41" t="s">
        <v>212</v>
      </c>
      <c r="B41" s="131">
        <v>88400</v>
      </c>
      <c r="C41" s="131">
        <v>87600</v>
      </c>
      <c r="D41" s="131">
        <v>86700</v>
      </c>
      <c r="E41" s="177">
        <f t="shared" si="4"/>
        <v>800</v>
      </c>
      <c r="F41" s="183">
        <f t="shared" si="5"/>
        <v>8.9999999999999993E-3</v>
      </c>
      <c r="G41" s="177">
        <f t="shared" si="6"/>
        <v>1700</v>
      </c>
      <c r="H41" s="183">
        <f t="shared" si="7"/>
        <v>0.02</v>
      </c>
    </row>
    <row r="42" spans="1:8" x14ac:dyDescent="0.3">
      <c r="A42" t="s">
        <v>213</v>
      </c>
      <c r="B42" s="131">
        <v>37000</v>
      </c>
      <c r="C42" s="131">
        <v>36800</v>
      </c>
      <c r="D42" s="131">
        <v>37500</v>
      </c>
      <c r="E42" s="177">
        <f t="shared" si="4"/>
        <v>200</v>
      </c>
      <c r="F42" s="183">
        <f t="shared" si="5"/>
        <v>5.0000000000000001E-3</v>
      </c>
      <c r="G42" s="177">
        <f t="shared" si="6"/>
        <v>-500</v>
      </c>
      <c r="H42" s="183">
        <f t="shared" si="7"/>
        <v>-1.2999999999999999E-2</v>
      </c>
    </row>
    <row r="43" spans="1:8" x14ac:dyDescent="0.3">
      <c r="A43" t="s">
        <v>214</v>
      </c>
      <c r="B43" s="131">
        <v>35900</v>
      </c>
      <c r="C43" s="131">
        <v>35400</v>
      </c>
      <c r="D43" s="131">
        <v>34300</v>
      </c>
      <c r="E43" s="177">
        <f t="shared" si="4"/>
        <v>500</v>
      </c>
      <c r="F43" s="183">
        <f t="shared" si="5"/>
        <v>1.4E-2</v>
      </c>
      <c r="G43" s="177">
        <f t="shared" si="6"/>
        <v>1600</v>
      </c>
      <c r="H43" s="183">
        <f t="shared" si="7"/>
        <v>4.7E-2</v>
      </c>
    </row>
    <row r="44" spans="1:8" x14ac:dyDescent="0.3">
      <c r="A44" t="s">
        <v>215</v>
      </c>
      <c r="B44" s="131">
        <v>317000</v>
      </c>
      <c r="C44" s="131">
        <v>317300</v>
      </c>
      <c r="D44" s="131">
        <v>309000</v>
      </c>
      <c r="E44" s="177">
        <f t="shared" si="4"/>
        <v>-300</v>
      </c>
      <c r="F44" s="183">
        <f t="shared" si="5"/>
        <v>-1E-3</v>
      </c>
      <c r="G44" s="177">
        <f t="shared" si="6"/>
        <v>8000</v>
      </c>
      <c r="H44" s="183">
        <f t="shared" si="7"/>
        <v>2.5999999999999999E-2</v>
      </c>
    </row>
    <row r="45" spans="1:8" x14ac:dyDescent="0.3">
      <c r="A45" t="s">
        <v>216</v>
      </c>
      <c r="B45" s="131">
        <v>135100</v>
      </c>
      <c r="C45" s="131">
        <v>132400</v>
      </c>
      <c r="D45" s="131">
        <v>128500</v>
      </c>
      <c r="E45" s="177">
        <f t="shared" si="4"/>
        <v>2700</v>
      </c>
      <c r="F45" s="183">
        <f t="shared" si="5"/>
        <v>0.02</v>
      </c>
      <c r="G45" s="177">
        <f t="shared" si="6"/>
        <v>6600</v>
      </c>
      <c r="H45" s="183">
        <f t="shared" si="7"/>
        <v>5.0999999999999997E-2</v>
      </c>
    </row>
    <row r="46" spans="1:8" x14ac:dyDescent="0.3">
      <c r="A46" t="s">
        <v>217</v>
      </c>
      <c r="B46" s="131">
        <v>23600</v>
      </c>
      <c r="C46" s="131">
        <v>23600</v>
      </c>
      <c r="D46" s="131">
        <v>23500</v>
      </c>
      <c r="E46" s="177">
        <f t="shared" si="4"/>
        <v>0</v>
      </c>
      <c r="F46" s="183">
        <f t="shared" si="5"/>
        <v>0</v>
      </c>
      <c r="G46" s="177">
        <f t="shared" si="6"/>
        <v>100</v>
      </c>
      <c r="H46" s="183">
        <f t="shared" si="7"/>
        <v>4.0000000000000001E-3</v>
      </c>
    </row>
    <row r="47" spans="1:8" x14ac:dyDescent="0.3">
      <c r="A47" t="s">
        <v>218</v>
      </c>
      <c r="B47" s="131">
        <v>24400</v>
      </c>
      <c r="C47" s="131">
        <v>24500</v>
      </c>
      <c r="D47" s="131">
        <v>23900</v>
      </c>
      <c r="E47" s="177">
        <f t="shared" si="4"/>
        <v>-100</v>
      </c>
      <c r="F47" s="183">
        <f t="shared" si="5"/>
        <v>-4.0000000000000001E-3</v>
      </c>
      <c r="G47" s="177">
        <f t="shared" si="6"/>
        <v>500</v>
      </c>
      <c r="H47" s="183">
        <f t="shared" si="7"/>
        <v>2.1000000000000001E-2</v>
      </c>
    </row>
    <row r="48" spans="1:8" x14ac:dyDescent="0.3">
      <c r="A48" t="s">
        <v>219</v>
      </c>
      <c r="B48" s="131">
        <v>157500</v>
      </c>
      <c r="C48" s="131">
        <v>160400</v>
      </c>
      <c r="D48" s="131">
        <v>156600</v>
      </c>
      <c r="E48" s="177">
        <f t="shared" si="4"/>
        <v>-2900</v>
      </c>
      <c r="F48" s="183">
        <f t="shared" si="5"/>
        <v>-1.7999999999999999E-2</v>
      </c>
      <c r="G48" s="177">
        <f t="shared" si="6"/>
        <v>900</v>
      </c>
      <c r="H48" s="183">
        <f t="shared" si="7"/>
        <v>6.0000000000000001E-3</v>
      </c>
    </row>
    <row r="49" spans="1:8" x14ac:dyDescent="0.3">
      <c r="A49" t="s">
        <v>220</v>
      </c>
      <c r="B49" s="131">
        <v>145100</v>
      </c>
      <c r="C49" s="131">
        <v>148200</v>
      </c>
      <c r="D49" s="131">
        <v>144200</v>
      </c>
      <c r="E49" s="177">
        <f t="shared" si="4"/>
        <v>-3100</v>
      </c>
      <c r="F49" s="183">
        <f t="shared" si="5"/>
        <v>-2.1000000000000001E-2</v>
      </c>
      <c r="G49" s="177">
        <f t="shared" si="6"/>
        <v>900</v>
      </c>
      <c r="H49" s="183">
        <f t="shared" si="7"/>
        <v>6.0000000000000001E-3</v>
      </c>
    </row>
    <row r="50" spans="1:8" x14ac:dyDescent="0.3">
      <c r="A50" t="s">
        <v>221</v>
      </c>
      <c r="B50" s="131">
        <v>65800</v>
      </c>
      <c r="C50" s="131">
        <v>69000</v>
      </c>
      <c r="D50" s="131">
        <v>64800</v>
      </c>
      <c r="E50" s="177">
        <f t="shared" si="4"/>
        <v>-3200</v>
      </c>
      <c r="F50" s="183">
        <f t="shared" si="5"/>
        <v>-4.5999999999999999E-2</v>
      </c>
      <c r="G50" s="177">
        <f t="shared" si="6"/>
        <v>1000</v>
      </c>
      <c r="H50" s="183">
        <f t="shared" si="7"/>
        <v>1.4999999999999999E-2</v>
      </c>
    </row>
    <row r="51" spans="1:8" x14ac:dyDescent="0.3">
      <c r="A51" t="s">
        <v>222</v>
      </c>
      <c r="B51" s="131">
        <v>35700</v>
      </c>
      <c r="C51" s="131">
        <v>35000</v>
      </c>
      <c r="D51" s="131">
        <v>35400</v>
      </c>
      <c r="E51" s="177">
        <f t="shared" si="4"/>
        <v>700</v>
      </c>
      <c r="F51" s="183">
        <f t="shared" si="5"/>
        <v>0.02</v>
      </c>
      <c r="G51" s="177">
        <f t="shared" si="6"/>
        <v>300</v>
      </c>
      <c r="H51" s="183">
        <f t="shared" si="7"/>
        <v>8.0000000000000002E-3</v>
      </c>
    </row>
    <row r="52" spans="1:8" x14ac:dyDescent="0.3">
      <c r="A52" t="s">
        <v>223</v>
      </c>
      <c r="B52" s="131">
        <v>296200</v>
      </c>
      <c r="C52" s="131">
        <v>294900</v>
      </c>
      <c r="D52" s="131">
        <v>278000</v>
      </c>
      <c r="E52" s="177">
        <f t="shared" si="4"/>
        <v>1300</v>
      </c>
      <c r="F52" s="183">
        <f t="shared" si="5"/>
        <v>4.0000000000000001E-3</v>
      </c>
      <c r="G52" s="177">
        <f t="shared" si="6"/>
        <v>18200</v>
      </c>
      <c r="H52" s="183">
        <f t="shared" si="7"/>
        <v>6.5000000000000002E-2</v>
      </c>
    </row>
    <row r="53" spans="1:8" x14ac:dyDescent="0.3">
      <c r="A53" t="s">
        <v>224</v>
      </c>
      <c r="B53" s="131">
        <v>51600</v>
      </c>
      <c r="C53" s="131">
        <v>51200</v>
      </c>
      <c r="D53" s="131">
        <v>47900</v>
      </c>
      <c r="E53" s="177">
        <f t="shared" si="4"/>
        <v>400</v>
      </c>
      <c r="F53" s="183">
        <f t="shared" si="5"/>
        <v>8.0000000000000002E-3</v>
      </c>
      <c r="G53" s="177">
        <f t="shared" si="6"/>
        <v>3700</v>
      </c>
      <c r="H53" s="183">
        <f t="shared" si="7"/>
        <v>7.6999999999999999E-2</v>
      </c>
    </row>
    <row r="54" spans="1:8" x14ac:dyDescent="0.3">
      <c r="A54" t="s">
        <v>225</v>
      </c>
      <c r="B54" s="131">
        <v>244600</v>
      </c>
      <c r="C54" s="131">
        <v>243700</v>
      </c>
      <c r="D54" s="131">
        <v>230100</v>
      </c>
      <c r="E54" s="177">
        <f t="shared" si="4"/>
        <v>900</v>
      </c>
      <c r="F54" s="183">
        <f t="shared" si="5"/>
        <v>4.0000000000000001E-3</v>
      </c>
      <c r="G54" s="177">
        <f t="shared" si="6"/>
        <v>14500</v>
      </c>
      <c r="H54" s="183">
        <f t="shared" si="7"/>
        <v>6.3E-2</v>
      </c>
    </row>
    <row r="55" spans="1:8" x14ac:dyDescent="0.3">
      <c r="A55" t="s">
        <v>226</v>
      </c>
      <c r="B55" s="131">
        <v>118100</v>
      </c>
      <c r="C55" s="131">
        <v>116100</v>
      </c>
      <c r="D55" s="131">
        <v>109600</v>
      </c>
      <c r="E55" s="177">
        <f t="shared" si="4"/>
        <v>2000</v>
      </c>
      <c r="F55" s="183">
        <f t="shared" si="5"/>
        <v>1.7000000000000001E-2</v>
      </c>
      <c r="G55" s="177">
        <f t="shared" si="6"/>
        <v>8500</v>
      </c>
      <c r="H55" s="183">
        <f t="shared" si="7"/>
        <v>7.8E-2</v>
      </c>
    </row>
    <row r="56" spans="1:8" x14ac:dyDescent="0.3">
      <c r="A56" t="s">
        <v>227</v>
      </c>
      <c r="B56" s="131">
        <v>42000</v>
      </c>
      <c r="C56" s="131">
        <v>42100</v>
      </c>
      <c r="D56" s="131">
        <v>39700</v>
      </c>
      <c r="E56" s="177">
        <f t="shared" si="4"/>
        <v>-100</v>
      </c>
      <c r="F56" s="183">
        <f t="shared" si="5"/>
        <v>-2E-3</v>
      </c>
      <c r="G56" s="177">
        <f t="shared" si="6"/>
        <v>2300</v>
      </c>
      <c r="H56" s="183">
        <f t="shared" si="7"/>
        <v>5.8000000000000003E-2</v>
      </c>
    </row>
    <row r="57" spans="1:8" x14ac:dyDescent="0.3">
      <c r="A57" t="s">
        <v>228</v>
      </c>
      <c r="B57" s="131">
        <v>42000</v>
      </c>
      <c r="C57" s="131">
        <v>42700</v>
      </c>
      <c r="D57" s="131">
        <v>40800</v>
      </c>
      <c r="E57" s="177">
        <f t="shared" si="4"/>
        <v>-700</v>
      </c>
      <c r="F57" s="183">
        <f t="shared" si="5"/>
        <v>-1.6E-2</v>
      </c>
      <c r="G57" s="177">
        <f t="shared" si="6"/>
        <v>1200</v>
      </c>
      <c r="H57" s="183">
        <f t="shared" si="7"/>
        <v>2.9000000000000001E-2</v>
      </c>
    </row>
    <row r="58" spans="1:8" x14ac:dyDescent="0.3">
      <c r="A58" t="s">
        <v>229</v>
      </c>
      <c r="B58" s="131">
        <v>294500</v>
      </c>
      <c r="C58" s="131">
        <v>286300</v>
      </c>
      <c r="D58" s="131">
        <v>279100</v>
      </c>
      <c r="E58" s="177">
        <f t="shared" si="4"/>
        <v>8200</v>
      </c>
      <c r="F58" s="183">
        <f t="shared" si="5"/>
        <v>2.9000000000000001E-2</v>
      </c>
      <c r="G58" s="177">
        <f t="shared" si="6"/>
        <v>15400</v>
      </c>
      <c r="H58" s="183">
        <f t="shared" si="7"/>
        <v>5.5E-2</v>
      </c>
    </row>
    <row r="59" spans="1:8" x14ac:dyDescent="0.3">
      <c r="A59" t="s">
        <v>230</v>
      </c>
      <c r="B59" s="131">
        <v>40500</v>
      </c>
      <c r="C59" s="131">
        <v>37700</v>
      </c>
      <c r="D59" s="131">
        <v>35600</v>
      </c>
      <c r="E59" s="177">
        <f t="shared" si="4"/>
        <v>2800</v>
      </c>
      <c r="F59" s="183">
        <f t="shared" si="5"/>
        <v>7.3999999999999996E-2</v>
      </c>
      <c r="G59" s="177">
        <f t="shared" si="6"/>
        <v>4900</v>
      </c>
      <c r="H59" s="183">
        <f t="shared" si="7"/>
        <v>0.13800000000000001</v>
      </c>
    </row>
    <row r="60" spans="1:8" x14ac:dyDescent="0.3">
      <c r="A60" t="s">
        <v>231</v>
      </c>
      <c r="B60" s="131">
        <v>32000</v>
      </c>
      <c r="C60" s="131">
        <v>29700</v>
      </c>
      <c r="D60" s="131">
        <v>27600</v>
      </c>
      <c r="E60" s="177">
        <f t="shared" si="4"/>
        <v>2300</v>
      </c>
      <c r="F60" s="183">
        <f t="shared" si="5"/>
        <v>7.6999999999999999E-2</v>
      </c>
      <c r="G60" s="177">
        <f t="shared" si="6"/>
        <v>4400</v>
      </c>
      <c r="H60" s="183">
        <f t="shared" si="7"/>
        <v>0.159</v>
      </c>
    </row>
    <row r="61" spans="1:8" x14ac:dyDescent="0.3">
      <c r="A61" t="s">
        <v>232</v>
      </c>
      <c r="B61" s="131">
        <v>254000</v>
      </c>
      <c r="C61" s="131">
        <v>248600</v>
      </c>
      <c r="D61" s="131">
        <v>243500</v>
      </c>
      <c r="E61" s="177">
        <f t="shared" si="4"/>
        <v>5400</v>
      </c>
      <c r="F61" s="183">
        <f t="shared" si="5"/>
        <v>2.1999999999999999E-2</v>
      </c>
      <c r="G61" s="177">
        <f t="shared" si="6"/>
        <v>10500</v>
      </c>
      <c r="H61" s="183">
        <f t="shared" si="7"/>
        <v>4.2999999999999997E-2</v>
      </c>
    </row>
    <row r="62" spans="1:8" x14ac:dyDescent="0.3">
      <c r="A62" t="s">
        <v>233</v>
      </c>
      <c r="B62" s="131">
        <v>33500</v>
      </c>
      <c r="C62" s="131">
        <v>32400</v>
      </c>
      <c r="D62" s="131">
        <v>32500</v>
      </c>
      <c r="E62" s="177">
        <f t="shared" si="4"/>
        <v>1100</v>
      </c>
      <c r="F62" s="183">
        <f t="shared" si="5"/>
        <v>3.4000000000000002E-2</v>
      </c>
      <c r="G62" s="177">
        <f t="shared" si="6"/>
        <v>1000</v>
      </c>
      <c r="H62" s="183">
        <f t="shared" si="7"/>
        <v>3.1E-2</v>
      </c>
    </row>
    <row r="63" spans="1:8" x14ac:dyDescent="0.3">
      <c r="A63" t="s">
        <v>234</v>
      </c>
      <c r="B63" s="131">
        <v>220500</v>
      </c>
      <c r="C63" s="131">
        <v>216200</v>
      </c>
      <c r="D63" s="131">
        <v>211000</v>
      </c>
      <c r="E63" s="177">
        <f t="shared" si="4"/>
        <v>4300</v>
      </c>
      <c r="F63" s="183">
        <f t="shared" si="5"/>
        <v>0.02</v>
      </c>
      <c r="G63" s="177">
        <f t="shared" si="6"/>
        <v>9500</v>
      </c>
      <c r="H63" s="183">
        <f t="shared" si="7"/>
        <v>4.4999999999999998E-2</v>
      </c>
    </row>
    <row r="64" spans="1:8" x14ac:dyDescent="0.3">
      <c r="A64" t="s">
        <v>235</v>
      </c>
      <c r="B64" s="131">
        <v>90600</v>
      </c>
      <c r="C64" s="131">
        <v>89100</v>
      </c>
      <c r="D64" s="131">
        <v>85700</v>
      </c>
      <c r="E64" s="177">
        <f t="shared" si="4"/>
        <v>1500</v>
      </c>
      <c r="F64" s="183">
        <f t="shared" si="5"/>
        <v>1.7000000000000001E-2</v>
      </c>
      <c r="G64" s="177">
        <f t="shared" si="6"/>
        <v>4900</v>
      </c>
      <c r="H64" s="183">
        <f t="shared" si="7"/>
        <v>5.7000000000000002E-2</v>
      </c>
    </row>
    <row r="65" spans="1:16" x14ac:dyDescent="0.3">
      <c r="A65" t="s">
        <v>236</v>
      </c>
      <c r="B65" s="131">
        <v>26300</v>
      </c>
      <c r="C65" s="131">
        <v>25800</v>
      </c>
      <c r="D65" s="131">
        <v>24600</v>
      </c>
      <c r="E65" s="177">
        <f t="shared" si="4"/>
        <v>500</v>
      </c>
      <c r="F65" s="183">
        <f t="shared" si="5"/>
        <v>1.9E-2</v>
      </c>
      <c r="G65" s="177">
        <f t="shared" si="6"/>
        <v>1700</v>
      </c>
      <c r="H65" s="183">
        <f t="shared" si="7"/>
        <v>6.9000000000000006E-2</v>
      </c>
    </row>
    <row r="66" spans="1:16" x14ac:dyDescent="0.3">
      <c r="A66" t="s">
        <v>237</v>
      </c>
      <c r="B66" s="131">
        <v>21000</v>
      </c>
      <c r="C66" s="131">
        <v>20700</v>
      </c>
      <c r="D66" s="131">
        <v>20600</v>
      </c>
      <c r="E66" s="177">
        <f t="shared" si="4"/>
        <v>300</v>
      </c>
      <c r="F66" s="183">
        <f t="shared" si="5"/>
        <v>1.4E-2</v>
      </c>
      <c r="G66" s="177">
        <f t="shared" si="6"/>
        <v>400</v>
      </c>
      <c r="H66" s="183">
        <f t="shared" si="7"/>
        <v>1.9E-2</v>
      </c>
    </row>
    <row r="67" spans="1:16" x14ac:dyDescent="0.3">
      <c r="A67" t="s">
        <v>238</v>
      </c>
      <c r="B67" s="131">
        <v>382800</v>
      </c>
      <c r="C67" s="131">
        <v>381700</v>
      </c>
      <c r="D67" s="131">
        <v>374600</v>
      </c>
      <c r="E67" s="177">
        <f t="shared" si="4"/>
        <v>1100</v>
      </c>
      <c r="F67" s="183">
        <f t="shared" si="5"/>
        <v>3.0000000000000001E-3</v>
      </c>
      <c r="G67" s="177">
        <f t="shared" si="6"/>
        <v>8200</v>
      </c>
      <c r="H67" s="183">
        <f t="shared" si="7"/>
        <v>2.1999999999999999E-2</v>
      </c>
      <c r="J67" s="184"/>
    </row>
    <row r="68" spans="1:16" x14ac:dyDescent="0.3">
      <c r="A68" t="s">
        <v>239</v>
      </c>
      <c r="B68" s="131">
        <v>37500</v>
      </c>
      <c r="C68" s="131">
        <v>37500</v>
      </c>
      <c r="D68" s="131">
        <v>36100</v>
      </c>
      <c r="E68" s="177">
        <f t="shared" si="4"/>
        <v>0</v>
      </c>
      <c r="F68" s="183">
        <f t="shared" si="5"/>
        <v>0</v>
      </c>
      <c r="G68" s="177">
        <f t="shared" si="6"/>
        <v>1400</v>
      </c>
      <c r="H68" s="183">
        <f t="shared" si="7"/>
        <v>3.9E-2</v>
      </c>
    </row>
    <row r="69" spans="1:16" x14ac:dyDescent="0.3">
      <c r="A69" t="s">
        <v>240</v>
      </c>
      <c r="B69" s="131">
        <v>112700</v>
      </c>
      <c r="C69" s="131">
        <v>111600</v>
      </c>
      <c r="D69" s="131">
        <v>111300</v>
      </c>
      <c r="E69" s="177">
        <f t="shared" si="4"/>
        <v>1100</v>
      </c>
      <c r="F69" s="183">
        <f t="shared" si="5"/>
        <v>0.01</v>
      </c>
      <c r="G69" s="177">
        <f t="shared" si="6"/>
        <v>1400</v>
      </c>
      <c r="H69" s="183">
        <f t="shared" si="7"/>
        <v>1.2999999999999999E-2</v>
      </c>
    </row>
    <row r="70" spans="1:16" x14ac:dyDescent="0.3">
      <c r="A70" t="s">
        <v>241</v>
      </c>
      <c r="B70" s="131">
        <v>52100</v>
      </c>
      <c r="C70" s="131">
        <v>51000</v>
      </c>
      <c r="D70" s="131">
        <v>53500</v>
      </c>
      <c r="E70" s="177">
        <f t="shared" si="4"/>
        <v>1100</v>
      </c>
      <c r="F70" s="183">
        <f t="shared" si="5"/>
        <v>2.1999999999999999E-2</v>
      </c>
      <c r="G70" s="177">
        <f t="shared" si="6"/>
        <v>-1400</v>
      </c>
      <c r="H70" s="183">
        <f t="shared" si="7"/>
        <v>-2.5999999999999999E-2</v>
      </c>
    </row>
    <row r="71" spans="1:16" x14ac:dyDescent="0.3">
      <c r="A71" t="s">
        <v>242</v>
      </c>
      <c r="B71" s="131">
        <v>60600</v>
      </c>
      <c r="C71" s="131">
        <v>60600</v>
      </c>
      <c r="D71" s="131">
        <v>57800</v>
      </c>
      <c r="E71" s="177">
        <f t="shared" si="4"/>
        <v>0</v>
      </c>
      <c r="F71" s="183">
        <f t="shared" si="5"/>
        <v>0</v>
      </c>
      <c r="G71" s="177">
        <f t="shared" si="6"/>
        <v>2800</v>
      </c>
      <c r="H71" s="183">
        <f t="shared" si="7"/>
        <v>4.8000000000000001E-2</v>
      </c>
    </row>
    <row r="72" spans="1:16" x14ac:dyDescent="0.3">
      <c r="A72" t="s">
        <v>243</v>
      </c>
      <c r="B72" s="131">
        <v>232600</v>
      </c>
      <c r="C72" s="131">
        <v>232600</v>
      </c>
      <c r="D72" s="131">
        <v>227200</v>
      </c>
      <c r="E72" s="177">
        <f t="shared" si="4"/>
        <v>0</v>
      </c>
      <c r="F72" s="183">
        <f t="shared" si="5"/>
        <v>0</v>
      </c>
      <c r="G72" s="177">
        <f t="shared" si="6"/>
        <v>5400</v>
      </c>
      <c r="H72" s="183">
        <f t="shared" si="7"/>
        <v>2.4E-2</v>
      </c>
    </row>
    <row r="73" spans="1:16" x14ac:dyDescent="0.3">
      <c r="A73" t="s">
        <v>244</v>
      </c>
      <c r="B73" s="131">
        <v>113400</v>
      </c>
      <c r="C73" s="131">
        <v>113600</v>
      </c>
      <c r="D73" s="131">
        <v>111200</v>
      </c>
      <c r="E73" s="177">
        <f t="shared" si="4"/>
        <v>-200</v>
      </c>
      <c r="F73" s="183">
        <f t="shared" si="5"/>
        <v>-2E-3</v>
      </c>
      <c r="G73" s="177">
        <f t="shared" si="6"/>
        <v>2200</v>
      </c>
      <c r="H73" s="183">
        <f t="shared" si="7"/>
        <v>0.02</v>
      </c>
      <c r="L73" s="56"/>
    </row>
    <row r="74" spans="1:16" x14ac:dyDescent="0.3">
      <c r="A74" t="s">
        <v>245</v>
      </c>
      <c r="B74" s="131">
        <v>119200</v>
      </c>
      <c r="C74" s="131">
        <v>119000</v>
      </c>
      <c r="D74" s="131">
        <v>116000</v>
      </c>
      <c r="E74" s="177">
        <f t="shared" si="4"/>
        <v>200</v>
      </c>
      <c r="F74" s="183">
        <f t="shared" si="5"/>
        <v>2E-3</v>
      </c>
      <c r="G74" s="177">
        <f t="shared" si="6"/>
        <v>3200</v>
      </c>
      <c r="H74" s="183">
        <f t="shared" si="7"/>
        <v>2.8000000000000001E-2</v>
      </c>
    </row>
    <row r="75" spans="1:16" x14ac:dyDescent="0.3">
      <c r="K75" s="185"/>
      <c r="P75" s="186"/>
    </row>
    <row r="76" spans="1:16" x14ac:dyDescent="0.3">
      <c r="A76" t="s">
        <v>138</v>
      </c>
    </row>
    <row r="77" spans="1:16" x14ac:dyDescent="0.3">
      <c r="A77" s="55"/>
    </row>
    <row r="84" spans="1:1" x14ac:dyDescent="0.3">
      <c r="A84" t="s">
        <v>182</v>
      </c>
    </row>
    <row r="85" spans="1:1" x14ac:dyDescent="0.3">
      <c r="A85" t="s">
        <v>188</v>
      </c>
    </row>
    <row r="86" spans="1:1" x14ac:dyDescent="0.3">
      <c r="A86" t="s">
        <v>197</v>
      </c>
    </row>
    <row r="87" spans="1:1" x14ac:dyDescent="0.3">
      <c r="A87" t="s">
        <v>198</v>
      </c>
    </row>
    <row r="88" spans="1:1" x14ac:dyDescent="0.3">
      <c r="A88" t="s">
        <v>201</v>
      </c>
    </row>
    <row r="89" spans="1:1" x14ac:dyDescent="0.3">
      <c r="A89" t="s">
        <v>206</v>
      </c>
    </row>
    <row r="90" spans="1:1" x14ac:dyDescent="0.3">
      <c r="A90" t="s">
        <v>207</v>
      </c>
    </row>
    <row r="91" spans="1:1" x14ac:dyDescent="0.3">
      <c r="A91" t="s">
        <v>210</v>
      </c>
    </row>
    <row r="92" spans="1:1" x14ac:dyDescent="0.3">
      <c r="A92" t="s">
        <v>211</v>
      </c>
    </row>
    <row r="93" spans="1:1" x14ac:dyDescent="0.3">
      <c r="A93" t="s">
        <v>215</v>
      </c>
    </row>
    <row r="94" spans="1:1" x14ac:dyDescent="0.3">
      <c r="A94" t="s">
        <v>246</v>
      </c>
    </row>
    <row r="95" spans="1:1" x14ac:dyDescent="0.3">
      <c r="A95" t="s">
        <v>223</v>
      </c>
    </row>
    <row r="96" spans="1:1" x14ac:dyDescent="0.3">
      <c r="A96" t="s">
        <v>229</v>
      </c>
    </row>
    <row r="97" spans="1:1" x14ac:dyDescent="0.3">
      <c r="A97" t="s">
        <v>232</v>
      </c>
    </row>
    <row r="98" spans="1:1" x14ac:dyDescent="0.3">
      <c r="A98" t="s">
        <v>234</v>
      </c>
    </row>
    <row r="99" spans="1:1" x14ac:dyDescent="0.3">
      <c r="A99" t="s">
        <v>235</v>
      </c>
    </row>
    <row r="100" spans="1:1" x14ac:dyDescent="0.3">
      <c r="A100" t="s">
        <v>238</v>
      </c>
    </row>
    <row r="101" spans="1:1" x14ac:dyDescent="0.3">
      <c r="A101" t="s">
        <v>239</v>
      </c>
    </row>
    <row r="102" spans="1:1" x14ac:dyDescent="0.3">
      <c r="A102" t="s">
        <v>240</v>
      </c>
    </row>
    <row r="103" spans="1:1" x14ac:dyDescent="0.3">
      <c r="A103" t="s">
        <v>243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2024-06-07T17:45:05Z</dcterms:modified>
</cp:coreProperties>
</file>