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/>
  <mc:AlternateContent xmlns:mc="http://schemas.openxmlformats.org/markup-compatibility/2006">
    <mc:Choice Requires="x15">
      <x15ac:absPath xmlns:x15ac="http://schemas.microsoft.com/office/spreadsheetml/2010/11/ac" url="https://scdewgov365-my.sharepoint.com/personal/sabeckett_dew_sc_gov/Documents/TRENDS/Data Trends Newsletter_12_2024 Issue/Support/"/>
    </mc:Choice>
  </mc:AlternateContent>
  <xr:revisionPtr revIDLastSave="36" documentId="13_ncr:1_{5E390660-D529-4D36-B9F1-F3926CDCC3D8}" xr6:coauthVersionLast="47" xr6:coauthVersionMax="47" xr10:uidLastSave="{1FA79579-1921-7847-9FA8-E7F4752D42FD}"/>
  <bookViews>
    <workbookView xWindow="15400" yWindow="-21100" windowWidth="38400" windowHeight="19580" tabRatio="903" activeTab="2" xr2:uid="{00000000-000D-0000-FFFF-FFFF00000000}"/>
  </bookViews>
  <sheets>
    <sheet name="Statewide p10 &amp; p11" sheetId="1" r:id="rId1"/>
    <sheet name="Substate NSA p12" sheetId="2" r:id="rId2"/>
    <sheet name="MSA Partial NSA p13" sheetId="3" r:id="rId3"/>
    <sheet name="Unemp Rate SA p14" sheetId="4" r:id="rId4"/>
    <sheet name="LFPR SA p15" sheetId="5" r:id="rId5"/>
    <sheet name="p16" sheetId="6" r:id="rId6"/>
    <sheet name="p17" sheetId="7" r:id="rId7"/>
    <sheet name="p18" sheetId="8" r:id="rId8"/>
    <sheet name="p19" sheetId="9" r:id="rId9"/>
    <sheet name="MSA p20" sheetId="10" r:id="rId10"/>
    <sheet name="SC p21" sheetId="11" r:id="rId11"/>
    <sheet name="Charleston p22" sheetId="12" r:id="rId12"/>
    <sheet name="Columbia p23" sheetId="13" r:id="rId13"/>
    <sheet name="Greenville p24" sheetId="14" r:id="rId14"/>
    <sheet name="Myrtle Beach p25" sheetId="15" r:id="rId15"/>
    <sheet name="Spartanburg p26" sheetId="16" r:id="rId16"/>
    <sheet name="Florence HH Sumter p27" sheetId="17" r:id="rId17"/>
    <sheet name="p28" sheetId="18" r:id="rId18"/>
    <sheet name="p29" sheetId="19" r:id="rId19"/>
  </sheets>
  <externalReferences>
    <externalReference r:id="rId20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0" i="17" l="1"/>
  <c r="G40" i="17"/>
  <c r="F40" i="17"/>
  <c r="E40" i="17"/>
  <c r="H39" i="17"/>
  <c r="G39" i="17"/>
  <c r="F39" i="17"/>
  <c r="E39" i="17"/>
  <c r="H38" i="17"/>
  <c r="G38" i="17"/>
  <c r="F38" i="17"/>
  <c r="E38" i="17"/>
  <c r="H37" i="17"/>
  <c r="G37" i="17"/>
  <c r="F37" i="17"/>
  <c r="E37" i="17"/>
  <c r="H36" i="17"/>
  <c r="G36" i="17"/>
  <c r="F36" i="17"/>
  <c r="E36" i="17"/>
  <c r="H35" i="17"/>
  <c r="G35" i="17"/>
  <c r="F35" i="17"/>
  <c r="E35" i="17"/>
  <c r="H34" i="17"/>
  <c r="G34" i="17"/>
  <c r="F34" i="17"/>
  <c r="E34" i="17"/>
  <c r="H33" i="17"/>
  <c r="G33" i="17"/>
  <c r="F33" i="17"/>
  <c r="E33" i="17"/>
  <c r="H32" i="17"/>
  <c r="G32" i="17"/>
  <c r="F32" i="17"/>
  <c r="E32" i="17"/>
  <c r="H31" i="17"/>
  <c r="G31" i="17"/>
  <c r="F31" i="17"/>
  <c r="E31" i="17"/>
  <c r="H25" i="17"/>
  <c r="G25" i="17"/>
  <c r="F25" i="17"/>
  <c r="E25" i="17"/>
  <c r="H24" i="17"/>
  <c r="G24" i="17"/>
  <c r="F24" i="17"/>
  <c r="E24" i="17"/>
  <c r="H23" i="17"/>
  <c r="G23" i="17"/>
  <c r="F23" i="17"/>
  <c r="E23" i="17"/>
  <c r="H22" i="17"/>
  <c r="G22" i="17"/>
  <c r="F22" i="17"/>
  <c r="E22" i="17"/>
  <c r="H21" i="17"/>
  <c r="G21" i="17"/>
  <c r="F21" i="17"/>
  <c r="E21" i="17"/>
  <c r="H20" i="17"/>
  <c r="G20" i="17"/>
  <c r="F20" i="17"/>
  <c r="E20" i="17"/>
  <c r="H14" i="17"/>
  <c r="G14" i="17"/>
  <c r="F14" i="17"/>
  <c r="E14" i="17"/>
  <c r="H13" i="17"/>
  <c r="G13" i="17"/>
  <c r="F13" i="17"/>
  <c r="E13" i="17"/>
  <c r="H12" i="17"/>
  <c r="G12" i="17"/>
  <c r="F12" i="17"/>
  <c r="E12" i="17"/>
  <c r="H11" i="17"/>
  <c r="G11" i="17"/>
  <c r="F11" i="17"/>
  <c r="E11" i="17"/>
  <c r="H10" i="17"/>
  <c r="G10" i="17"/>
  <c r="F10" i="17"/>
  <c r="E10" i="17"/>
  <c r="H9" i="17"/>
  <c r="G9" i="17"/>
  <c r="F9" i="17"/>
  <c r="E9" i="17"/>
  <c r="H8" i="17"/>
  <c r="G8" i="17"/>
  <c r="F8" i="17"/>
  <c r="E8" i="17"/>
  <c r="H7" i="17"/>
  <c r="G7" i="17"/>
  <c r="F7" i="17"/>
  <c r="E7" i="17"/>
  <c r="H6" i="17"/>
  <c r="G6" i="17"/>
  <c r="F6" i="17"/>
  <c r="E6" i="17"/>
  <c r="H5" i="17"/>
  <c r="G5" i="17"/>
  <c r="F5" i="17"/>
  <c r="E5" i="17"/>
  <c r="H27" i="16"/>
  <c r="G27" i="16"/>
  <c r="F27" i="16"/>
  <c r="E27" i="16"/>
  <c r="H26" i="16"/>
  <c r="G26" i="16"/>
  <c r="F26" i="16"/>
  <c r="E26" i="16"/>
  <c r="H25" i="16"/>
  <c r="G25" i="16"/>
  <c r="F25" i="16"/>
  <c r="E25" i="16"/>
  <c r="H24" i="16"/>
  <c r="G24" i="16"/>
  <c r="F24" i="16"/>
  <c r="E24" i="16"/>
  <c r="H23" i="16"/>
  <c r="G23" i="16"/>
  <c r="F23" i="16"/>
  <c r="E23" i="16"/>
  <c r="H22" i="16"/>
  <c r="G22" i="16"/>
  <c r="F22" i="16"/>
  <c r="E22" i="16"/>
  <c r="H21" i="16"/>
  <c r="G21" i="16"/>
  <c r="F21" i="16"/>
  <c r="E21" i="16"/>
  <c r="H20" i="16"/>
  <c r="G20" i="16"/>
  <c r="F20" i="16"/>
  <c r="E20" i="16"/>
  <c r="H19" i="16"/>
  <c r="G19" i="16"/>
  <c r="F19" i="16"/>
  <c r="E19" i="16"/>
  <c r="H18" i="16"/>
  <c r="G18" i="16"/>
  <c r="F18" i="16"/>
  <c r="E18" i="16"/>
  <c r="H17" i="16"/>
  <c r="G17" i="16"/>
  <c r="F17" i="16"/>
  <c r="E17" i="16"/>
  <c r="H16" i="16"/>
  <c r="G16" i="16"/>
  <c r="F16" i="16"/>
  <c r="E16" i="16"/>
  <c r="H15" i="16"/>
  <c r="G15" i="16"/>
  <c r="F15" i="16"/>
  <c r="E15" i="16"/>
  <c r="H14" i="16"/>
  <c r="G14" i="16"/>
  <c r="F14" i="16"/>
  <c r="E14" i="16"/>
  <c r="H13" i="16"/>
  <c r="G13" i="16"/>
  <c r="F13" i="16"/>
  <c r="E13" i="16"/>
  <c r="H12" i="16"/>
  <c r="G12" i="16"/>
  <c r="F12" i="16"/>
  <c r="E12" i="16"/>
  <c r="H11" i="16"/>
  <c r="G11" i="16"/>
  <c r="F11" i="16"/>
  <c r="E11" i="16"/>
  <c r="H10" i="16"/>
  <c r="G10" i="16"/>
  <c r="F10" i="16"/>
  <c r="E10" i="16"/>
  <c r="H9" i="16"/>
  <c r="G9" i="16"/>
  <c r="F9" i="16"/>
  <c r="E9" i="16"/>
  <c r="H8" i="16"/>
  <c r="G8" i="16"/>
  <c r="F8" i="16"/>
  <c r="E8" i="16"/>
  <c r="H7" i="16"/>
  <c r="G7" i="16"/>
  <c r="F7" i="16"/>
  <c r="E7" i="16"/>
  <c r="H6" i="16"/>
  <c r="G6" i="16"/>
  <c r="F6" i="16"/>
  <c r="E6" i="16"/>
  <c r="H5" i="16"/>
  <c r="G5" i="16"/>
  <c r="F5" i="16"/>
  <c r="E5" i="16"/>
  <c r="H27" i="15"/>
  <c r="G27" i="15"/>
  <c r="F27" i="15"/>
  <c r="E27" i="15"/>
  <c r="H26" i="15"/>
  <c r="G26" i="15"/>
  <c r="F26" i="15"/>
  <c r="E26" i="15"/>
  <c r="H25" i="15"/>
  <c r="G25" i="15"/>
  <c r="F25" i="15"/>
  <c r="E25" i="15"/>
  <c r="H24" i="15"/>
  <c r="G24" i="15"/>
  <c r="F24" i="15"/>
  <c r="E24" i="15"/>
  <c r="H23" i="15"/>
  <c r="G23" i="15"/>
  <c r="F23" i="15"/>
  <c r="E23" i="15"/>
  <c r="H22" i="15"/>
  <c r="G22" i="15"/>
  <c r="F22" i="15"/>
  <c r="E22" i="15"/>
  <c r="H21" i="15"/>
  <c r="G21" i="15"/>
  <c r="F21" i="15"/>
  <c r="E21" i="15"/>
  <c r="H20" i="15"/>
  <c r="G20" i="15"/>
  <c r="F20" i="15"/>
  <c r="E20" i="15"/>
  <c r="H19" i="15"/>
  <c r="G19" i="15"/>
  <c r="F19" i="15"/>
  <c r="E19" i="15"/>
  <c r="H18" i="15"/>
  <c r="G18" i="15"/>
  <c r="F18" i="15"/>
  <c r="E18" i="15"/>
  <c r="H17" i="15"/>
  <c r="G17" i="15"/>
  <c r="F17" i="15"/>
  <c r="E17" i="15"/>
  <c r="H16" i="15"/>
  <c r="G16" i="15"/>
  <c r="F16" i="15"/>
  <c r="E16" i="15"/>
  <c r="H15" i="15"/>
  <c r="G15" i="15"/>
  <c r="F15" i="15"/>
  <c r="E15" i="15"/>
  <c r="H14" i="15"/>
  <c r="G14" i="15"/>
  <c r="F14" i="15"/>
  <c r="E14" i="15"/>
  <c r="H13" i="15"/>
  <c r="G13" i="15"/>
  <c r="F13" i="15"/>
  <c r="E13" i="15"/>
  <c r="H12" i="15"/>
  <c r="G12" i="15"/>
  <c r="F12" i="15"/>
  <c r="E12" i="15"/>
  <c r="H11" i="15"/>
  <c r="G11" i="15"/>
  <c r="F11" i="15"/>
  <c r="E11" i="15"/>
  <c r="H10" i="15"/>
  <c r="G10" i="15"/>
  <c r="F10" i="15"/>
  <c r="E10" i="15"/>
  <c r="H9" i="15"/>
  <c r="G9" i="15"/>
  <c r="F9" i="15"/>
  <c r="E9" i="15"/>
  <c r="H8" i="15"/>
  <c r="G8" i="15"/>
  <c r="F8" i="15"/>
  <c r="E8" i="15"/>
  <c r="H7" i="15"/>
  <c r="G7" i="15"/>
  <c r="F7" i="15"/>
  <c r="E7" i="15"/>
  <c r="H6" i="15"/>
  <c r="G6" i="15"/>
  <c r="F6" i="15"/>
  <c r="E6" i="15"/>
  <c r="H5" i="15"/>
  <c r="G5" i="15"/>
  <c r="F5" i="15"/>
  <c r="E5" i="15"/>
  <c r="H30" i="14"/>
  <c r="G30" i="14"/>
  <c r="F30" i="14"/>
  <c r="E30" i="14"/>
  <c r="H29" i="14"/>
  <c r="G29" i="14"/>
  <c r="F29" i="14"/>
  <c r="E29" i="14"/>
  <c r="H28" i="14"/>
  <c r="G28" i="14"/>
  <c r="F28" i="14"/>
  <c r="E28" i="14"/>
  <c r="H27" i="14"/>
  <c r="G27" i="14"/>
  <c r="F27" i="14"/>
  <c r="E27" i="14"/>
  <c r="H26" i="14"/>
  <c r="G26" i="14"/>
  <c r="F26" i="14"/>
  <c r="E26" i="14"/>
  <c r="H25" i="14"/>
  <c r="G25" i="14"/>
  <c r="F25" i="14"/>
  <c r="E25" i="14"/>
  <c r="H24" i="14"/>
  <c r="G24" i="14"/>
  <c r="F24" i="14"/>
  <c r="E24" i="14"/>
  <c r="H23" i="14"/>
  <c r="G23" i="14"/>
  <c r="F23" i="14"/>
  <c r="E23" i="14"/>
  <c r="H22" i="14"/>
  <c r="G22" i="14"/>
  <c r="F22" i="14"/>
  <c r="E22" i="14"/>
  <c r="H21" i="14"/>
  <c r="G21" i="14"/>
  <c r="F21" i="14"/>
  <c r="E21" i="14"/>
  <c r="H20" i="14"/>
  <c r="G20" i="14"/>
  <c r="F20" i="14"/>
  <c r="E20" i="14"/>
  <c r="H19" i="14"/>
  <c r="G19" i="14"/>
  <c r="F19" i="14"/>
  <c r="E19" i="14"/>
  <c r="H18" i="14"/>
  <c r="G18" i="14"/>
  <c r="F18" i="14"/>
  <c r="E18" i="14"/>
  <c r="H17" i="14"/>
  <c r="G17" i="14"/>
  <c r="F17" i="14"/>
  <c r="E17" i="14"/>
  <c r="H16" i="14"/>
  <c r="G16" i="14"/>
  <c r="F16" i="14"/>
  <c r="E16" i="14"/>
  <c r="H15" i="14"/>
  <c r="G15" i="14"/>
  <c r="F15" i="14"/>
  <c r="E15" i="14"/>
  <c r="H14" i="14"/>
  <c r="G14" i="14"/>
  <c r="F14" i="14"/>
  <c r="E14" i="14"/>
  <c r="H13" i="14"/>
  <c r="G13" i="14"/>
  <c r="F13" i="14"/>
  <c r="E13" i="14"/>
  <c r="H12" i="14"/>
  <c r="G12" i="14"/>
  <c r="F12" i="14"/>
  <c r="E12" i="14"/>
  <c r="H11" i="14"/>
  <c r="G11" i="14"/>
  <c r="F11" i="14"/>
  <c r="E11" i="14"/>
  <c r="H10" i="14"/>
  <c r="G10" i="14"/>
  <c r="F10" i="14"/>
  <c r="E10" i="14"/>
  <c r="H9" i="14"/>
  <c r="G9" i="14"/>
  <c r="F9" i="14"/>
  <c r="E9" i="14"/>
  <c r="H8" i="14"/>
  <c r="G8" i="14"/>
  <c r="F8" i="14"/>
  <c r="E8" i="14"/>
  <c r="H7" i="14"/>
  <c r="G7" i="14"/>
  <c r="F7" i="14"/>
  <c r="E7" i="14"/>
  <c r="H6" i="14"/>
  <c r="G6" i="14"/>
  <c r="F6" i="14"/>
  <c r="E6" i="14"/>
  <c r="H5" i="14"/>
  <c r="G5" i="14"/>
  <c r="F5" i="14"/>
  <c r="E5" i="14"/>
  <c r="H28" i="13"/>
  <c r="G28" i="13"/>
  <c r="F28" i="13"/>
  <c r="E28" i="13"/>
  <c r="H27" i="13"/>
  <c r="G27" i="13"/>
  <c r="F27" i="13"/>
  <c r="E27" i="13"/>
  <c r="H26" i="13"/>
  <c r="G26" i="13"/>
  <c r="F26" i="13"/>
  <c r="E26" i="13"/>
  <c r="H25" i="13"/>
  <c r="G25" i="13"/>
  <c r="F25" i="13"/>
  <c r="E25" i="13"/>
  <c r="H24" i="13"/>
  <c r="G24" i="13"/>
  <c r="F24" i="13"/>
  <c r="E24" i="13"/>
  <c r="H23" i="13"/>
  <c r="G23" i="13"/>
  <c r="F23" i="13"/>
  <c r="E23" i="13"/>
  <c r="H22" i="13"/>
  <c r="G22" i="13"/>
  <c r="F22" i="13"/>
  <c r="E22" i="13"/>
  <c r="H21" i="13"/>
  <c r="G21" i="13"/>
  <c r="F21" i="13"/>
  <c r="E21" i="13"/>
  <c r="H20" i="13"/>
  <c r="G20" i="13"/>
  <c r="F20" i="13"/>
  <c r="E20" i="13"/>
  <c r="H19" i="13"/>
  <c r="G19" i="13"/>
  <c r="F19" i="13"/>
  <c r="E19" i="13"/>
  <c r="H18" i="13"/>
  <c r="G18" i="13"/>
  <c r="F18" i="13"/>
  <c r="E18" i="13"/>
  <c r="H17" i="13"/>
  <c r="G17" i="13"/>
  <c r="F17" i="13"/>
  <c r="E17" i="13"/>
  <c r="H16" i="13"/>
  <c r="G16" i="13"/>
  <c r="F16" i="13"/>
  <c r="E16" i="13"/>
  <c r="H15" i="13"/>
  <c r="G15" i="13"/>
  <c r="F15" i="13"/>
  <c r="E15" i="13"/>
  <c r="H14" i="13"/>
  <c r="G14" i="13"/>
  <c r="F14" i="13"/>
  <c r="E14" i="13"/>
  <c r="H13" i="13"/>
  <c r="G13" i="13"/>
  <c r="F13" i="13"/>
  <c r="E13" i="13"/>
  <c r="H12" i="13"/>
  <c r="G12" i="13"/>
  <c r="F12" i="13"/>
  <c r="E12" i="13"/>
  <c r="H11" i="13"/>
  <c r="G11" i="13"/>
  <c r="F11" i="13"/>
  <c r="E11" i="13"/>
  <c r="H10" i="13"/>
  <c r="G10" i="13"/>
  <c r="F10" i="13"/>
  <c r="E10" i="13"/>
  <c r="H9" i="13"/>
  <c r="G9" i="13"/>
  <c r="F9" i="13"/>
  <c r="E9" i="13"/>
  <c r="H8" i="13"/>
  <c r="G8" i="13"/>
  <c r="F8" i="13"/>
  <c r="E8" i="13"/>
  <c r="H7" i="13"/>
  <c r="G7" i="13"/>
  <c r="F7" i="13"/>
  <c r="E7" i="13"/>
  <c r="H6" i="13"/>
  <c r="G6" i="13"/>
  <c r="F6" i="13"/>
  <c r="E6" i="13"/>
  <c r="H5" i="13"/>
  <c r="G5" i="13"/>
  <c r="F5" i="13"/>
  <c r="E5" i="13"/>
  <c r="H29" i="12"/>
  <c r="G29" i="12"/>
  <c r="F29" i="12"/>
  <c r="E29" i="12"/>
  <c r="H28" i="12"/>
  <c r="G28" i="12"/>
  <c r="F28" i="12"/>
  <c r="E28" i="12"/>
  <c r="H27" i="12"/>
  <c r="G27" i="12"/>
  <c r="F27" i="12"/>
  <c r="E27" i="12"/>
  <c r="H26" i="12"/>
  <c r="G26" i="12"/>
  <c r="F26" i="12"/>
  <c r="E26" i="12"/>
  <c r="H25" i="12"/>
  <c r="G25" i="12"/>
  <c r="F25" i="12"/>
  <c r="E25" i="12"/>
  <c r="H24" i="12"/>
  <c r="G24" i="12"/>
  <c r="F24" i="12"/>
  <c r="E24" i="12"/>
  <c r="H23" i="12"/>
  <c r="G23" i="12"/>
  <c r="F23" i="12"/>
  <c r="E23" i="12"/>
  <c r="H22" i="12"/>
  <c r="G22" i="12"/>
  <c r="F22" i="12"/>
  <c r="E22" i="12"/>
  <c r="H21" i="12"/>
  <c r="G21" i="12"/>
  <c r="F21" i="12"/>
  <c r="E21" i="12"/>
  <c r="H20" i="12"/>
  <c r="G20" i="12"/>
  <c r="F20" i="12"/>
  <c r="E20" i="12"/>
  <c r="H19" i="12"/>
  <c r="G19" i="12"/>
  <c r="F19" i="12"/>
  <c r="E19" i="12"/>
  <c r="H18" i="12"/>
  <c r="G18" i="12"/>
  <c r="F18" i="12"/>
  <c r="E18" i="12"/>
  <c r="H17" i="12"/>
  <c r="G17" i="12"/>
  <c r="F17" i="12"/>
  <c r="E17" i="12"/>
  <c r="H16" i="12"/>
  <c r="G16" i="12"/>
  <c r="F16" i="12"/>
  <c r="E16" i="12"/>
  <c r="H15" i="12"/>
  <c r="G15" i="12"/>
  <c r="F15" i="12"/>
  <c r="E15" i="12"/>
  <c r="H14" i="12"/>
  <c r="G14" i="12"/>
  <c r="F14" i="12"/>
  <c r="E14" i="12"/>
  <c r="H13" i="12"/>
  <c r="G13" i="12"/>
  <c r="F13" i="12"/>
  <c r="E13" i="12"/>
  <c r="H12" i="12"/>
  <c r="G12" i="12"/>
  <c r="F12" i="12"/>
  <c r="E12" i="12"/>
  <c r="H11" i="12"/>
  <c r="G11" i="12"/>
  <c r="F11" i="12"/>
  <c r="E11" i="12"/>
  <c r="H10" i="12"/>
  <c r="G10" i="12"/>
  <c r="F10" i="12"/>
  <c r="E10" i="12"/>
  <c r="H9" i="12"/>
  <c r="G9" i="12"/>
  <c r="F9" i="12"/>
  <c r="E9" i="12"/>
  <c r="H8" i="12"/>
  <c r="G8" i="12"/>
  <c r="F8" i="12"/>
  <c r="E8" i="12"/>
  <c r="H7" i="12"/>
  <c r="G7" i="12"/>
  <c r="F7" i="12"/>
  <c r="E7" i="12"/>
  <c r="H6" i="12"/>
  <c r="G6" i="12"/>
  <c r="F6" i="12"/>
  <c r="E6" i="12"/>
  <c r="H5" i="12"/>
  <c r="G5" i="12"/>
  <c r="F5" i="12"/>
  <c r="E5" i="12"/>
  <c r="H41" i="11"/>
  <c r="G41" i="11"/>
  <c r="F41" i="11"/>
  <c r="E41" i="11"/>
  <c r="H40" i="11"/>
  <c r="G40" i="11"/>
  <c r="F40" i="11"/>
  <c r="E40" i="11"/>
  <c r="H39" i="11"/>
  <c r="G39" i="11"/>
  <c r="F39" i="11"/>
  <c r="E39" i="11"/>
  <c r="H38" i="11"/>
  <c r="G38" i="11"/>
  <c r="F38" i="11"/>
  <c r="E38" i="11"/>
  <c r="H37" i="11"/>
  <c r="G37" i="11"/>
  <c r="F37" i="11"/>
  <c r="E37" i="11"/>
  <c r="H36" i="11"/>
  <c r="G36" i="11"/>
  <c r="F36" i="11"/>
  <c r="E36" i="11"/>
  <c r="H35" i="11"/>
  <c r="G35" i="11"/>
  <c r="F35" i="11"/>
  <c r="E35" i="11"/>
  <c r="H34" i="11"/>
  <c r="G34" i="11"/>
  <c r="F34" i="11"/>
  <c r="E34" i="11"/>
  <c r="H33" i="11"/>
  <c r="G33" i="11"/>
  <c r="F33" i="11"/>
  <c r="E33" i="11"/>
  <c r="H32" i="11"/>
  <c r="G32" i="11"/>
  <c r="F32" i="11"/>
  <c r="E32" i="11"/>
  <c r="H31" i="11"/>
  <c r="G31" i="11"/>
  <c r="F31" i="11"/>
  <c r="E31" i="11"/>
  <c r="H27" i="11"/>
  <c r="G27" i="11"/>
  <c r="F27" i="11"/>
  <c r="E27" i="11"/>
  <c r="H26" i="11"/>
  <c r="G26" i="11"/>
  <c r="F26" i="11"/>
  <c r="E26" i="11"/>
  <c r="H25" i="11"/>
  <c r="G25" i="11"/>
  <c r="F25" i="11"/>
  <c r="E25" i="11"/>
  <c r="H24" i="11"/>
  <c r="G24" i="11"/>
  <c r="F24" i="11"/>
  <c r="E24" i="11"/>
  <c r="H23" i="11"/>
  <c r="G23" i="11"/>
  <c r="F23" i="11"/>
  <c r="E23" i="11"/>
  <c r="H22" i="11"/>
  <c r="G22" i="11"/>
  <c r="F22" i="11"/>
  <c r="E22" i="11"/>
  <c r="H21" i="11"/>
  <c r="G21" i="11"/>
  <c r="F21" i="11"/>
  <c r="E21" i="11"/>
  <c r="H20" i="11"/>
  <c r="G20" i="11"/>
  <c r="F20" i="11"/>
  <c r="E20" i="11"/>
  <c r="H19" i="11"/>
  <c r="G19" i="11"/>
  <c r="F19" i="11"/>
  <c r="E19" i="11"/>
  <c r="H18" i="11"/>
  <c r="G18" i="11"/>
  <c r="F18" i="11"/>
  <c r="E18" i="11"/>
  <c r="H17" i="11"/>
  <c r="G17" i="11"/>
  <c r="F17" i="11"/>
  <c r="E17" i="11"/>
  <c r="H13" i="11"/>
  <c r="G13" i="11"/>
  <c r="F13" i="11"/>
  <c r="E13" i="11"/>
  <c r="H12" i="11"/>
  <c r="G12" i="11"/>
  <c r="F12" i="11"/>
  <c r="E12" i="11"/>
  <c r="H11" i="11"/>
  <c r="G11" i="11"/>
  <c r="F11" i="11"/>
  <c r="E11" i="11"/>
  <c r="H10" i="11"/>
  <c r="G10" i="11"/>
  <c r="F10" i="11"/>
  <c r="E10" i="11"/>
  <c r="H9" i="11"/>
  <c r="G9" i="11"/>
  <c r="F9" i="11"/>
  <c r="E9" i="11"/>
  <c r="H8" i="11"/>
  <c r="G8" i="11"/>
  <c r="F8" i="11"/>
  <c r="E8" i="11"/>
  <c r="H7" i="11"/>
  <c r="G7" i="11"/>
  <c r="F7" i="11"/>
  <c r="E7" i="11"/>
  <c r="H6" i="11"/>
  <c r="G6" i="11"/>
  <c r="F6" i="11"/>
  <c r="E6" i="11"/>
  <c r="H5" i="11"/>
  <c r="G5" i="11"/>
  <c r="F5" i="11"/>
  <c r="E5" i="11"/>
  <c r="H4" i="11"/>
  <c r="G4" i="11"/>
  <c r="F4" i="11"/>
  <c r="E4" i="11"/>
  <c r="H3" i="11"/>
  <c r="G3" i="11"/>
  <c r="F3" i="11"/>
  <c r="E3" i="11"/>
  <c r="H34" i="10"/>
  <c r="G34" i="10"/>
  <c r="F34" i="10"/>
  <c r="E34" i="10"/>
  <c r="H33" i="10"/>
  <c r="G33" i="10"/>
  <c r="F33" i="10"/>
  <c r="E33" i="10"/>
  <c r="H32" i="10"/>
  <c r="G32" i="10"/>
  <c r="F32" i="10"/>
  <c r="E32" i="10"/>
  <c r="H31" i="10"/>
  <c r="G31" i="10"/>
  <c r="F31" i="10"/>
  <c r="E31" i="10"/>
  <c r="H30" i="10"/>
  <c r="G30" i="10"/>
  <c r="F30" i="10"/>
  <c r="E30" i="10"/>
  <c r="H29" i="10"/>
  <c r="G29" i="10"/>
  <c r="F29" i="10"/>
  <c r="E29" i="10"/>
  <c r="H28" i="10"/>
  <c r="G28" i="10"/>
  <c r="F28" i="10"/>
  <c r="E28" i="10"/>
  <c r="H27" i="10"/>
  <c r="G27" i="10"/>
  <c r="F27" i="10"/>
  <c r="E27" i="10"/>
  <c r="H22" i="10"/>
  <c r="G22" i="10"/>
  <c r="F22" i="10"/>
  <c r="E22" i="10"/>
  <c r="H21" i="10"/>
  <c r="G21" i="10"/>
  <c r="F21" i="10"/>
  <c r="E21" i="10"/>
  <c r="H20" i="10"/>
  <c r="G20" i="10"/>
  <c r="F20" i="10"/>
  <c r="E20" i="10"/>
  <c r="H19" i="10"/>
  <c r="G19" i="10"/>
  <c r="F19" i="10"/>
  <c r="E19" i="10"/>
  <c r="H18" i="10"/>
  <c r="G18" i="10"/>
  <c r="F18" i="10"/>
  <c r="E18" i="10"/>
  <c r="H17" i="10"/>
  <c r="G17" i="10"/>
  <c r="F17" i="10"/>
  <c r="E17" i="10"/>
  <c r="H16" i="10"/>
  <c r="G16" i="10"/>
  <c r="F16" i="10"/>
  <c r="E16" i="10"/>
  <c r="H15" i="10"/>
  <c r="G15" i="10"/>
  <c r="F15" i="10"/>
  <c r="E15" i="10"/>
  <c r="H10" i="10"/>
  <c r="G10" i="10"/>
  <c r="F10" i="10"/>
  <c r="E10" i="10"/>
  <c r="H9" i="10"/>
  <c r="G9" i="10"/>
  <c r="F9" i="10"/>
  <c r="E9" i="10"/>
  <c r="H8" i="10"/>
  <c r="G8" i="10"/>
  <c r="F8" i="10"/>
  <c r="E8" i="10"/>
  <c r="H7" i="10"/>
  <c r="G7" i="10"/>
  <c r="F7" i="10"/>
  <c r="E7" i="10"/>
  <c r="H6" i="10"/>
  <c r="G6" i="10"/>
  <c r="F6" i="10"/>
  <c r="E6" i="10"/>
  <c r="H5" i="10"/>
  <c r="G5" i="10"/>
  <c r="F5" i="10"/>
  <c r="E5" i="10"/>
  <c r="H4" i="10"/>
  <c r="G4" i="10"/>
  <c r="F4" i="10"/>
  <c r="E4" i="10"/>
  <c r="H3" i="10"/>
  <c r="G3" i="10"/>
  <c r="F3" i="10"/>
  <c r="E3" i="10"/>
  <c r="H74" i="9"/>
  <c r="G74" i="9"/>
  <c r="F74" i="9"/>
  <c r="E74" i="9"/>
  <c r="H73" i="9"/>
  <c r="G73" i="9"/>
  <c r="F73" i="9"/>
  <c r="E73" i="9"/>
  <c r="H72" i="9"/>
  <c r="G72" i="9"/>
  <c r="F72" i="9"/>
  <c r="E72" i="9"/>
  <c r="H71" i="9"/>
  <c r="G71" i="9"/>
  <c r="F71" i="9"/>
  <c r="E71" i="9"/>
  <c r="H70" i="9"/>
  <c r="G70" i="9"/>
  <c r="F70" i="9"/>
  <c r="E70" i="9"/>
  <c r="H69" i="9"/>
  <c r="G69" i="9"/>
  <c r="F69" i="9"/>
  <c r="E69" i="9"/>
  <c r="H68" i="9"/>
  <c r="G68" i="9"/>
  <c r="F68" i="9"/>
  <c r="E68" i="9"/>
  <c r="H67" i="9"/>
  <c r="G67" i="9"/>
  <c r="F67" i="9"/>
  <c r="E67" i="9"/>
  <c r="H66" i="9"/>
  <c r="G66" i="9"/>
  <c r="F66" i="9"/>
  <c r="E66" i="9"/>
  <c r="H65" i="9"/>
  <c r="G65" i="9"/>
  <c r="F65" i="9"/>
  <c r="E65" i="9"/>
  <c r="H64" i="9"/>
  <c r="G64" i="9"/>
  <c r="F64" i="9"/>
  <c r="E64" i="9"/>
  <c r="H63" i="9"/>
  <c r="G63" i="9"/>
  <c r="F63" i="9"/>
  <c r="E63" i="9"/>
  <c r="H62" i="9"/>
  <c r="G62" i="9"/>
  <c r="F62" i="9"/>
  <c r="E62" i="9"/>
  <c r="H61" i="9"/>
  <c r="G61" i="9"/>
  <c r="F61" i="9"/>
  <c r="E61" i="9"/>
  <c r="H60" i="9"/>
  <c r="G60" i="9"/>
  <c r="F60" i="9"/>
  <c r="E60" i="9"/>
  <c r="H59" i="9"/>
  <c r="G59" i="9"/>
  <c r="F59" i="9"/>
  <c r="E59" i="9"/>
  <c r="H58" i="9"/>
  <c r="G58" i="9"/>
  <c r="F58" i="9"/>
  <c r="E58" i="9"/>
  <c r="H57" i="9"/>
  <c r="G57" i="9"/>
  <c r="F57" i="9"/>
  <c r="E57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E53" i="9"/>
  <c r="H52" i="9"/>
  <c r="G52" i="9"/>
  <c r="F52" i="9"/>
  <c r="E52" i="9"/>
  <c r="H51" i="9"/>
  <c r="G51" i="9"/>
  <c r="F51" i="9"/>
  <c r="E51" i="9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G47" i="9"/>
  <c r="F47" i="9"/>
  <c r="E47" i="9"/>
  <c r="H46" i="9"/>
  <c r="G46" i="9"/>
  <c r="F46" i="9"/>
  <c r="E46" i="9"/>
  <c r="H45" i="9"/>
  <c r="G45" i="9"/>
  <c r="F45" i="9"/>
  <c r="E45" i="9"/>
  <c r="H44" i="9"/>
  <c r="G44" i="9"/>
  <c r="F44" i="9"/>
  <c r="E44" i="9"/>
  <c r="H43" i="9"/>
  <c r="G43" i="9"/>
  <c r="F43" i="9"/>
  <c r="E43" i="9"/>
  <c r="H42" i="9"/>
  <c r="G42" i="9"/>
  <c r="F42" i="9"/>
  <c r="E42" i="9"/>
  <c r="H41" i="9"/>
  <c r="G41" i="9"/>
  <c r="F41" i="9"/>
  <c r="E41" i="9"/>
  <c r="H40" i="9"/>
  <c r="G40" i="9"/>
  <c r="F40" i="9"/>
  <c r="E40" i="9"/>
  <c r="H39" i="9"/>
  <c r="G39" i="9"/>
  <c r="F39" i="9"/>
  <c r="E39" i="9"/>
  <c r="H38" i="9"/>
  <c r="G38" i="9"/>
  <c r="F38" i="9"/>
  <c r="E38" i="9"/>
  <c r="H37" i="9"/>
  <c r="G37" i="9"/>
  <c r="F37" i="9"/>
  <c r="E37" i="9"/>
  <c r="H36" i="9"/>
  <c r="G36" i="9"/>
  <c r="F36" i="9"/>
  <c r="E36" i="9"/>
  <c r="H35" i="9"/>
  <c r="G35" i="9"/>
  <c r="F35" i="9"/>
  <c r="E35" i="9"/>
  <c r="H34" i="9"/>
  <c r="G34" i="9"/>
  <c r="F34" i="9"/>
  <c r="E34" i="9"/>
  <c r="H33" i="9"/>
  <c r="G33" i="9"/>
  <c r="F33" i="9"/>
  <c r="E33" i="9"/>
  <c r="H32" i="9"/>
  <c r="G32" i="9"/>
  <c r="F32" i="9"/>
  <c r="E32" i="9"/>
  <c r="H31" i="9"/>
  <c r="G31" i="9"/>
  <c r="F31" i="9"/>
  <c r="E31" i="9"/>
  <c r="H30" i="9"/>
  <c r="G30" i="9"/>
  <c r="F30" i="9"/>
  <c r="E30" i="9"/>
  <c r="H29" i="9"/>
  <c r="G29" i="9"/>
  <c r="F29" i="9"/>
  <c r="E29" i="9"/>
  <c r="H28" i="9"/>
  <c r="G28" i="9"/>
  <c r="F28" i="9"/>
  <c r="E28" i="9"/>
  <c r="H27" i="9"/>
  <c r="G27" i="9"/>
  <c r="F27" i="9"/>
  <c r="E27" i="9"/>
  <c r="H26" i="9"/>
  <c r="G26" i="9"/>
  <c r="F26" i="9"/>
  <c r="E26" i="9"/>
  <c r="H25" i="9"/>
  <c r="G25" i="9"/>
  <c r="F25" i="9"/>
  <c r="E25" i="9"/>
  <c r="H24" i="9"/>
  <c r="G24" i="9"/>
  <c r="F24" i="9"/>
  <c r="E24" i="9"/>
  <c r="H23" i="9"/>
  <c r="G23" i="9"/>
  <c r="F23" i="9"/>
  <c r="E23" i="9"/>
  <c r="H22" i="9"/>
  <c r="G22" i="9"/>
  <c r="F22" i="9"/>
  <c r="E22" i="9"/>
  <c r="H21" i="9"/>
  <c r="G21" i="9"/>
  <c r="F21" i="9"/>
  <c r="E21" i="9"/>
  <c r="H20" i="9"/>
  <c r="G20" i="9"/>
  <c r="F20" i="9"/>
  <c r="E20" i="9"/>
  <c r="H19" i="9"/>
  <c r="G19" i="9"/>
  <c r="F19" i="9"/>
  <c r="E19" i="9"/>
  <c r="H18" i="9"/>
  <c r="G18" i="9"/>
  <c r="F18" i="9"/>
  <c r="E18" i="9"/>
  <c r="H17" i="9"/>
  <c r="G17" i="9"/>
  <c r="F17" i="9"/>
  <c r="E17" i="9"/>
  <c r="H16" i="9"/>
  <c r="G16" i="9"/>
  <c r="F16" i="9"/>
  <c r="E16" i="9"/>
  <c r="H15" i="9"/>
  <c r="G15" i="9"/>
  <c r="F15" i="9"/>
  <c r="E15" i="9"/>
  <c r="H14" i="9"/>
  <c r="G14" i="9"/>
  <c r="F14" i="9"/>
  <c r="E14" i="9"/>
  <c r="H13" i="9"/>
  <c r="G13" i="9"/>
  <c r="F13" i="9"/>
  <c r="E13" i="9"/>
  <c r="H12" i="9"/>
  <c r="G12" i="9"/>
  <c r="F12" i="9"/>
  <c r="E12" i="9"/>
  <c r="H11" i="9"/>
  <c r="G11" i="9"/>
  <c r="F11" i="9"/>
  <c r="E11" i="9"/>
  <c r="H10" i="9"/>
  <c r="G10" i="9"/>
  <c r="F10" i="9"/>
  <c r="E10" i="9"/>
  <c r="H9" i="9"/>
  <c r="G9" i="9"/>
  <c r="F9" i="9"/>
  <c r="E9" i="9"/>
  <c r="H8" i="9"/>
  <c r="G8" i="9"/>
  <c r="F8" i="9"/>
  <c r="E8" i="9"/>
  <c r="H13" i="8"/>
  <c r="G13" i="8"/>
  <c r="F13" i="8"/>
  <c r="E13" i="8"/>
  <c r="H12" i="8"/>
  <c r="G12" i="8"/>
  <c r="F12" i="8"/>
  <c r="E12" i="8"/>
  <c r="H11" i="8"/>
  <c r="G11" i="8"/>
  <c r="F11" i="8"/>
  <c r="E11" i="8"/>
  <c r="H10" i="8"/>
  <c r="G10" i="8"/>
  <c r="F10" i="8"/>
  <c r="E10" i="8"/>
  <c r="H9" i="8"/>
  <c r="G9" i="8"/>
  <c r="F9" i="8"/>
  <c r="E9" i="8"/>
  <c r="H8" i="8"/>
  <c r="G8" i="8"/>
  <c r="F8" i="8"/>
  <c r="E8" i="8"/>
  <c r="H7" i="8"/>
  <c r="G7" i="8"/>
  <c r="F7" i="8"/>
  <c r="E7" i="8"/>
  <c r="H6" i="8"/>
  <c r="G6" i="8"/>
  <c r="F6" i="8"/>
  <c r="E6" i="8"/>
  <c r="H5" i="8"/>
  <c r="G5" i="8"/>
  <c r="F5" i="8"/>
  <c r="E5" i="8"/>
  <c r="H44" i="7"/>
  <c r="G44" i="7"/>
  <c r="F44" i="7"/>
  <c r="E44" i="7"/>
  <c r="H43" i="7"/>
  <c r="G43" i="7"/>
  <c r="F43" i="7"/>
  <c r="E43" i="7"/>
  <c r="H42" i="7"/>
  <c r="G42" i="7"/>
  <c r="F42" i="7"/>
  <c r="E42" i="7"/>
  <c r="H41" i="7"/>
  <c r="G41" i="7"/>
  <c r="F41" i="7"/>
  <c r="E41" i="7"/>
  <c r="H40" i="7"/>
  <c r="G40" i="7"/>
  <c r="F40" i="7"/>
  <c r="E40" i="7"/>
  <c r="H39" i="7"/>
  <c r="G39" i="7"/>
  <c r="F39" i="7"/>
  <c r="E39" i="7"/>
  <c r="H38" i="7"/>
  <c r="G38" i="7"/>
  <c r="F38" i="7"/>
  <c r="E38" i="7"/>
  <c r="H37" i="7"/>
  <c r="G37" i="7"/>
  <c r="F37" i="7"/>
  <c r="E37" i="7"/>
  <c r="H36" i="7"/>
  <c r="G36" i="7"/>
  <c r="F36" i="7"/>
  <c r="E36" i="7"/>
  <c r="H35" i="7"/>
  <c r="G35" i="7"/>
  <c r="F35" i="7"/>
  <c r="E35" i="7"/>
  <c r="H34" i="7"/>
  <c r="G34" i="7"/>
  <c r="F34" i="7"/>
  <c r="E34" i="7"/>
  <c r="H33" i="7"/>
  <c r="G33" i="7"/>
  <c r="F33" i="7"/>
  <c r="E33" i="7"/>
  <c r="H32" i="7"/>
  <c r="G32" i="7"/>
  <c r="F32" i="7"/>
  <c r="E32" i="7"/>
  <c r="H31" i="7"/>
  <c r="G31" i="7"/>
  <c r="F31" i="7"/>
  <c r="E31" i="7"/>
  <c r="H30" i="7"/>
  <c r="G30" i="7"/>
  <c r="F30" i="7"/>
  <c r="E30" i="7"/>
  <c r="H29" i="7"/>
  <c r="G29" i="7"/>
  <c r="F29" i="7"/>
  <c r="E29" i="7"/>
  <c r="H28" i="7"/>
  <c r="G28" i="7"/>
  <c r="F28" i="7"/>
  <c r="E28" i="7"/>
  <c r="H27" i="7"/>
  <c r="G27" i="7"/>
  <c r="F27" i="7"/>
  <c r="E27" i="7"/>
  <c r="H26" i="7"/>
  <c r="G26" i="7"/>
  <c r="F26" i="7"/>
  <c r="E26" i="7"/>
  <c r="H25" i="7"/>
  <c r="G25" i="7"/>
  <c r="F25" i="7"/>
  <c r="E25" i="7"/>
  <c r="H24" i="7"/>
  <c r="G24" i="7"/>
  <c r="F24" i="7"/>
  <c r="E24" i="7"/>
  <c r="H23" i="7"/>
  <c r="G23" i="7"/>
  <c r="F23" i="7"/>
  <c r="E23" i="7"/>
  <c r="H22" i="7"/>
  <c r="G22" i="7"/>
  <c r="F22" i="7"/>
  <c r="E22" i="7"/>
  <c r="H21" i="7"/>
  <c r="G21" i="7"/>
  <c r="F21" i="7"/>
  <c r="E21" i="7"/>
  <c r="H20" i="7"/>
  <c r="G20" i="7"/>
  <c r="F20" i="7"/>
  <c r="E20" i="7"/>
  <c r="H19" i="7"/>
  <c r="G19" i="7"/>
  <c r="F19" i="7"/>
  <c r="E19" i="7"/>
  <c r="H18" i="7"/>
  <c r="G18" i="7"/>
  <c r="F18" i="7"/>
  <c r="E18" i="7"/>
  <c r="H17" i="7"/>
  <c r="G17" i="7"/>
  <c r="F17" i="7"/>
  <c r="E17" i="7"/>
  <c r="H16" i="7"/>
  <c r="G16" i="7"/>
  <c r="F16" i="7"/>
  <c r="E16" i="7"/>
  <c r="H15" i="7"/>
  <c r="G15" i="7"/>
  <c r="F15" i="7"/>
  <c r="E15" i="7"/>
  <c r="H14" i="7"/>
  <c r="G14" i="7"/>
  <c r="F14" i="7"/>
  <c r="E14" i="7"/>
  <c r="H13" i="7"/>
  <c r="G13" i="7"/>
  <c r="F13" i="7"/>
  <c r="E13" i="7"/>
  <c r="H12" i="7"/>
  <c r="G12" i="7"/>
  <c r="F12" i="7"/>
  <c r="E12" i="7"/>
  <c r="H11" i="7"/>
  <c r="G11" i="7"/>
  <c r="F11" i="7"/>
  <c r="E11" i="7"/>
  <c r="H13" i="6"/>
  <c r="G13" i="6"/>
  <c r="F13" i="6"/>
  <c r="E13" i="6"/>
  <c r="H12" i="6"/>
  <c r="G12" i="6"/>
  <c r="F12" i="6"/>
  <c r="E12" i="6"/>
  <c r="H11" i="6"/>
  <c r="G11" i="6"/>
  <c r="F11" i="6"/>
  <c r="E11" i="6"/>
  <c r="H10" i="6"/>
  <c r="G10" i="6"/>
  <c r="F10" i="6"/>
  <c r="E10" i="6"/>
  <c r="H9" i="6"/>
  <c r="G9" i="6"/>
  <c r="F9" i="6"/>
  <c r="E9" i="6"/>
  <c r="H8" i="6"/>
  <c r="G8" i="6"/>
  <c r="F8" i="6"/>
  <c r="E8" i="6"/>
  <c r="H7" i="6"/>
  <c r="G7" i="6"/>
  <c r="F7" i="6"/>
  <c r="E7" i="6"/>
  <c r="H6" i="6"/>
  <c r="G6" i="6"/>
  <c r="F6" i="6"/>
  <c r="E6" i="6"/>
  <c r="H5" i="6"/>
  <c r="G5" i="6"/>
  <c r="F5" i="6"/>
  <c r="E5" i="6"/>
  <c r="B47" i="3" a="1"/>
  <c r="B47" i="3" s="1"/>
  <c r="B46" i="3" a="1"/>
  <c r="B46" i="3" s="1"/>
  <c r="B45" i="3" a="1"/>
  <c r="B45" i="3" s="1"/>
  <c r="B44" i="3" a="1"/>
  <c r="B44" i="3" s="1"/>
  <c r="B43" i="3" a="1"/>
  <c r="B43" i="3" s="1"/>
  <c r="B42" i="3" a="1"/>
  <c r="B42" i="3" s="1"/>
  <c r="B41" i="3" a="1"/>
  <c r="B41" i="3" s="1"/>
  <c r="B40" i="3" a="1"/>
  <c r="B40" i="3" s="1"/>
  <c r="B39" i="3" a="1"/>
  <c r="B39" i="3" s="1"/>
  <c r="B38" i="3" a="1"/>
  <c r="B38" i="3" s="1"/>
  <c r="B37" i="3" a="1"/>
  <c r="B37" i="3" s="1"/>
  <c r="B36" i="3" a="1"/>
  <c r="B36" i="3" s="1"/>
  <c r="B35" i="3" a="1"/>
  <c r="B35" i="3" s="1"/>
  <c r="B34" i="3" a="1"/>
  <c r="B34" i="3" s="1"/>
  <c r="B33" i="3" a="1"/>
  <c r="B33" i="3" s="1"/>
  <c r="B32" i="3" a="1"/>
  <c r="B32" i="3" s="1"/>
  <c r="B31" i="3" a="1"/>
  <c r="B31" i="3" s="1"/>
  <c r="B30" i="3" a="1"/>
  <c r="B30" i="3" s="1"/>
  <c r="B29" i="3" a="1"/>
  <c r="B29" i="3" s="1"/>
  <c r="B28" i="3" a="1"/>
  <c r="B28" i="3" s="1"/>
  <c r="B27" i="3" a="1"/>
  <c r="B27" i="3" s="1"/>
  <c r="B26" i="3" a="1"/>
  <c r="B26" i="3" s="1"/>
  <c r="B17" i="3" a="1"/>
  <c r="B17" i="3" s="1"/>
  <c r="B16" i="3" a="1"/>
  <c r="B16" i="3" s="1"/>
  <c r="B15" i="3" a="1"/>
  <c r="B15" i="3" s="1"/>
  <c r="B14" i="3" a="1"/>
  <c r="B14" i="3" s="1"/>
  <c r="B13" i="3" a="1"/>
  <c r="B13" i="3" s="1"/>
  <c r="B12" i="3" a="1"/>
  <c r="B12" i="3" s="1"/>
  <c r="B11" i="3" a="1"/>
  <c r="B11" i="3" s="1"/>
  <c r="B10" i="3" a="1"/>
  <c r="B10" i="3" s="1"/>
  <c r="B9" i="3" a="1"/>
  <c r="B9" i="3" s="1"/>
  <c r="B8" i="3" a="1"/>
  <c r="B8" i="3" s="1"/>
  <c r="B54" i="2" a="1"/>
  <c r="B54" i="2" s="1"/>
  <c r="B53" i="2" a="1"/>
  <c r="B53" i="2" s="1"/>
  <c r="B52" i="2" a="1"/>
  <c r="B52" i="2" s="1"/>
  <c r="B51" i="2" a="1"/>
  <c r="B51" i="2" s="1"/>
  <c r="B50" i="2" a="1"/>
  <c r="B50" i="2" s="1"/>
  <c r="B49" i="2" a="1"/>
  <c r="B49" i="2" s="1"/>
  <c r="B48" i="2" a="1"/>
  <c r="B48" i="2" s="1"/>
  <c r="B47" i="2" a="1"/>
  <c r="B47" i="2" s="1"/>
  <c r="B46" i="2" a="1"/>
  <c r="B46" i="2" s="1"/>
  <c r="B45" i="2" a="1"/>
  <c r="B45" i="2" s="1"/>
  <c r="B44" i="2" a="1"/>
  <c r="B44" i="2" s="1"/>
  <c r="B43" i="2" a="1"/>
  <c r="B43" i="2" s="1"/>
  <c r="B42" i="2" a="1"/>
  <c r="B42" i="2" s="1"/>
  <c r="B41" i="2" a="1"/>
  <c r="B41" i="2" s="1"/>
  <c r="B40" i="2" a="1"/>
  <c r="B40" i="2" s="1"/>
  <c r="B39" i="2" a="1"/>
  <c r="B39" i="2" s="1"/>
  <c r="B38" i="2" a="1"/>
  <c r="B38" i="2" s="1"/>
  <c r="B37" i="2" a="1"/>
  <c r="B37" i="2" s="1"/>
  <c r="B36" i="2" a="1"/>
  <c r="B36" i="2" s="1"/>
  <c r="B35" i="2" a="1"/>
  <c r="B35" i="2" s="1"/>
  <c r="B34" i="2" a="1"/>
  <c r="B34" i="2" s="1"/>
  <c r="B33" i="2" a="1"/>
  <c r="B33" i="2" s="1"/>
  <c r="B32" i="2" a="1"/>
  <c r="B32" i="2" s="1"/>
  <c r="B31" i="2" a="1"/>
  <c r="B31" i="2" s="1"/>
  <c r="B30" i="2" a="1"/>
  <c r="B30" i="2" s="1"/>
  <c r="B29" i="2" a="1"/>
  <c r="B29" i="2" s="1"/>
  <c r="B28" i="2" a="1"/>
  <c r="B28" i="2" s="1"/>
  <c r="B27" i="2" a="1"/>
  <c r="B27" i="2" s="1"/>
  <c r="B26" i="2" a="1"/>
  <c r="B26" i="2" s="1"/>
  <c r="B25" i="2" a="1"/>
  <c r="B25" i="2" s="1"/>
  <c r="B24" i="2" a="1"/>
  <c r="B24" i="2" s="1"/>
  <c r="B23" i="2" a="1"/>
  <c r="B23" i="2" s="1"/>
  <c r="B22" i="2" a="1"/>
  <c r="B22" i="2" s="1"/>
  <c r="B21" i="2" a="1"/>
  <c r="B21" i="2" s="1"/>
  <c r="B20" i="2" a="1"/>
  <c r="B20" i="2" s="1"/>
  <c r="B19" i="2" a="1"/>
  <c r="B19" i="2" s="1"/>
  <c r="B18" i="2" a="1"/>
  <c r="B18" i="2" s="1"/>
  <c r="B17" i="2" a="1"/>
  <c r="B17" i="2" s="1"/>
  <c r="B16" i="2" a="1"/>
  <c r="B16" i="2" s="1"/>
  <c r="B15" i="2" a="1"/>
  <c r="B15" i="2" s="1"/>
  <c r="B14" i="2" a="1"/>
  <c r="B14" i="2" s="1"/>
  <c r="B13" i="2" a="1"/>
  <c r="B13" i="2" s="1"/>
  <c r="B12" i="2" a="1"/>
  <c r="B12" i="2" s="1"/>
  <c r="B11" i="2" a="1"/>
  <c r="B11" i="2" s="1"/>
  <c r="B10" i="2" a="1"/>
  <c r="B10" i="2" s="1"/>
  <c r="B9" i="2" a="1"/>
  <c r="B9" i="2" s="1"/>
</calcChain>
</file>

<file path=xl/sharedStrings.xml><?xml version="1.0" encoding="utf-8"?>
<sst xmlns="http://schemas.openxmlformats.org/spreadsheetml/2006/main" count="827" uniqueCount="288">
  <si>
    <t>(SEASONALLY ADJUSTED)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</si>
  <si>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</si>
  <si>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</si>
  <si>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</si>
  <si>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</si>
  <si>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</si>
  <si>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</si>
  <si>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</si>
  <si>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Current month's estimates are preliminary. All data are subject to revision. Population data are not seasonally adjusted.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</si>
  <si>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</si>
  <si>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</si>
  <si>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</si>
  <si>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</si>
  <si>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</si>
  <si>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</si>
  <si>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AREA</t>
  </si>
  <si>
    <t>FORCE</t>
  </si>
  <si>
    <t>MENT</t>
  </si>
  <si>
    <t>LEVEL</t>
  </si>
  <si>
    <t>RATE (%)</t>
  </si>
  <si>
    <t>Abbeville County</t>
  </si>
  <si>
    <t>Aiken County</t>
  </si>
  <si>
    <t>Allendale County</t>
  </si>
  <si>
    <t>Anderson County</t>
  </si>
  <si>
    <t>Bamberg County</t>
  </si>
  <si>
    <t>Barnwell County</t>
  </si>
  <si>
    <t>Beaufort County</t>
  </si>
  <si>
    <t>Berkeley County</t>
  </si>
  <si>
    <t>Calhoun County</t>
  </si>
  <si>
    <t>↑</t>
  </si>
  <si>
    <t>Charleston County</t>
  </si>
  <si>
    <t>Cherokee County</t>
  </si>
  <si>
    <t>Chester County</t>
  </si>
  <si>
    <t>Chesterfield County</t>
  </si>
  <si>
    <t>Clarendon County</t>
  </si>
  <si>
    <t>Colleton County</t>
  </si>
  <si>
    <t>Darlington County</t>
  </si>
  <si>
    <t>Dillon County</t>
  </si>
  <si>
    <t>Dorchester County</t>
  </si>
  <si>
    <t>Edgefield County</t>
  </si>
  <si>
    <t>Fairfield County</t>
  </si>
  <si>
    <t>Florence County</t>
  </si>
  <si>
    <t>Georgetown County</t>
  </si>
  <si>
    <t>Greenville County</t>
  </si>
  <si>
    <t>Greenwood County</t>
  </si>
  <si>
    <t>Hampton County</t>
  </si>
  <si>
    <t>Horry County</t>
  </si>
  <si>
    <t>Jasper County</t>
  </si>
  <si>
    <t>Kershaw County</t>
  </si>
  <si>
    <t>Lancaster County</t>
  </si>
  <si>
    <t>Laurens County</t>
  </si>
  <si>
    <t>Lee County</t>
  </si>
  <si>
    <t>Lexington County</t>
  </si>
  <si>
    <t>Marion County</t>
  </si>
  <si>
    <t>Marlboro County</t>
  </si>
  <si>
    <t>McCormick County</t>
  </si>
  <si>
    <t>Newberry County</t>
  </si>
  <si>
    <t>Oconee County</t>
  </si>
  <si>
    <t>Orangeburg County</t>
  </si>
  <si>
    <t>Pickens County</t>
  </si>
  <si>
    <t>Richland County</t>
  </si>
  <si>
    <t>Saluda County</t>
  </si>
  <si>
    <t>Spartanburg County</t>
  </si>
  <si>
    <t>Sumter County</t>
  </si>
  <si>
    <t>Union County</t>
  </si>
  <si>
    <t>Williamsburg County</t>
  </si>
  <si>
    <t>York County</t>
  </si>
  <si>
    <t>↓</t>
  </si>
  <si>
    <t>LOCAL AREA UNEMPLOYMENT ESTIMATES BY MSA</t>
  </si>
  <si>
    <t>Metropolitan Statistical Area</t>
  </si>
  <si>
    <t>Charleston-North Charleston</t>
  </si>
  <si>
    <t>Columbia</t>
  </si>
  <si>
    <t>Florence</t>
  </si>
  <si>
    <t>Greenville -Anderson-Mauldin</t>
  </si>
  <si>
    <t>Hilton Head Island-Bluffton-Beaufort</t>
  </si>
  <si>
    <t>Myrtle Beach-Conway-North Myrtle Beach</t>
  </si>
  <si>
    <t>Spartanburg</t>
  </si>
  <si>
    <t>Sumter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</si>
  <si>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</si>
  <si>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</si>
  <si>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</si>
  <si>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</si>
  <si>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</si>
  <si>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</si>
  <si>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</si>
  <si>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Charleston</t>
  </si>
  <si>
    <t>Conway</t>
  </si>
  <si>
    <t>Fort Mill*</t>
  </si>
  <si>
    <t>Goose Creek</t>
  </si>
  <si>
    <t>Greenville</t>
  </si>
  <si>
    <t>Greer</t>
  </si>
  <si>
    <t>Hilton Head Island</t>
  </si>
  <si>
    <t>Mauldin</t>
  </si>
  <si>
    <t>Mount Pleasant</t>
  </si>
  <si>
    <t>Myrtle Beach</t>
  </si>
  <si>
    <t>North Augusta</t>
  </si>
  <si>
    <t>North Charleston</t>
  </si>
  <si>
    <t>Rock Hill</t>
  </si>
  <si>
    <t>Simpsonville</t>
  </si>
  <si>
    <t>Summerville</t>
  </si>
  <si>
    <t>*North Augusta and Simpsonville added in 2024</t>
  </si>
  <si>
    <t>Local Area Unemployment Statistics</t>
  </si>
  <si>
    <t>Original Data Value</t>
  </si>
  <si>
    <t>Seasonally Adjusted</t>
  </si>
  <si>
    <t>Monthly Unemployment Since January 2020</t>
  </si>
  <si>
    <t>Year</t>
  </si>
  <si>
    <t>Period</t>
  </si>
  <si>
    <t>unemployment</t>
  </si>
  <si>
    <t>unemployment rate</t>
  </si>
  <si>
    <t>labor force participation rate</t>
  </si>
  <si>
    <t>employment</t>
  </si>
  <si>
    <t>NET CHANGE FROM:</t>
  </si>
  <si>
    <t>Nonfarm Payroll by Metropolitan Statistical Area</t>
  </si>
  <si>
    <t>CURRENT</t>
  </si>
  <si>
    <t>PREVIOUS</t>
  </si>
  <si>
    <t>YEAR</t>
  </si>
  <si>
    <t>PREV</t>
  </si>
  <si>
    <t>PERCENT</t>
  </si>
  <si>
    <t>(seasonally adjusted)</t>
  </si>
  <si>
    <t>MONTH</t>
  </si>
  <si>
    <t>AGO</t>
  </si>
  <si>
    <t>CHANGE</t>
  </si>
  <si>
    <t>Statewide</t>
  </si>
  <si>
    <t>Hilton Head-Bluffton-Beaufort</t>
  </si>
  <si>
    <t>Note: Map Graph will be provided by Comunications</t>
  </si>
  <si>
    <t>Current month's estimates are preliminary. All data are subject to revision.</t>
  </si>
  <si>
    <t>SEASONALLY ADJUSTED NONFARM WAGE AND SALARY EMPLOYMENT</t>
  </si>
  <si>
    <t>IN SOUTH CAROLINA</t>
  </si>
  <si>
    <t>Total Nonfarm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</si>
  <si>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</si>
  <si>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</si>
  <si>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</si>
  <si>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</si>
  <si>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</si>
  <si>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</si>
  <si>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</si>
  <si>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</si>
  <si>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</si>
  <si>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</si>
  <si>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>Trade, Transportation, and Utilities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</si>
  <si>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</si>
  <si>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</si>
  <si>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</si>
  <si>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</si>
  <si>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</si>
  <si>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Finance and Insurance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</si>
  <si>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</si>
  <si>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</si>
  <si>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</si>
  <si>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</si>
  <si>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</si>
  <si>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</si>
  <si>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>Educational Services</t>
  </si>
  <si>
    <t>Health Care Services</t>
  </si>
  <si>
    <t xml:space="preserve">  Leisure and Hospitality</t>
  </si>
  <si>
    <t xml:space="preserve">    Arts, Entertainment, and Recreation</t>
  </si>
  <si>
    <t xml:space="preserve">    Accommodation and Food Services</t>
  </si>
  <si>
    <t>Other Services</t>
  </si>
  <si>
    <t xml:space="preserve"> Government</t>
  </si>
  <si>
    <t>Federal Government</t>
  </si>
  <si>
    <t>State Government</t>
  </si>
  <si>
    <t>Local Government</t>
  </si>
  <si>
    <t>(not seasonally adjusted, in thousands)</t>
  </si>
  <si>
    <t>Note: Need Map Graph will be provided by Comunications</t>
  </si>
  <si>
    <t>NON-SEASONALLY ADJUSTED NONFARM WAGE AND SALARY EMPLOYMENT</t>
  </si>
  <si>
    <t>Nonfarm Payroll by Economic Sector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</si>
  <si>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</si>
  <si>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</si>
  <si>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</si>
  <si>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</si>
  <si>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</si>
  <si>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</si>
  <si>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</si>
  <si>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</si>
  <si>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</si>
  <si>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</si>
  <si>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</si>
  <si>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</si>
  <si>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</si>
  <si>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</si>
  <si>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</si>
  <si>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</si>
  <si>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</si>
  <si>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</si>
  <si>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</si>
  <si>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</si>
  <si>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</si>
  <si>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</si>
  <si>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</si>
  <si>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</si>
  <si>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</si>
  <si>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</si>
  <si>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</si>
  <si>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</si>
  <si>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</si>
  <si>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</si>
  <si>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</si>
  <si>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</si>
  <si>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</si>
  <si>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</si>
  <si>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</si>
  <si>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</si>
  <si>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</si>
  <si>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</si>
  <si>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</si>
  <si>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</si>
  <si>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</si>
  <si>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</si>
  <si>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</si>
  <si>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</si>
  <si>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</si>
  <si>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</si>
  <si>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</si>
  <si>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</si>
  <si>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</si>
  <si>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</si>
  <si>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</si>
  <si>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</si>
  <si>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</si>
  <si>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</si>
  <si>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</si>
  <si>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</si>
  <si>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</si>
  <si>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</si>
  <si>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</si>
  <si>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</si>
  <si>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</si>
  <si>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</si>
  <si>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</si>
  <si>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</si>
  <si>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</si>
  <si>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</si>
  <si>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</si>
  <si>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 xml:space="preserve"> Administrative and Support and Waste Management and Remediation Services</t>
  </si>
  <si>
    <t>Total Private CES Table of NSA Average Weekly Earnings by MSA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</si>
  <si>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</si>
  <si>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</si>
  <si>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</si>
  <si>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</si>
  <si>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</si>
  <si>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</si>
  <si>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</si>
  <si>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</si>
  <si>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</si>
  <si>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</si>
  <si>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</si>
  <si>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</si>
  <si>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</si>
  <si>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</si>
  <si>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</si>
  <si>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</si>
  <si>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</si>
  <si>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</si>
  <si>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INDUSTRY TITLE</t>
  </si>
  <si>
    <t>Total Private</t>
  </si>
  <si>
    <t>Goods Producing</t>
  </si>
  <si>
    <t>Construction</t>
  </si>
  <si>
    <t>Manufacturing</t>
  </si>
  <si>
    <t>Private Service Providing</t>
  </si>
  <si>
    <t>Financial Activities</t>
  </si>
  <si>
    <t>Professional and Business Services</t>
  </si>
  <si>
    <t>Education and Health Services</t>
  </si>
  <si>
    <t>Leisure and Hospitality</t>
  </si>
  <si>
    <t>CES Table of NSA Average Weekly Hours by Industry</t>
  </si>
  <si>
    <t>CES Table of NSA Average Hourly Earnings by Industry</t>
  </si>
  <si>
    <t>December 2024 (not seasonally adjusted)</t>
  </si>
  <si>
    <t>Charleston-North Charleston MSA</t>
  </si>
  <si>
    <t>Columbia MSA</t>
  </si>
  <si>
    <t xml:space="preserve">          Credit Intermediation and Related Activities including Monetary Authorities - Central Bank</t>
  </si>
  <si>
    <t>Greenville-Anderson-Mauldin MSA</t>
  </si>
  <si>
    <t>Myrtle Beach-Conway-North Myrtle Beach MSA</t>
  </si>
  <si>
    <t>Spartanburg MSA</t>
  </si>
  <si>
    <t>Florence MSA</t>
  </si>
  <si>
    <t>Service-Providing</t>
  </si>
  <si>
    <t>Government</t>
  </si>
  <si>
    <t>Hilton Head Island-Bluffton MSA</t>
  </si>
  <si>
    <t>Sumter MSA</t>
  </si>
  <si>
    <t>Annual Local Area Unemployment Statistics Data, 1976-2023</t>
  </si>
  <si>
    <t>civilian noninstitutional population</t>
  </si>
  <si>
    <t>labor force participation rate (percent)</t>
  </si>
  <si>
    <t>employment-population ratio (percent)</t>
  </si>
  <si>
    <t>labor force</t>
  </si>
  <si>
    <t>unemployment rate (percent)</t>
  </si>
  <si>
    <t>Annual Current Employment Statistics Nonfarm Payroll, 1939-2023</t>
  </si>
  <si>
    <t>Annual Current Employment Statistics Wage Data, 2007-2023</t>
  </si>
  <si>
    <t>Average Weekly Earnings</t>
  </si>
  <si>
    <t>Average Weekly Hours</t>
  </si>
  <si>
    <t>Average Hourly Earnings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</si>
</sst>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.00"/>
    <numFmt numFmtId="166" formatCode="_(* #,##0_);_(* \(#,##0\);_(* &quot;-&quot;??_);_(@_)"/>
    <numFmt numFmtId="167" formatCode="_(* #,##0.0_);_(* \(#,##0.0\);_(* &quot;-&quot;??_);_(@_)"/>
    <numFmt numFmtId="168" formatCode="###,###,##0"/>
    <numFmt numFmtId="169" formatCode="#0.0"/>
    <numFmt numFmtId="171" formatCode="\+0.00%;\-0.00%;0%"/>
    <numFmt numFmtId="172" formatCode="\+#,#00;\-#,#00"/>
    <numFmt numFmtId="173" formatCode="\+0.0%;\-0.0%;0%"/>
    <numFmt numFmtId="174" formatCode="\+##,#00;\-##,#00;#,##0"/>
    <numFmt numFmtId="175" formatCode="0.0%"/>
    <numFmt numFmtId="176" formatCode="#,##0.0"/>
    <numFmt numFmtId="177" formatCode="\+#,##0.0;\-#,##0.0;#,##0.0"/>
    <numFmt numFmtId="178" formatCode="\+0.0%;\-0.0%;0.0%"/>
    <numFmt numFmtId="179" formatCode="\+#,##0;\-#,##0;#,##0"/>
    <numFmt numFmtId="180" formatCode="\+0;\-0;0"/>
    <numFmt numFmtId="181" formatCode="\-0.00%;\ \+0.00%;\ 0"/>
    <numFmt numFmtId="182" formatCode="\+#,#00;\-#,#00;0"/>
    <numFmt numFmtId="183" formatCode="\+#,##0;\-#,##0"/>
    <numFmt numFmtId="184" formatCode="0.000"/>
    <numFmt numFmtId="185" formatCode="\+&quot;$&quot;#,##0.00;\-&quot;$&quot;#,##0.00;&quot;$&quot;#,##0.00"/>
    <numFmt numFmtId="186" formatCode="\+0.0;\-0.0;0.0"/>
    <numFmt numFmtId="187" formatCode="\+&quot;$&quot;0.00;\-&quot;$&quot;0.00;&quot;$&quot;0.00"/>
    <numFmt numFmtId="188" formatCode="\+&quot;$&quot;0.00;\-&quot;$&quot;0.00"/>
    <numFmt numFmtId="189" formatCode="\+0.0%;\-0.0%"/>
    <numFmt numFmtId="190" formatCode="\+0.0;\-0.0"/>
    <numFmt numFmtId="191" formatCode="\+#,#00.0;\-#,#00.0;0.0"/>
    <numFmt numFmtId="192" formatCode="\+&quot;$&quot;#,##0.00;\-&quot;$&quot;#,##0.00"/>
    <numFmt numFmtId="193" formatCode="mmmm\ yyyy"/>
    <numFmt numFmtId="194" formatCode="yyyy\-mm\-dd\ h:mm:ss"/>
    <numFmt numFmtId="197" formatCode="0.0\%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0">
    <xf numFmtId="0" fontId="0" fillId="0" borderId="0"/>
    <xf numFmtId="0" fontId="8" fillId="0" borderId="0"/>
    <xf numFmtId="0" fontId="1" fillId="0" borderId="0"/>
    <xf numFmtId="0" fontId="8" fillId="0" borderId="0"/>
    <xf numFmtId="0" fontId="1" fillId="0" borderId="0"/>
    <xf numFmtId="43" fontId="8" fillId="0" borderId="0"/>
    <xf numFmtId="43" fontId="1" fillId="0" borderId="0"/>
    <xf numFmtId="44" fontId="1" fillId="0" borderId="0"/>
    <xf numFmtId="0" fontId="17" fillId="0" borderId="0"/>
    <xf numFmtId="9" fontId="1" fillId="0" borderId="0"/>
  </cellStyleXfs>
  <cellXfs count="241">
    <xf numFmtId="0" fontId="0" fillId="0" borderId="0" xfId="0"/>
    <xf numFmtId="0" fontId="4" fillId="0" borderId="0" xfId="1" applyFont="1"/>
    <xf numFmtId="164" fontId="4" fillId="0" borderId="0" xfId="1" applyNumberFormat="1" applyFont="1"/>
    <xf numFmtId="0" fontId="5" fillId="0" borderId="0" xfId="1" applyFont="1"/>
    <xf numFmtId="164" fontId="5" fillId="0" borderId="0" xfId="1" applyNumberFormat="1" applyFont="1"/>
    <xf numFmtId="164" fontId="5" fillId="0" borderId="0" xfId="1" applyNumberFormat="1" applyFont="1" applyAlignment="1">
      <alignment horizontal="center"/>
    </xf>
    <xf numFmtId="0" fontId="6" fillId="0" borderId="0" xfId="1" applyFont="1"/>
    <xf numFmtId="164" fontId="6" fillId="0" borderId="0" xfId="1" applyNumberFormat="1" applyFont="1"/>
    <xf numFmtId="0" fontId="7" fillId="0" borderId="0" xfId="2" applyFont="1"/>
    <xf numFmtId="164" fontId="8" fillId="0" borderId="0" xfId="3" applyNumberFormat="1"/>
    <xf numFmtId="0" fontId="1" fillId="0" borderId="0" xfId="4"/>
    <xf numFmtId="0" fontId="7" fillId="0" borderId="0" xfId="2" applyFont="1" applyAlignment="1">
      <alignment horizontal="left" indent="1"/>
    </xf>
    <xf numFmtId="0" fontId="5" fillId="0" borderId="0" xfId="3" applyFont="1"/>
    <xf numFmtId="17" fontId="0" fillId="0" borderId="0" xfId="0" quotePrefix="1" applyNumberFormat="1"/>
    <xf numFmtId="0" fontId="6" fillId="0" borderId="8" xfId="0" applyFont="1" applyBorder="1" applyAlignment="1">
      <alignment horizontal="centerContinuous" vertical="center"/>
    </xf>
    <xf numFmtId="0" fontId="6" fillId="0" borderId="2" xfId="0" applyFont="1" applyBorder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6" fillId="0" borderId="4" xfId="0" applyFont="1" applyBorder="1" applyAlignment="1">
      <alignment horizontal="centerContinuous" vertical="center"/>
    </xf>
    <xf numFmtId="0" fontId="2" fillId="0" borderId="0" xfId="0" applyFont="1" applyAlignment="1">
      <alignment horizontal="left" indent="1"/>
    </xf>
    <xf numFmtId="0" fontId="4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8" xfId="0" applyFont="1" applyBorder="1"/>
    <xf numFmtId="0" fontId="12" fillId="0" borderId="7" xfId="0" applyFont="1" applyBorder="1" applyAlignment="1">
      <alignment horizontal="left"/>
    </xf>
    <xf numFmtId="0" fontId="9" fillId="0" borderId="7" xfId="0" applyFont="1" applyBorder="1"/>
    <xf numFmtId="0" fontId="12" fillId="0" borderId="7" xfId="0" applyFont="1" applyBorder="1" applyAlignment="1">
      <alignment horizontal="center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3" fillId="0" borderId="13" xfId="0" applyFont="1" applyBorder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9" fillId="0" borderId="0" xfId="0" applyNumberFormat="1" applyFont="1" applyAlignment="1">
      <alignment horizontal="left"/>
    </xf>
    <xf numFmtId="0" fontId="0" fillId="0" borderId="0" xfId="0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left" wrapText="1"/>
    </xf>
    <xf numFmtId="0" fontId="24" fillId="0" borderId="0" xfId="0" applyFont="1" applyAlignment="1">
      <alignment horizontal="left"/>
    </xf>
    <xf numFmtId="0" fontId="24" fillId="0" borderId="17" xfId="0" applyFont="1" applyBorder="1" applyAlignment="1">
      <alignment horizontal="center" wrapText="1"/>
    </xf>
    <xf numFmtId="0" fontId="24" fillId="0" borderId="16" xfId="8" applyFont="1" applyBorder="1" applyAlignment="1">
      <alignment horizontal="left" wrapText="1"/>
    </xf>
    <xf numFmtId="0" fontId="24" fillId="0" borderId="0" xfId="8" applyFont="1" applyAlignment="1">
      <alignment horizontal="left"/>
    </xf>
    <xf numFmtId="3" fontId="22" fillId="0" borderId="0" xfId="8" applyNumberFormat="1" applyFont="1" applyAlignment="1">
      <alignment horizontal="right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3" xfId="0" applyBorder="1" applyAlignment="1">
      <alignment horizontal="right"/>
    </xf>
    <xf numFmtId="0" fontId="0" fillId="0" borderId="10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1" xfId="0" applyBorder="1"/>
    <xf numFmtId="0" fontId="0" fillId="0" borderId="4" xfId="0" applyBorder="1"/>
    <xf numFmtId="0" fontId="12" fillId="0" borderId="5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1" xfId="0" applyBorder="1"/>
    <xf numFmtId="17" fontId="0" fillId="0" borderId="0" xfId="0" applyNumberFormat="1" applyAlignment="1">
      <alignment horizontal="left"/>
    </xf>
    <xf numFmtId="0" fontId="8" fillId="0" borderId="0" xfId="3"/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3" fillId="0" borderId="2" xfId="0" applyFont="1" applyBorder="1"/>
    <xf numFmtId="0" fontId="15" fillId="0" borderId="0" xfId="0" applyFont="1" applyAlignment="1">
      <alignment vertical="center"/>
    </xf>
    <xf numFmtId="0" fontId="6" fillId="0" borderId="0" xfId="0" applyFont="1"/>
    <xf numFmtId="0" fontId="5" fillId="0" borderId="0" xfId="0" applyFont="1"/>
    <xf numFmtId="0" fontId="27" fillId="0" borderId="0" xfId="0" applyFont="1"/>
    <xf numFmtId="0" fontId="28" fillId="0" borderId="0" xfId="0" applyFont="1"/>
    <xf numFmtId="0" fontId="27" fillId="0" borderId="0" xfId="0" applyFont="1" applyProtection="1">
      <protection locked="0"/>
    </xf>
    <xf numFmtId="0" fontId="28" fillId="0" borderId="0" xfId="0" applyFont="1" applyProtection="1">
      <protection locked="0"/>
    </xf>
    <xf numFmtId="3" fontId="16" fillId="0" borderId="0" xfId="8" applyNumberFormat="1" applyFont="1" applyAlignment="1">
      <alignment horizontal="right"/>
    </xf>
    <xf numFmtId="0" fontId="0" fillId="4" borderId="0" xfId="0" applyFill="1"/>
    <xf numFmtId="165" fontId="6" fillId="0" borderId="0" xfId="0" applyNumberFormat="1" applyFont="1" applyAlignment="1">
      <alignment horizontal="centerContinuous" vertical="center"/>
    </xf>
    <xf numFmtId="166" fontId="25" fillId="0" borderId="24" xfId="6" applyNumberFormat="1" applyFont="1" applyBorder="1" applyAlignment="1">
      <alignment horizontal="center" vertical="center"/>
    </xf>
    <xf numFmtId="166" fontId="25" fillId="0" borderId="21" xfId="6" applyNumberFormat="1" applyFont="1" applyBorder="1" applyAlignment="1">
      <alignment horizontal="center" vertical="center"/>
    </xf>
    <xf numFmtId="166" fontId="25" fillId="0" borderId="22" xfId="6" applyNumberFormat="1" applyFont="1" applyBorder="1" applyAlignment="1">
      <alignment horizontal="center" vertical="center"/>
    </xf>
    <xf numFmtId="166" fontId="0" fillId="0" borderId="0" xfId="0" applyNumberFormat="1"/>
    <xf numFmtId="166" fontId="0" fillId="0" borderId="0" xfId="6" applyNumberFormat="1" applyFont="1"/>
    <xf numFmtId="167" fontId="4" fillId="0" borderId="0" xfId="6" applyNumberFormat="1" applyFont="1" applyAlignment="1">
      <alignment horizontal="center"/>
    </xf>
    <xf numFmtId="166" fontId="4" fillId="0" borderId="0" xfId="6" applyNumberFormat="1" applyFont="1" applyAlignment="1">
      <alignment horizontal="center"/>
    </xf>
    <xf numFmtId="167" fontId="11" fillId="0" borderId="0" xfId="6" applyNumberFormat="1" applyFont="1" applyAlignment="1">
      <alignment horizontal="center"/>
    </xf>
    <xf numFmtId="166" fontId="11" fillId="0" borderId="0" xfId="6" applyNumberFormat="1" applyFont="1" applyAlignment="1">
      <alignment horizontal="center"/>
    </xf>
    <xf numFmtId="166" fontId="12" fillId="0" borderId="1" xfId="6" applyNumberFormat="1" applyFont="1" applyBorder="1" applyAlignment="1">
      <alignment horizontal="center"/>
    </xf>
    <xf numFmtId="166" fontId="12" fillId="0" borderId="8" xfId="6" applyNumberFormat="1" applyFont="1" applyBorder="1" applyAlignment="1">
      <alignment horizontal="center"/>
    </xf>
    <xf numFmtId="167" fontId="12" fillId="0" borderId="6" xfId="6" applyNumberFormat="1" applyFont="1" applyBorder="1" applyAlignment="1">
      <alignment horizontal="center"/>
    </xf>
    <xf numFmtId="166" fontId="12" fillId="0" borderId="5" xfId="6" applyNumberFormat="1" applyFont="1" applyBorder="1" applyAlignment="1">
      <alignment horizontal="center"/>
    </xf>
    <xf numFmtId="166" fontId="12" fillId="0" borderId="7" xfId="6" applyNumberFormat="1" applyFont="1" applyBorder="1" applyAlignment="1">
      <alignment horizontal="center"/>
    </xf>
    <xf numFmtId="167" fontId="12" fillId="0" borderId="7" xfId="6" applyNumberFormat="1" applyFont="1" applyBorder="1" applyAlignment="1">
      <alignment horizontal="center"/>
    </xf>
    <xf numFmtId="167" fontId="0" fillId="0" borderId="2" xfId="6" applyNumberFormat="1" applyFont="1" applyBorder="1" applyAlignment="1">
      <alignment horizontal="center"/>
    </xf>
    <xf numFmtId="167" fontId="0" fillId="0" borderId="2" xfId="6" applyNumberFormat="1" applyFont="1" applyBorder="1"/>
    <xf numFmtId="166" fontId="0" fillId="0" borderId="8" xfId="6" applyNumberFormat="1" applyFont="1" applyBorder="1"/>
    <xf numFmtId="167" fontId="0" fillId="0" borderId="0" xfId="6" applyNumberFormat="1" applyFont="1"/>
    <xf numFmtId="167" fontId="14" fillId="0" borderId="4" xfId="0" applyNumberFormat="1" applyFont="1" applyBorder="1" applyAlignment="1">
      <alignment horizontal="center" vertical="center"/>
    </xf>
    <xf numFmtId="168" fontId="31" fillId="0" borderId="0" xfId="0" applyNumberFormat="1" applyFont="1" applyAlignment="1">
      <alignment horizontal="right"/>
    </xf>
    <xf numFmtId="168" fontId="30" fillId="0" borderId="0" xfId="0" applyNumberFormat="1" applyFont="1" applyAlignment="1">
      <alignment horizontal="right"/>
    </xf>
    <xf numFmtId="168" fontId="16" fillId="0" borderId="8" xfId="0" applyNumberFormat="1" applyFont="1" applyBorder="1" applyAlignment="1">
      <alignment horizontal="right"/>
    </xf>
    <xf numFmtId="168" fontId="16" fillId="0" borderId="0" xfId="0" applyNumberFormat="1" applyFont="1" applyAlignment="1">
      <alignment horizontal="right"/>
    </xf>
    <xf numFmtId="169" fontId="16" fillId="0" borderId="0" xfId="0" applyNumberFormat="1" applyFont="1" applyAlignment="1">
      <alignment horizontal="right"/>
    </xf>
    <xf numFmtId="167" fontId="0" fillId="0" borderId="0" xfId="6" applyNumberFormat="1" applyFont="1" applyAlignment="1">
      <alignment horizontal="center"/>
    </xf>
    <xf numFmtId="169" fontId="16" fillId="0" borderId="8" xfId="0" applyNumberFormat="1" applyFont="1" applyBorder="1" applyAlignment="1">
      <alignment horizontal="right"/>
    </xf>
    <xf numFmtId="168" fontId="26" fillId="0" borderId="0" xfId="0" applyNumberFormat="1" applyFont="1" applyAlignment="1">
      <alignment horizontal="center" vertical="center"/>
    </xf>
    <xf numFmtId="169" fontId="26" fillId="0" borderId="0" xfId="0" applyNumberFormat="1" applyFont="1" applyAlignment="1">
      <alignment horizontal="center" vertical="center"/>
    </xf>
    <xf numFmtId="169" fontId="26" fillId="0" borderId="4" xfId="0" applyNumberFormat="1" applyFont="1" applyBorder="1" applyAlignment="1">
      <alignment horizontal="center" vertical="center"/>
    </xf>
    <xf numFmtId="168" fontId="26" fillId="0" borderId="0" xfId="0" applyNumberFormat="1" applyFont="1" applyAlignment="1">
      <alignment horizontal="right"/>
    </xf>
    <xf numFmtId="169" fontId="26" fillId="0" borderId="0" xfId="0" applyNumberFormat="1" applyFont="1" applyAlignment="1">
      <alignment horizontal="right"/>
    </xf>
    <xf numFmtId="168" fontId="26" fillId="0" borderId="3" xfId="0" applyNumberFormat="1" applyFont="1" applyBorder="1" applyAlignment="1">
      <alignment horizontal="center" vertical="center"/>
    </xf>
    <xf numFmtId="167" fontId="12" fillId="0" borderId="11" xfId="6" applyNumberFormat="1" applyFont="1" applyBorder="1" applyAlignment="1">
      <alignment horizontal="center"/>
    </xf>
    <xf numFmtId="166" fontId="12" fillId="0" borderId="6" xfId="6" applyNumberFormat="1" applyFont="1" applyBorder="1" applyAlignment="1">
      <alignment horizontal="center"/>
    </xf>
    <xf numFmtId="166" fontId="12" fillId="0" borderId="0" xfId="6" applyNumberFormat="1" applyFont="1" applyAlignment="1">
      <alignment horizontal="center"/>
    </xf>
    <xf numFmtId="166" fontId="12" fillId="0" borderId="11" xfId="6" applyNumberFormat="1" applyFont="1" applyBorder="1" applyAlignment="1">
      <alignment horizontal="center"/>
    </xf>
    <xf numFmtId="167" fontId="12" fillId="0" borderId="14" xfId="6" applyNumberFormat="1" applyFont="1" applyBorder="1" applyAlignment="1">
      <alignment horizontal="center"/>
    </xf>
    <xf numFmtId="167" fontId="14" fillId="0" borderId="13" xfId="0" applyNumberFormat="1" applyFont="1" applyBorder="1" applyAlignment="1">
      <alignment vertical="center"/>
    </xf>
    <xf numFmtId="167" fontId="20" fillId="0" borderId="0" xfId="0" applyNumberFormat="1" applyFont="1" applyAlignment="1">
      <alignment vertical="center"/>
    </xf>
    <xf numFmtId="166" fontId="17" fillId="0" borderId="0" xfId="6" applyNumberFormat="1" applyFont="1"/>
    <xf numFmtId="166" fontId="21" fillId="3" borderId="0" xfId="6" applyNumberFormat="1" applyFont="1" applyFill="1" applyAlignment="1">
      <alignment horizontal="center" vertical="center"/>
    </xf>
    <xf numFmtId="166" fontId="21" fillId="0" borderId="0" xfId="6" applyNumberFormat="1" applyFont="1" applyAlignment="1">
      <alignment horizontal="center" vertical="center"/>
    </xf>
    <xf numFmtId="167" fontId="21" fillId="0" borderId="0" xfId="6" applyNumberFormat="1" applyFont="1" applyAlignment="1">
      <alignment horizontal="center" vertical="center"/>
    </xf>
    <xf numFmtId="167" fontId="12" fillId="0" borderId="2" xfId="6" applyNumberFormat="1" applyFont="1" applyBorder="1" applyAlignment="1">
      <alignment horizontal="center"/>
    </xf>
    <xf numFmtId="167" fontId="0" fillId="0" borderId="8" xfId="6" applyNumberFormat="1" applyFont="1" applyBorder="1"/>
    <xf numFmtId="166" fontId="2" fillId="0" borderId="0" xfId="6" applyNumberFormat="1" applyFont="1"/>
    <xf numFmtId="166" fontId="8" fillId="0" borderId="0" xfId="6" applyNumberFormat="1" applyFont="1"/>
    <xf numFmtId="166" fontId="1" fillId="0" borderId="0" xfId="6" applyNumberFormat="1"/>
    <xf numFmtId="166" fontId="3" fillId="0" borderId="0" xfId="6" applyNumberFormat="1" applyFont="1"/>
    <xf numFmtId="166" fontId="0" fillId="0" borderId="25" xfId="6" applyNumberFormat="1" applyFont="1" applyBorder="1"/>
    <xf numFmtId="165" fontId="0" fillId="0" borderId="0" xfId="7" applyNumberFormat="1" applyFont="1"/>
    <xf numFmtId="165" fontId="0" fillId="0" borderId="0" xfId="0" applyNumberFormat="1"/>
    <xf numFmtId="165" fontId="0" fillId="0" borderId="25" xfId="7" applyNumberFormat="1" applyFont="1" applyBorder="1"/>
    <xf numFmtId="167" fontId="0" fillId="0" borderId="25" xfId="6" applyNumberFormat="1" applyFont="1" applyBorder="1"/>
    <xf numFmtId="166" fontId="22" fillId="0" borderId="0" xfId="6" applyNumberFormat="1" applyFont="1" applyAlignment="1">
      <alignment horizontal="right"/>
    </xf>
    <xf numFmtId="165" fontId="22" fillId="0" borderId="0" xfId="7" applyNumberFormat="1" applyFont="1" applyAlignment="1">
      <alignment horizontal="right"/>
    </xf>
    <xf numFmtId="169" fontId="22" fillId="0" borderId="0" xfId="0" applyNumberFormat="1" applyFont="1" applyAlignment="1">
      <alignment horizontal="right"/>
    </xf>
    <xf numFmtId="165" fontId="16" fillId="0" borderId="0" xfId="7" applyNumberFormat="1" applyFont="1" applyAlignment="1">
      <alignment horizontal="right"/>
    </xf>
    <xf numFmtId="3" fontId="24" fillId="0" borderId="16" xfId="0" applyNumberFormat="1" applyFont="1" applyBorder="1" applyAlignment="1">
      <alignment horizontal="right" wrapText="1"/>
    </xf>
    <xf numFmtId="3" fontId="16" fillId="0" borderId="0" xfId="0" applyNumberFormat="1" applyFont="1" applyAlignment="1">
      <alignment horizontal="right"/>
    </xf>
    <xf numFmtId="3" fontId="29" fillId="0" borderId="0" xfId="6" applyNumberFormat="1" applyFont="1" applyAlignment="1">
      <alignment horizontal="right"/>
    </xf>
    <xf numFmtId="3" fontId="16" fillId="0" borderId="0" xfId="6" applyNumberFormat="1" applyFont="1" applyAlignment="1">
      <alignment horizontal="right"/>
    </xf>
    <xf numFmtId="164" fontId="24" fillId="0" borderId="16" xfId="0" applyNumberFormat="1" applyFont="1" applyBorder="1" applyAlignment="1">
      <alignment horizontal="right" wrapText="1"/>
    </xf>
    <xf numFmtId="164" fontId="29" fillId="0" borderId="0" xfId="0" applyNumberFormat="1" applyFont="1" applyAlignment="1">
      <alignment horizontal="right"/>
    </xf>
    <xf numFmtId="164" fontId="16" fillId="0" borderId="0" xfId="0" applyNumberFormat="1" applyFont="1" applyAlignment="1">
      <alignment horizontal="right"/>
    </xf>
    <xf numFmtId="164" fontId="24" fillId="0" borderId="16" xfId="8" applyNumberFormat="1" applyFont="1" applyBorder="1" applyAlignment="1">
      <alignment horizontal="right" wrapText="1"/>
    </xf>
    <xf numFmtId="164" fontId="22" fillId="0" borderId="0" xfId="8" applyNumberFormat="1" applyFont="1" applyAlignment="1">
      <alignment horizontal="right"/>
    </xf>
    <xf numFmtId="164" fontId="16" fillId="0" borderId="0" xfId="8" applyNumberFormat="1" applyFont="1" applyAlignment="1">
      <alignment horizontal="right"/>
    </xf>
    <xf numFmtId="3" fontId="24" fillId="0" borderId="16" xfId="8" applyNumberFormat="1" applyFont="1" applyBorder="1" applyAlignment="1">
      <alignment horizontal="right" wrapText="1"/>
    </xf>
    <xf numFmtId="49" fontId="4" fillId="0" borderId="0" xfId="1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12" fillId="0" borderId="8" xfId="0" applyFont="1" applyBorder="1" applyAlignment="1">
      <alignment horizontal="center"/>
    </xf>
    <xf numFmtId="0" fontId="0" fillId="0" borderId="8" xfId="0" applyBorder="1"/>
    <xf numFmtId="49" fontId="19" fillId="0" borderId="0" xfId="0" applyNumberFormat="1" applyFont="1" applyAlignment="1">
      <alignment horizontal="center" vertical="center"/>
    </xf>
    <xf numFmtId="0" fontId="0" fillId="0" borderId="3" xfId="0" applyBorder="1"/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0" fontId="23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73" fontId="0" fillId="0" borderId="0" xfId="0" applyNumberFormat="1"/>
    <xf numFmtId="174" fontId="0" fillId="0" borderId="0" xfId="6" applyNumberFormat="1" applyFont="1"/>
    <xf numFmtId="176" fontId="6" fillId="0" borderId="0" xfId="0" applyNumberFormat="1" applyFont="1"/>
    <xf numFmtId="176" fontId="6" fillId="0" borderId="0" xfId="6" applyNumberFormat="1" applyFont="1"/>
    <xf numFmtId="177" fontId="6" fillId="0" borderId="0" xfId="1" applyNumberFormat="1" applyFont="1"/>
    <xf numFmtId="178" fontId="6" fillId="0" borderId="0" xfId="1" applyNumberFormat="1" applyFont="1"/>
    <xf numFmtId="175" fontId="6" fillId="0" borderId="0" xfId="1" applyNumberFormat="1" applyFont="1"/>
    <xf numFmtId="179" fontId="0" fillId="0" borderId="25" xfId="6" applyNumberFormat="1" applyFont="1" applyBorder="1"/>
    <xf numFmtId="178" fontId="0" fillId="0" borderId="0" xfId="0" applyNumberFormat="1"/>
    <xf numFmtId="180" fontId="0" fillId="0" borderId="0" xfId="0" applyNumberFormat="1"/>
    <xf numFmtId="181" fontId="0" fillId="0" borderId="0" xfId="0" applyNumberFormat="1"/>
    <xf numFmtId="182" fontId="0" fillId="0" borderId="0" xfId="0" applyNumberFormat="1"/>
    <xf numFmtId="183" fontId="0" fillId="0" borderId="25" xfId="6" applyNumberFormat="1" applyFont="1" applyBorder="1"/>
    <xf numFmtId="178" fontId="0" fillId="0" borderId="25" xfId="9" applyNumberFormat="1" applyFont="1" applyBorder="1"/>
    <xf numFmtId="175" fontId="0" fillId="0" borderId="25" xfId="9" applyNumberFormat="1" applyFont="1" applyBorder="1"/>
    <xf numFmtId="175" fontId="0" fillId="0" borderId="0" xfId="0" applyNumberFormat="1"/>
    <xf numFmtId="184" fontId="0" fillId="0" borderId="0" xfId="0" applyNumberFormat="1"/>
    <xf numFmtId="185" fontId="0" fillId="0" borderId="0" xfId="7" applyNumberFormat="1" applyFont="1"/>
    <xf numFmtId="186" fontId="0" fillId="0" borderId="0" xfId="0" applyNumberFormat="1"/>
    <xf numFmtId="173" fontId="0" fillId="0" borderId="11" xfId="0" applyNumberFormat="1" applyBorder="1"/>
    <xf numFmtId="187" fontId="0" fillId="0" borderId="25" xfId="7" applyNumberFormat="1" applyFont="1" applyBorder="1"/>
    <xf numFmtId="178" fontId="0" fillId="0" borderId="25" xfId="0" applyNumberFormat="1" applyBorder="1"/>
    <xf numFmtId="188" fontId="0" fillId="0" borderId="25" xfId="7" applyNumberFormat="1" applyFont="1" applyBorder="1"/>
    <xf numFmtId="189" fontId="0" fillId="0" borderId="25" xfId="0" applyNumberFormat="1" applyBorder="1"/>
    <xf numFmtId="190" fontId="0" fillId="0" borderId="25" xfId="0" applyNumberFormat="1" applyBorder="1"/>
    <xf numFmtId="191" fontId="0" fillId="0" borderId="25" xfId="0" applyNumberFormat="1" applyBorder="1"/>
    <xf numFmtId="173" fontId="0" fillId="0" borderId="0" xfId="0" applyNumberFormat="1" applyAlignment="1">
      <alignment horizontal="center"/>
    </xf>
    <xf numFmtId="192" fontId="0" fillId="0" borderId="0" xfId="0" applyNumberFormat="1"/>
    <xf numFmtId="171" fontId="0" fillId="0" borderId="0" xfId="0" applyNumberFormat="1"/>
    <xf numFmtId="172" fontId="0" fillId="0" borderId="0" xfId="0" applyNumberFormat="1"/>
    <xf numFmtId="0" fontId="9" fillId="0" borderId="0" xfId="0" applyFont="1" applyAlignment="1">
      <alignment horizontal="center"/>
    </xf>
    <xf numFmtId="0" fontId="0" fillId="0" borderId="0" xfId="0"/>
    <xf numFmtId="0" fontId="6" fillId="0" borderId="9" xfId="0" applyFont="1" applyBorder="1" applyAlignment="1">
      <alignment horizontal="center" vertical="center" wrapText="1"/>
    </xf>
    <xf numFmtId="0" fontId="0" fillId="0" borderId="7" xfId="0" applyBorder="1"/>
    <xf numFmtId="0" fontId="6" fillId="0" borderId="6" xfId="0" applyFont="1" applyBorder="1" applyAlignment="1">
      <alignment horizontal="center" vertical="center" wrapText="1"/>
    </xf>
    <xf numFmtId="0" fontId="0" fillId="0" borderId="6" xfId="0" applyBorder="1"/>
    <xf numFmtId="164" fontId="6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0" fillId="0" borderId="2" xfId="0" applyBorder="1"/>
    <xf numFmtId="0" fontId="12" fillId="0" borderId="8" xfId="0" applyFont="1" applyBorder="1" applyAlignment="1">
      <alignment horizontal="center"/>
    </xf>
    <xf numFmtId="0" fontId="0" fillId="0" borderId="8" xfId="0" applyBorder="1"/>
    <xf numFmtId="193" fontId="12" fillId="0" borderId="0" xfId="0" applyNumberFormat="1" applyFont="1" applyAlignment="1">
      <alignment horizontal="center"/>
    </xf>
    <xf numFmtId="0" fontId="9" fillId="0" borderId="11" xfId="0" applyFont="1" applyBorder="1" applyAlignment="1">
      <alignment horizontal="center"/>
    </xf>
    <xf numFmtId="0" fontId="0" fillId="0" borderId="14" xfId="0" applyBorder="1"/>
    <xf numFmtId="0" fontId="12" fillId="0" borderId="1" xfId="0" applyFont="1" applyBorder="1" applyAlignment="1">
      <alignment horizontal="center" vertical="center"/>
    </xf>
    <xf numFmtId="0" fontId="0" fillId="0" borderId="3" xfId="0" applyBorder="1"/>
    <xf numFmtId="0" fontId="12" fillId="0" borderId="10" xfId="0" applyFont="1" applyBorder="1" applyAlignment="1">
      <alignment horizontal="center"/>
    </xf>
    <xf numFmtId="0" fontId="0" fillId="0" borderId="10" xfId="0" applyBorder="1"/>
    <xf numFmtId="49" fontId="19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left" vertical="top" wrapText="1"/>
    </xf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0" fontId="2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73" fontId="0" fillId="0" borderId="0" xfId="0" applyNumberFormat="1"/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194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80" fontId="0" fillId="0" borderId="0" xfId="0" applyNumberFormat="1" applyAlignment="1">
      <alignment horizontal="center"/>
    </xf>
    <xf numFmtId="181" fontId="0" fillId="0" borderId="0" xfId="0" applyNumberFormat="1"/>
    <xf numFmtId="182" fontId="0" fillId="0" borderId="0" xfId="0" applyNumberFormat="1"/>
    <xf numFmtId="0" fontId="2" fillId="0" borderId="11" xfId="0" applyFont="1" applyBorder="1" applyAlignment="1">
      <alignment horizontal="center"/>
    </xf>
    <xf numFmtId="0" fontId="0" fillId="0" borderId="9" xfId="0" applyBorder="1"/>
    <xf numFmtId="0" fontId="2" fillId="0" borderId="1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71" fontId="0" fillId="0" borderId="0" xfId="0" applyNumberFormat="1"/>
    <xf numFmtId="172" fontId="0" fillId="0" borderId="0" xfId="0" applyNumberFormat="1"/>
    <xf numFmtId="197" fontId="25" fillId="0" borderId="22" xfId="0" applyNumberFormat="1" applyFont="1" applyBorder="1" applyAlignment="1">
      <alignment horizontal="center" vertical="center"/>
    </xf>
    <xf numFmtId="197" fontId="25" fillId="0" borderId="22" xfId="6" applyNumberFormat="1" applyFont="1" applyBorder="1" applyAlignment="1">
      <alignment horizontal="center" vertical="center"/>
    </xf>
    <xf numFmtId="197" fontId="25" fillId="0" borderId="23" xfId="0" applyNumberFormat="1" applyFont="1" applyBorder="1" applyAlignment="1">
      <alignment horizontal="center" vertical="center"/>
    </xf>
    <xf numFmtId="197" fontId="31" fillId="0" borderId="0" xfId="0" applyNumberFormat="1" applyFont="1" applyAlignment="1">
      <alignment horizontal="right"/>
    </xf>
    <xf numFmtId="197" fontId="30" fillId="0" borderId="0" xfId="0" applyNumberFormat="1" applyFont="1" applyAlignment="1">
      <alignment horizontal="right"/>
    </xf>
    <xf numFmtId="197" fontId="0" fillId="0" borderId="0" xfId="0" applyNumberFormat="1"/>
    <xf numFmtId="17" fontId="24" fillId="0" borderId="0" xfId="0" applyNumberFormat="1" applyFont="1" applyAlignment="1">
      <alignment horizontal="left"/>
    </xf>
    <xf numFmtId="178" fontId="2" fillId="0" borderId="0" xfId="9" applyNumberFormat="1" applyFont="1"/>
    <xf numFmtId="178" fontId="1" fillId="0" borderId="0" xfId="9" applyNumberFormat="1"/>
  </cellXfs>
  <cellStyles count="10">
    <cellStyle name="Comma" xfId="6" builtinId="3"/>
    <cellStyle name="Comma 2" xfId="5" xr:uid="{00000000-0005-0000-0000-000005000000}"/>
    <cellStyle name="Currency" xfId="7" builtinId="4"/>
    <cellStyle name="Normal" xfId="0" builtinId="0"/>
    <cellStyle name="Normal 10" xfId="4" xr:uid="{00000000-0005-0000-0000-000004000000}"/>
    <cellStyle name="Normal 2" xfId="3" xr:uid="{00000000-0005-0000-0000-000003000000}"/>
    <cellStyle name="Normal 2 2" xfId="2" xr:uid="{00000000-0005-0000-0000-000002000000}"/>
    <cellStyle name="Normal 3" xfId="1" xr:uid="{00000000-0005-0000-0000-000001000000}"/>
    <cellStyle name="Normal 8" xfId="8" xr:uid="{00000000-0005-0000-0000-000008000000}"/>
    <cellStyle name="Percent" xfId="9" builtinId="5"/>
  </cellStyles>
  <dxfs count="4"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rgbClr val="164676"/>
                </a:solidFill>
                <a:latin typeface="Bebas Neue Bold" panose="020B0606020202050201" pitchFamily="34" charset="77"/>
              </a:rPr>
              <a:t>Monthly uNEMPLOYMENT since January 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elvetica" pitchFamily="2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'Unemp Rate SA p14'!$C$5</c:f>
              <c:strCache>
                <c:ptCount val="1"/>
                <c:pt idx="0">
                  <c:v>unemployment</c:v>
                </c:pt>
              </c:strCache>
            </c:strRef>
          </c:tx>
          <c:spPr>
            <a:ln w="38100" cap="rnd">
              <a:gradFill>
                <a:gsLst>
                  <a:gs pos="21000">
                    <a:srgbClr val="CD4528"/>
                  </a:gs>
                  <a:gs pos="0">
                    <a:srgbClr val="CF212A"/>
                  </a:gs>
                  <a:gs pos="61000">
                    <a:srgbClr val="F57D49"/>
                  </a:gs>
                  <a:gs pos="84000">
                    <a:srgbClr val="F9C884"/>
                  </a:gs>
                  <a:gs pos="100000">
                    <a:srgbClr val="62A68A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numRef>
              <c:f>'Unemp Rate SA p14'!$B$6:$B$65</c:f>
              <c:numCache>
                <c:formatCode>mmm\-yy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'Unemp Rate SA p14'!$C$6:$C$65</c:f>
              <c:numCache>
                <c:formatCode>#,##0</c:formatCode>
                <c:ptCount val="60"/>
                <c:pt idx="0">
                  <c:v>64992</c:v>
                </c:pt>
                <c:pt idx="1">
                  <c:v>68319</c:v>
                </c:pt>
                <c:pt idx="2">
                  <c:v>71055</c:v>
                </c:pt>
                <c:pt idx="3">
                  <c:v>272540</c:v>
                </c:pt>
                <c:pt idx="4">
                  <c:v>215622</c:v>
                </c:pt>
                <c:pt idx="5">
                  <c:v>180876</c:v>
                </c:pt>
                <c:pt idx="6">
                  <c:v>164732</c:v>
                </c:pt>
                <c:pt idx="7">
                  <c:v>143633</c:v>
                </c:pt>
                <c:pt idx="8">
                  <c:v>135293</c:v>
                </c:pt>
                <c:pt idx="9">
                  <c:v>123627</c:v>
                </c:pt>
                <c:pt idx="10">
                  <c:v>117571</c:v>
                </c:pt>
                <c:pt idx="11">
                  <c:v>113834</c:v>
                </c:pt>
                <c:pt idx="12">
                  <c:v>107985</c:v>
                </c:pt>
                <c:pt idx="13">
                  <c:v>103791</c:v>
                </c:pt>
                <c:pt idx="14">
                  <c:v>100856</c:v>
                </c:pt>
                <c:pt idx="15">
                  <c:v>98708</c:v>
                </c:pt>
                <c:pt idx="16">
                  <c:v>96904</c:v>
                </c:pt>
                <c:pt idx="17">
                  <c:v>95715</c:v>
                </c:pt>
                <c:pt idx="18">
                  <c:v>93175</c:v>
                </c:pt>
                <c:pt idx="19">
                  <c:v>90068</c:v>
                </c:pt>
                <c:pt idx="20">
                  <c:v>86435</c:v>
                </c:pt>
                <c:pt idx="21">
                  <c:v>83271</c:v>
                </c:pt>
                <c:pt idx="22">
                  <c:v>80526</c:v>
                </c:pt>
                <c:pt idx="23">
                  <c:v>78511</c:v>
                </c:pt>
                <c:pt idx="24">
                  <c:v>77688</c:v>
                </c:pt>
                <c:pt idx="25">
                  <c:v>76927</c:v>
                </c:pt>
                <c:pt idx="26">
                  <c:v>76194</c:v>
                </c:pt>
                <c:pt idx="27">
                  <c:v>75509</c:v>
                </c:pt>
                <c:pt idx="28">
                  <c:v>75343</c:v>
                </c:pt>
                <c:pt idx="29">
                  <c:v>75815</c:v>
                </c:pt>
                <c:pt idx="30">
                  <c:v>76735</c:v>
                </c:pt>
                <c:pt idx="31">
                  <c:v>77658</c:v>
                </c:pt>
                <c:pt idx="32">
                  <c:v>77944</c:v>
                </c:pt>
                <c:pt idx="33">
                  <c:v>77676</c:v>
                </c:pt>
                <c:pt idx="34">
                  <c:v>76856</c:v>
                </c:pt>
                <c:pt idx="35">
                  <c:v>75550</c:v>
                </c:pt>
                <c:pt idx="36">
                  <c:v>74130</c:v>
                </c:pt>
                <c:pt idx="37">
                  <c:v>72997</c:v>
                </c:pt>
                <c:pt idx="38">
                  <c:v>72030</c:v>
                </c:pt>
                <c:pt idx="39">
                  <c:v>70923</c:v>
                </c:pt>
                <c:pt idx="40">
                  <c:v>69850</c:v>
                </c:pt>
                <c:pt idx="41" formatCode="General">
                  <c:v>69189</c:v>
                </c:pt>
                <c:pt idx="42" formatCode="General">
                  <c:v>69547</c:v>
                </c:pt>
                <c:pt idx="43" formatCode="General">
                  <c:v>70907</c:v>
                </c:pt>
                <c:pt idx="44" formatCode="General">
                  <c:v>72805</c:v>
                </c:pt>
                <c:pt idx="45" formatCode="General">
                  <c:v>74511</c:v>
                </c:pt>
                <c:pt idx="46" formatCode="General">
                  <c:v>74957</c:v>
                </c:pt>
                <c:pt idx="47" formatCode="General">
                  <c:v>74873</c:v>
                </c:pt>
                <c:pt idx="48" formatCode="General">
                  <c:v>75325</c:v>
                </c:pt>
                <c:pt idx="49" formatCode="General">
                  <c:v>76424</c:v>
                </c:pt>
                <c:pt idx="50" formatCode="General">
                  <c:v>77948</c:v>
                </c:pt>
                <c:pt idx="51" formatCode="General">
                  <c:v>79782</c:v>
                </c:pt>
                <c:pt idx="52" formatCode="General">
                  <c:v>83589</c:v>
                </c:pt>
                <c:pt idx="53" formatCode="General">
                  <c:v>89718</c:v>
                </c:pt>
                <c:pt idx="54" formatCode="General">
                  <c:v>97764</c:v>
                </c:pt>
                <c:pt idx="55" formatCode="General">
                  <c:v>107891</c:v>
                </c:pt>
                <c:pt idx="56" formatCode="General">
                  <c:v>113975</c:v>
                </c:pt>
                <c:pt idx="57" formatCode="General">
                  <c:v>118097</c:v>
                </c:pt>
                <c:pt idx="58" formatCode="General">
                  <c:v>121482</c:v>
                </c:pt>
                <c:pt idx="59" formatCode="General">
                  <c:v>119485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AB-1240-AEEE-78EB15A5FC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739311"/>
        <c:axId val="1760740143"/>
      </c:lineChart>
      <c:dateAx>
        <c:axId val="1760739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2066070483944005"/>
              <c:y val="0.9279213429400946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0740143"/>
        <c:crosses val="autoZero"/>
        <c:auto val="1"/>
        <c:lblOffset val="100"/>
        <c:baseTimeUnit val="months"/>
        <c:majorUnit val="3"/>
        <c:majorTimeUnit val="months"/>
      </c:dateAx>
      <c:valAx>
        <c:axId val="1760740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UNEMPLOYMENT</a:t>
                </a:r>
              </a:p>
            </c:rich>
          </c:tx>
          <c:layout>
            <c:manualLayout>
              <c:xMode val="edge"/>
              <c:yMode val="edge"/>
              <c:x val="1.1431607610647418E-2"/>
              <c:y val="0.38355433385549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0739311"/>
        <c:crosses val="autoZero"/>
        <c:crossBetween val="between"/>
        <c:majorUnit val="25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rgbClr val="164676"/>
                </a:solidFill>
                <a:latin typeface="Bebas Neue Bold" panose="020B0606020202050201" pitchFamily="34" charset="77"/>
              </a:rPr>
              <a:t>Monthly UNEMPLOYMENT RATE since January 2020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'Unemp Rate SA p14'!$D$5</c:f>
              <c:strCache>
                <c:ptCount val="1"/>
                <c:pt idx="0">
                  <c:v>unemployment rate</c:v>
                </c:pt>
              </c:strCache>
            </c:strRef>
          </c:tx>
          <c:spPr>
            <a:ln w="38100">
              <a:gradFill>
                <a:gsLst>
                  <a:gs pos="21000">
                    <a:srgbClr val="CD4528"/>
                  </a:gs>
                  <a:gs pos="0">
                    <a:srgbClr val="CF212A"/>
                  </a:gs>
                  <a:gs pos="61000">
                    <a:srgbClr val="F57D49"/>
                  </a:gs>
                  <a:gs pos="84000">
                    <a:srgbClr val="F9C884"/>
                  </a:gs>
                  <a:gs pos="100000">
                    <a:srgbClr val="62A68A"/>
                  </a:gs>
                </a:gsLst>
                <a:lin ang="5400000" scaled="1"/>
              </a:gradFill>
            </a:ln>
          </c:spPr>
          <c:marker>
            <c:symbol val="none"/>
          </c:marker>
          <c:cat>
            <c:numRef>
              <c:f>'Unemp Rate SA p14'!$B$6:$B$65</c:f>
              <c:numCache>
                <c:formatCode>mmm\-yy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'Unemp Rate SA p14'!$D$6:$D$65</c:f>
              <c:numCache>
                <c:formatCode>0.0</c:formatCode>
                <c:ptCount val="60"/>
                <c:pt idx="0">
                  <c:v>2.8</c:v>
                </c:pt>
                <c:pt idx="1">
                  <c:v>2.9</c:v>
                </c:pt>
                <c:pt idx="2">
                  <c:v>3.1</c:v>
                </c:pt>
                <c:pt idx="3">
                  <c:v>11.8</c:v>
                </c:pt>
                <c:pt idx="4">
                  <c:v>9.1999999999999993</c:v>
                </c:pt>
                <c:pt idx="5">
                  <c:v>7.8</c:v>
                </c:pt>
                <c:pt idx="6">
                  <c:v>7</c:v>
                </c:pt>
                <c:pt idx="7">
                  <c:v>6.1</c:v>
                </c:pt>
                <c:pt idx="8">
                  <c:v>5.8</c:v>
                </c:pt>
                <c:pt idx="9">
                  <c:v>5.3</c:v>
                </c:pt>
                <c:pt idx="10">
                  <c:v>5</c:v>
                </c:pt>
                <c:pt idx="11">
                  <c:v>4.8</c:v>
                </c:pt>
                <c:pt idx="12">
                  <c:v>4.5999999999999996</c:v>
                </c:pt>
                <c:pt idx="13">
                  <c:v>4.4000000000000004</c:v>
                </c:pt>
                <c:pt idx="14">
                  <c:v>4.3</c:v>
                </c:pt>
                <c:pt idx="15">
                  <c:v>4.2</c:v>
                </c:pt>
                <c:pt idx="16">
                  <c:v>4.0999999999999996</c:v>
                </c:pt>
                <c:pt idx="17">
                  <c:v>4.0999999999999996</c:v>
                </c:pt>
                <c:pt idx="18">
                  <c:v>3.9</c:v>
                </c:pt>
                <c:pt idx="19">
                  <c:v>3.8</c:v>
                </c:pt>
                <c:pt idx="20">
                  <c:v>3.7</c:v>
                </c:pt>
                <c:pt idx="21">
                  <c:v>3.5</c:v>
                </c:pt>
                <c:pt idx="22">
                  <c:v>3.4</c:v>
                </c:pt>
                <c:pt idx="23">
                  <c:v>3.3</c:v>
                </c:pt>
                <c:pt idx="24">
                  <c:v>3.3</c:v>
                </c:pt>
                <c:pt idx="25">
                  <c:v>3.2</c:v>
                </c:pt>
                <c:pt idx="26">
                  <c:v>3.2</c:v>
                </c:pt>
                <c:pt idx="27">
                  <c:v>3.2</c:v>
                </c:pt>
                <c:pt idx="28">
                  <c:v>3.2</c:v>
                </c:pt>
                <c:pt idx="29">
                  <c:v>3.2</c:v>
                </c:pt>
                <c:pt idx="30">
                  <c:v>3.2</c:v>
                </c:pt>
                <c:pt idx="31">
                  <c:v>3.2</c:v>
                </c:pt>
                <c:pt idx="32">
                  <c:v>3.3</c:v>
                </c:pt>
                <c:pt idx="33">
                  <c:v>3.2</c:v>
                </c:pt>
                <c:pt idx="34">
                  <c:v>3.2</c:v>
                </c:pt>
                <c:pt idx="35">
                  <c:v>3.1</c:v>
                </c:pt>
                <c:pt idx="36">
                  <c:v>3.1</c:v>
                </c:pt>
                <c:pt idx="37">
                  <c:v>3</c:v>
                </c:pt>
                <c:pt idx="38">
                  <c:v>3</c:v>
                </c:pt>
                <c:pt idx="39">
                  <c:v>2.9</c:v>
                </c:pt>
                <c:pt idx="40">
                  <c:v>2.9</c:v>
                </c:pt>
                <c:pt idx="41" formatCode="General">
                  <c:v>2.8</c:v>
                </c:pt>
                <c:pt idx="42" formatCode="General">
                  <c:v>2.8</c:v>
                </c:pt>
                <c:pt idx="43" formatCode="General">
                  <c:v>2.9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 formatCode="General">
                  <c:v>3.1</c:v>
                </c:pt>
                <c:pt idx="50" formatCode="General">
                  <c:v>3.1</c:v>
                </c:pt>
                <c:pt idx="51" formatCode="General">
                  <c:v>3.2</c:v>
                </c:pt>
                <c:pt idx="52" formatCode="General">
                  <c:v>3.4</c:v>
                </c:pt>
                <c:pt idx="53" formatCode="General">
                  <c:v>3.6</c:v>
                </c:pt>
                <c:pt idx="54" formatCode="General">
                  <c:v>3.9</c:v>
                </c:pt>
                <c:pt idx="55" formatCode="General">
                  <c:v>4.3</c:v>
                </c:pt>
                <c:pt idx="56" formatCode="General">
                  <c:v>4.5</c:v>
                </c:pt>
                <c:pt idx="57" formatCode="General">
                  <c:v>4.7</c:v>
                </c:pt>
                <c:pt idx="58" formatCode="General">
                  <c:v>4.8</c:v>
                </c:pt>
                <c:pt idx="59" formatCode="General">
                  <c:v>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A9-8E42-9FE7-53BFC091BB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08434607"/>
        <c:axId val="1508435023"/>
      </c:lineChart>
      <c:dateAx>
        <c:axId val="150843460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0846120216656343"/>
              <c:y val="0.9282446103736703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508435023"/>
        <c:crosses val="autoZero"/>
        <c:auto val="1"/>
        <c:lblOffset val="100"/>
        <c:baseTimeUnit val="months"/>
        <c:majorUnit val="3"/>
        <c:majorTimeUnit val="months"/>
      </c:dateAx>
      <c:valAx>
        <c:axId val="15084350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UNEMPLOYMENT RATE (PERCENT)</a:t>
                </a:r>
              </a:p>
            </c:rich>
          </c:tx>
          <c:layout>
            <c:manualLayout>
              <c:xMode val="edge"/>
              <c:yMode val="edge"/>
              <c:x val="1.1409222714721723E-2"/>
              <c:y val="0.2992414764615671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508434607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rgbClr val="164676"/>
                </a:solidFill>
                <a:latin typeface="Bebas Neue Bold" panose="020B0606020202050201" pitchFamily="34" charset="77"/>
              </a:rPr>
              <a:t>Monthly EMPLOYMENT since January 2020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'LFPR SA p15'!$D$5</c:f>
              <c:strCache>
                <c:ptCount val="1"/>
                <c:pt idx="0">
                  <c:v>employment</c:v>
                </c:pt>
              </c:strCache>
            </c:strRef>
          </c:tx>
          <c:spPr>
            <a:ln w="38100">
              <a:gradFill>
                <a:gsLst>
                  <a:gs pos="21000">
                    <a:srgbClr val="F9C884"/>
                  </a:gs>
                  <a:gs pos="0">
                    <a:srgbClr val="62A68A"/>
                  </a:gs>
                  <a:gs pos="61000">
                    <a:srgbClr val="F57D49"/>
                  </a:gs>
                  <a:gs pos="84000">
                    <a:srgbClr val="CD4528"/>
                  </a:gs>
                  <a:gs pos="100000">
                    <a:srgbClr val="CF212A"/>
                  </a:gs>
                </a:gsLst>
                <a:lin ang="5400000" scaled="1"/>
              </a:gradFill>
            </a:ln>
          </c:spPr>
          <c:marker>
            <c:symbol val="none"/>
          </c:marker>
          <c:cat>
            <c:numRef>
              <c:f>'LFPR SA p15'!$B$6:$B$65</c:f>
              <c:numCache>
                <c:formatCode>mmm\-yy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'LFPR SA p15'!$D$6:$D$65</c:f>
              <c:numCache>
                <c:formatCode>#,##0</c:formatCode>
                <c:ptCount val="60"/>
                <c:pt idx="0">
                  <c:v>2272558</c:v>
                </c:pt>
                <c:pt idx="1">
                  <c:v>2263616</c:v>
                </c:pt>
                <c:pt idx="2">
                  <c:v>2253825</c:v>
                </c:pt>
                <c:pt idx="3">
                  <c:v>2045469</c:v>
                </c:pt>
                <c:pt idx="4">
                  <c:v>2116188</c:v>
                </c:pt>
                <c:pt idx="5">
                  <c:v>2143573</c:v>
                </c:pt>
                <c:pt idx="6">
                  <c:v>2172230</c:v>
                </c:pt>
                <c:pt idx="7">
                  <c:v>2197005</c:v>
                </c:pt>
                <c:pt idx="8">
                  <c:v>2217243</c:v>
                </c:pt>
                <c:pt idx="9">
                  <c:v>2230404</c:v>
                </c:pt>
                <c:pt idx="10">
                  <c:v>2237939</c:v>
                </c:pt>
                <c:pt idx="11">
                  <c:v>2241475</c:v>
                </c:pt>
                <c:pt idx="12">
                  <c:v>2243885</c:v>
                </c:pt>
                <c:pt idx="13">
                  <c:v>2247026</c:v>
                </c:pt>
                <c:pt idx="14">
                  <c:v>2251903</c:v>
                </c:pt>
                <c:pt idx="15">
                  <c:v>2257620</c:v>
                </c:pt>
                <c:pt idx="16">
                  <c:v>2263095</c:v>
                </c:pt>
                <c:pt idx="17">
                  <c:v>2267011</c:v>
                </c:pt>
                <c:pt idx="18">
                  <c:v>2269723</c:v>
                </c:pt>
                <c:pt idx="19">
                  <c:v>2272256</c:v>
                </c:pt>
                <c:pt idx="20">
                  <c:v>2275339</c:v>
                </c:pt>
                <c:pt idx="21">
                  <c:v>2279642</c:v>
                </c:pt>
                <c:pt idx="22">
                  <c:v>2285189</c:v>
                </c:pt>
                <c:pt idx="23">
                  <c:v>2291838</c:v>
                </c:pt>
                <c:pt idx="24">
                  <c:v>2298984</c:v>
                </c:pt>
                <c:pt idx="25">
                  <c:v>2305706</c:v>
                </c:pt>
                <c:pt idx="26">
                  <c:v>2310768</c:v>
                </c:pt>
                <c:pt idx="27">
                  <c:v>2313951</c:v>
                </c:pt>
                <c:pt idx="28">
                  <c:v>2315575</c:v>
                </c:pt>
                <c:pt idx="29">
                  <c:v>2316022</c:v>
                </c:pt>
                <c:pt idx="30">
                  <c:v>2315891</c:v>
                </c:pt>
                <c:pt idx="31">
                  <c:v>2316350</c:v>
                </c:pt>
                <c:pt idx="32">
                  <c:v>2318360</c:v>
                </c:pt>
                <c:pt idx="33">
                  <c:v>2322459</c:v>
                </c:pt>
                <c:pt idx="34">
                  <c:v>2328805</c:v>
                </c:pt>
                <c:pt idx="35">
                  <c:v>2337010</c:v>
                </c:pt>
                <c:pt idx="36">
                  <c:v>2345980</c:v>
                </c:pt>
                <c:pt idx="37">
                  <c:v>2355128</c:v>
                </c:pt>
                <c:pt idx="38">
                  <c:v>2363908</c:v>
                </c:pt>
                <c:pt idx="39">
                  <c:v>2371767</c:v>
                </c:pt>
                <c:pt idx="40">
                  <c:v>2378120</c:v>
                </c:pt>
                <c:pt idx="41">
                  <c:v>2383328</c:v>
                </c:pt>
                <c:pt idx="42">
                  <c:v>2387893</c:v>
                </c:pt>
                <c:pt idx="43">
                  <c:v>2391519</c:v>
                </c:pt>
                <c:pt idx="44">
                  <c:v>2394416</c:v>
                </c:pt>
                <c:pt idx="45">
                  <c:v>2396218</c:v>
                </c:pt>
                <c:pt idx="46">
                  <c:v>2395934</c:v>
                </c:pt>
                <c:pt idx="47">
                  <c:v>2395427</c:v>
                </c:pt>
                <c:pt idx="48">
                  <c:v>2396514</c:v>
                </c:pt>
                <c:pt idx="49">
                  <c:v>2396195</c:v>
                </c:pt>
                <c:pt idx="50">
                  <c:v>2399640</c:v>
                </c:pt>
                <c:pt idx="51">
                  <c:v>2404517</c:v>
                </c:pt>
                <c:pt idx="52">
                  <c:v>2406512</c:v>
                </c:pt>
                <c:pt idx="53">
                  <c:v>2410159</c:v>
                </c:pt>
                <c:pt idx="54">
                  <c:v>2415158</c:v>
                </c:pt>
                <c:pt idx="55">
                  <c:v>2414624</c:v>
                </c:pt>
                <c:pt idx="56">
                  <c:v>2413300</c:v>
                </c:pt>
                <c:pt idx="57">
                  <c:v>2413165</c:v>
                </c:pt>
                <c:pt idx="58">
                  <c:v>2412589</c:v>
                </c:pt>
                <c:pt idx="59">
                  <c:v>2417169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E3-2545-897F-107FCEE9F8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5443743"/>
        <c:axId val="1765442079"/>
      </c:lineChart>
      <c:dateAx>
        <c:axId val="176544374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2498041704509602"/>
              <c:y val="0.9241741314769744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5442079"/>
        <c:crosses val="autoZero"/>
        <c:auto val="1"/>
        <c:lblOffset val="100"/>
        <c:baseTimeUnit val="months"/>
        <c:majorUnit val="3"/>
        <c:majorTimeUnit val="months"/>
      </c:dateAx>
      <c:valAx>
        <c:axId val="17654420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EMPLOYMENT</a:t>
                </a:r>
              </a:p>
            </c:rich>
          </c:tx>
          <c:layout>
            <c:manualLayout>
              <c:xMode val="edge"/>
              <c:yMode val="edge"/>
              <c:x val="1.1407350623212452E-2"/>
              <c:y val="0.3930657615849737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5443743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>
                <a:solidFill>
                  <a:srgbClr val="164676"/>
                </a:solidFill>
                <a:latin typeface="Bebas Neue Bold" panose="020B0606020202050201" pitchFamily="34" charset="77"/>
              </a:rPr>
              <a:t>Monthly</a:t>
            </a:r>
            <a:r>
              <a:rPr lang="en-US" sz="1800" baseline="0">
                <a:solidFill>
                  <a:srgbClr val="164676"/>
                </a:solidFill>
                <a:latin typeface="Bebas Neue Bold" panose="020B0606020202050201" pitchFamily="34" charset="77"/>
              </a:rPr>
              <a:t> Labor Force Participation Rate since January 2020</a:t>
            </a:r>
            <a:endParaRPr lang="en-US" sz="1800">
              <a:solidFill>
                <a:srgbClr val="164676"/>
              </a:solidFill>
              <a:latin typeface="Bebas Neue Bold" panose="020B0606020202050201" pitchFamily="34" charset="7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elvetica" pitchFamily="2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'LFPR SA p15'!$C$5</c:f>
              <c:strCache>
                <c:ptCount val="1"/>
                <c:pt idx="0">
                  <c:v>labor force participation rate</c:v>
                </c:pt>
              </c:strCache>
            </c:strRef>
          </c:tx>
          <c:spPr>
            <a:ln w="38100" cap="rnd">
              <a:gradFill>
                <a:gsLst>
                  <a:gs pos="21000">
                    <a:srgbClr val="F9C884"/>
                  </a:gs>
                  <a:gs pos="0">
                    <a:srgbClr val="62A68A"/>
                  </a:gs>
                  <a:gs pos="61000">
                    <a:srgbClr val="F57D49"/>
                  </a:gs>
                  <a:gs pos="84000">
                    <a:srgbClr val="CD4528"/>
                  </a:gs>
                  <a:gs pos="100000">
                    <a:srgbClr val="CF212A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numRef>
              <c:f>'LFPR SA p15'!$B$6:$B$65</c:f>
              <c:numCache>
                <c:formatCode>mmm\-yy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'LFPR SA p15'!$C$6:$C$65</c:f>
              <c:numCache>
                <c:formatCode>0.0</c:formatCode>
                <c:ptCount val="60"/>
                <c:pt idx="0">
                  <c:v>57.9</c:v>
                </c:pt>
                <c:pt idx="1">
                  <c:v>57.7</c:v>
                </c:pt>
                <c:pt idx="2">
                  <c:v>57.5</c:v>
                </c:pt>
                <c:pt idx="3">
                  <c:v>57.5</c:v>
                </c:pt>
                <c:pt idx="4">
                  <c:v>57.7</c:v>
                </c:pt>
                <c:pt idx="5">
                  <c:v>57.5</c:v>
                </c:pt>
                <c:pt idx="6">
                  <c:v>57.7</c:v>
                </c:pt>
                <c:pt idx="7">
                  <c:v>57.7</c:v>
                </c:pt>
                <c:pt idx="8">
                  <c:v>58</c:v>
                </c:pt>
                <c:pt idx="9">
                  <c:v>57.9</c:v>
                </c:pt>
                <c:pt idx="10">
                  <c:v>57.9</c:v>
                </c:pt>
                <c:pt idx="11">
                  <c:v>57.8</c:v>
                </c:pt>
                <c:pt idx="12">
                  <c:v>57.7</c:v>
                </c:pt>
                <c:pt idx="13">
                  <c:v>57.6</c:v>
                </c:pt>
                <c:pt idx="14">
                  <c:v>57.6</c:v>
                </c:pt>
                <c:pt idx="15">
                  <c:v>57.6</c:v>
                </c:pt>
                <c:pt idx="16">
                  <c:v>57.6</c:v>
                </c:pt>
                <c:pt idx="17">
                  <c:v>57.6</c:v>
                </c:pt>
                <c:pt idx="18">
                  <c:v>57.5</c:v>
                </c:pt>
                <c:pt idx="19">
                  <c:v>57.4</c:v>
                </c:pt>
                <c:pt idx="20">
                  <c:v>57.3</c:v>
                </c:pt>
                <c:pt idx="21">
                  <c:v>57.2</c:v>
                </c:pt>
                <c:pt idx="22">
                  <c:v>57.2</c:v>
                </c:pt>
                <c:pt idx="23">
                  <c:v>57.2</c:v>
                </c:pt>
                <c:pt idx="24">
                  <c:v>57.3</c:v>
                </c:pt>
                <c:pt idx="25">
                  <c:v>57.3</c:v>
                </c:pt>
                <c:pt idx="26">
                  <c:v>57.3</c:v>
                </c:pt>
                <c:pt idx="27">
                  <c:v>57.3</c:v>
                </c:pt>
                <c:pt idx="28">
                  <c:v>57.2</c:v>
                </c:pt>
                <c:pt idx="29">
                  <c:v>57.1</c:v>
                </c:pt>
                <c:pt idx="30">
                  <c:v>57.1</c:v>
                </c:pt>
                <c:pt idx="31">
                  <c:v>57</c:v>
                </c:pt>
                <c:pt idx="32">
                  <c:v>57</c:v>
                </c:pt>
                <c:pt idx="33">
                  <c:v>57</c:v>
                </c:pt>
                <c:pt idx="34">
                  <c:v>57</c:v>
                </c:pt>
                <c:pt idx="35">
                  <c:v>57.1</c:v>
                </c:pt>
                <c:pt idx="36">
                  <c:v>57.2</c:v>
                </c:pt>
                <c:pt idx="37">
                  <c:v>57.2</c:v>
                </c:pt>
                <c:pt idx="38">
                  <c:v>57.3</c:v>
                </c:pt>
                <c:pt idx="39">
                  <c:v>57.4</c:v>
                </c:pt>
                <c:pt idx="40">
                  <c:v>57.4</c:v>
                </c:pt>
                <c:pt idx="41" formatCode="General">
                  <c:v>57.4</c:v>
                </c:pt>
                <c:pt idx="42" formatCode="General">
                  <c:v>57.4</c:v>
                </c:pt>
                <c:pt idx="43" formatCode="General">
                  <c:v>57.5</c:v>
                </c:pt>
                <c:pt idx="44" formatCode="General">
                  <c:v>57.5</c:v>
                </c:pt>
                <c:pt idx="45" formatCode="General">
                  <c:v>57.4</c:v>
                </c:pt>
                <c:pt idx="46" formatCode="General">
                  <c:v>57.3</c:v>
                </c:pt>
                <c:pt idx="47" formatCode="General">
                  <c:v>57.2</c:v>
                </c:pt>
                <c:pt idx="48" formatCode="General">
                  <c:v>57.2</c:v>
                </c:pt>
                <c:pt idx="49" formatCode="General">
                  <c:v>57.1</c:v>
                </c:pt>
                <c:pt idx="50" formatCode="General">
                  <c:v>57.1</c:v>
                </c:pt>
                <c:pt idx="51" formatCode="General">
                  <c:v>57.2</c:v>
                </c:pt>
                <c:pt idx="52" formatCode="General">
                  <c:v>57.2</c:v>
                </c:pt>
                <c:pt idx="53" formatCode="General">
                  <c:v>57.3</c:v>
                </c:pt>
                <c:pt idx="54" formatCode="General">
                  <c:v>57.5</c:v>
                </c:pt>
                <c:pt idx="55" formatCode="General">
                  <c:v>57.6</c:v>
                </c:pt>
                <c:pt idx="56" formatCode="General">
                  <c:v>57.6</c:v>
                </c:pt>
                <c:pt idx="57" formatCode="General">
                  <c:v>57.6</c:v>
                </c:pt>
                <c:pt idx="58" formatCode="General">
                  <c:v>57.6</c:v>
                </c:pt>
                <c:pt idx="59" formatCode="General">
                  <c:v>57.5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AB-4848-93C3-6FEE989AE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81029295"/>
        <c:axId val="1381026799"/>
      </c:lineChart>
      <c:dateAx>
        <c:axId val="13810292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164676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0888084140292988"/>
              <c:y val="0.929181261702142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rgbClr val="164676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381026799"/>
        <c:crosses val="autoZero"/>
        <c:auto val="1"/>
        <c:lblOffset val="100"/>
        <c:baseTimeUnit val="months"/>
        <c:majorUnit val="3"/>
        <c:majorTimeUnit val="months"/>
      </c:dateAx>
      <c:valAx>
        <c:axId val="1381026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  <a:ea typeface="+mn-ea"/>
                    <a:cs typeface="+mn-cs"/>
                  </a:defRPr>
                </a:pPr>
                <a:r>
                  <a:rPr lang="en-US" sz="1200" b="1" i="1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LABOR FORCE PARTICIPATION RATE (PERCENT)</a:t>
                </a:r>
              </a:p>
            </c:rich>
          </c:tx>
          <c:layout>
            <c:manualLayout>
              <c:xMode val="edge"/>
              <c:yMode val="edge"/>
              <c:x val="1.0699026556038613E-2"/>
              <c:y val="0.206196280504849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1" u="none" strike="noStrike" kern="1200" baseline="0">
                  <a:solidFill>
                    <a:srgbClr val="164676"/>
                  </a:solidFill>
                  <a:latin typeface="Bebas Neue Pro" panose="020B0506020202050201" pitchFamily="34" charset="77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3810292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671284</xdr:colOff>
      <xdr:row>5</xdr:row>
      <xdr:rowOff>0</xdr:rowOff>
    </xdr:from>
    <xdr:to>
      <xdr:col>16</xdr:col>
      <xdr:colOff>373741</xdr:colOff>
      <xdr:row>26</xdr:row>
      <xdr:rowOff>79248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41F3A61-E56F-0342-82F6-062DC3E4E7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6</xdr:col>
      <xdr:colOff>0</xdr:colOff>
      <xdr:row>31</xdr:row>
      <xdr:rowOff>183445</xdr:rowOff>
    </xdr:from>
    <xdr:to>
      <xdr:col>16</xdr:col>
      <xdr:colOff>373742</xdr:colOff>
      <xdr:row>53</xdr:row>
      <xdr:rowOff>63121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ACACC13-EB36-9D4A-ADD3-BBF3FFC1EB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0</xdr:colOff>
      <xdr:row>5</xdr:row>
      <xdr:rowOff>0</xdr:rowOff>
    </xdr:from>
    <xdr:to>
      <xdr:col>17</xdr:col>
      <xdr:colOff>342900</xdr:colOff>
      <xdr:row>27</xdr:row>
      <xdr:rowOff>79248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556B5B8-A766-1A4A-899A-1309202AD1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7</xdr:col>
      <xdr:colOff>0</xdr:colOff>
      <xdr:row>31</xdr:row>
      <xdr:rowOff>150090</xdr:rowOff>
    </xdr:from>
    <xdr:to>
      <xdr:col>17</xdr:col>
      <xdr:colOff>340184</xdr:colOff>
      <xdr:row>54</xdr:row>
      <xdr:rowOff>38838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1A6189A-2E68-EC4D-927F-98CDF22982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cdewgov365-my.sharepoint.com/personal/sabeckett_dew_sc_gov/Documents/TRENDS/Data%20Trends%20Newsletter_12_2024%20Issue/Support/Trends%20Data_November_24.xlsx" TargetMode="External"/><Relationship Id="rId1" Type="http://schemas.openxmlformats.org/officeDocument/2006/relationships/externalLinkPath" Target="Trends%20Data_November_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tatewide p10 &amp; p11"/>
      <sheetName val="Substate NSA p12"/>
      <sheetName val="MSA Partial NSA p13"/>
      <sheetName val="Unemp Rate SA p14"/>
      <sheetName val="LFPR SA p15"/>
      <sheetName val="p16"/>
      <sheetName val="p17"/>
      <sheetName val="p18"/>
      <sheetName val="p19"/>
      <sheetName val="MSA p20"/>
      <sheetName val="SC p21"/>
      <sheetName val="Charleston p22"/>
      <sheetName val="Columbia p23"/>
      <sheetName val="Greenville p24"/>
      <sheetName val="Myrtle Beach p25"/>
      <sheetName val="Spartanburg p26"/>
      <sheetName val="Florence HH Sumter p27"/>
      <sheetName val="p28"/>
      <sheetName val="p29"/>
    </sheetNames>
    <sheetDataSet>
      <sheetData sheetId="0" refreshError="1"/>
      <sheetData sheetId="1" refreshError="1"/>
      <sheetData sheetId="2" refreshError="1"/>
      <sheetData sheetId="3">
        <row r="5">
          <cell r="C5" t="str">
            <v>unemployment</v>
          </cell>
          <cell r="D5" t="str">
            <v>unemployment rate</v>
          </cell>
        </row>
        <row r="6">
          <cell r="B6">
            <v>43831</v>
          </cell>
          <cell r="C6">
            <v>64992</v>
          </cell>
          <cell r="D6">
            <v>2.8</v>
          </cell>
        </row>
        <row r="7">
          <cell r="B7">
            <v>43862</v>
          </cell>
          <cell r="C7">
            <v>68319</v>
          </cell>
          <cell r="D7">
            <v>2.9</v>
          </cell>
        </row>
        <row r="8">
          <cell r="B8">
            <v>43891</v>
          </cell>
          <cell r="C8">
            <v>71055</v>
          </cell>
          <cell r="D8">
            <v>3.1</v>
          </cell>
        </row>
        <row r="9">
          <cell r="B9">
            <v>43922</v>
          </cell>
          <cell r="C9">
            <v>272540</v>
          </cell>
          <cell r="D9">
            <v>11.8</v>
          </cell>
        </row>
        <row r="10">
          <cell r="B10">
            <v>43952</v>
          </cell>
          <cell r="C10">
            <v>215622</v>
          </cell>
          <cell r="D10">
            <v>9.1999999999999993</v>
          </cell>
        </row>
        <row r="11">
          <cell r="B11">
            <v>43983</v>
          </cell>
          <cell r="C11">
            <v>180876</v>
          </cell>
          <cell r="D11">
            <v>7.8</v>
          </cell>
        </row>
        <row r="12">
          <cell r="B12">
            <v>44013</v>
          </cell>
          <cell r="C12">
            <v>164732</v>
          </cell>
          <cell r="D12">
            <v>7</v>
          </cell>
        </row>
        <row r="13">
          <cell r="B13">
            <v>44044</v>
          </cell>
          <cell r="C13">
            <v>143633</v>
          </cell>
          <cell r="D13">
            <v>6.1</v>
          </cell>
        </row>
        <row r="14">
          <cell r="B14">
            <v>44075</v>
          </cell>
          <cell r="C14">
            <v>135293</v>
          </cell>
          <cell r="D14">
            <v>5.8</v>
          </cell>
        </row>
        <row r="15">
          <cell r="B15">
            <v>44105</v>
          </cell>
          <cell r="C15">
            <v>123627</v>
          </cell>
          <cell r="D15">
            <v>5.3</v>
          </cell>
        </row>
        <row r="16">
          <cell r="B16">
            <v>44136</v>
          </cell>
          <cell r="C16">
            <v>117571</v>
          </cell>
          <cell r="D16">
            <v>5</v>
          </cell>
        </row>
        <row r="17">
          <cell r="B17">
            <v>44166</v>
          </cell>
          <cell r="C17">
            <v>113834</v>
          </cell>
          <cell r="D17">
            <v>4.8</v>
          </cell>
        </row>
        <row r="18">
          <cell r="B18">
            <v>44197</v>
          </cell>
          <cell r="C18">
            <v>107985</v>
          </cell>
          <cell r="D18">
            <v>4.5999999999999996</v>
          </cell>
        </row>
        <row r="19">
          <cell r="B19">
            <v>44228</v>
          </cell>
          <cell r="C19">
            <v>103791</v>
          </cell>
          <cell r="D19">
            <v>4.4000000000000004</v>
          </cell>
        </row>
        <row r="20">
          <cell r="B20">
            <v>44256</v>
          </cell>
          <cell r="C20">
            <v>100856</v>
          </cell>
          <cell r="D20">
            <v>4.3</v>
          </cell>
        </row>
        <row r="21">
          <cell r="B21">
            <v>44287</v>
          </cell>
          <cell r="C21">
            <v>98708</v>
          </cell>
          <cell r="D21">
            <v>4.2</v>
          </cell>
        </row>
        <row r="22">
          <cell r="B22">
            <v>44317</v>
          </cell>
          <cell r="C22">
            <v>96904</v>
          </cell>
          <cell r="D22">
            <v>4.0999999999999996</v>
          </cell>
        </row>
        <row r="23">
          <cell r="B23">
            <v>44348</v>
          </cell>
          <cell r="C23">
            <v>95715</v>
          </cell>
          <cell r="D23">
            <v>4.0999999999999996</v>
          </cell>
        </row>
        <row r="24">
          <cell r="B24">
            <v>44378</v>
          </cell>
          <cell r="C24">
            <v>93175</v>
          </cell>
          <cell r="D24">
            <v>3.9</v>
          </cell>
        </row>
        <row r="25">
          <cell r="B25">
            <v>44409</v>
          </cell>
          <cell r="C25">
            <v>90068</v>
          </cell>
          <cell r="D25">
            <v>3.8</v>
          </cell>
        </row>
        <row r="26">
          <cell r="B26">
            <v>44440</v>
          </cell>
          <cell r="C26">
            <v>86435</v>
          </cell>
          <cell r="D26">
            <v>3.7</v>
          </cell>
        </row>
        <row r="27">
          <cell r="B27">
            <v>44470</v>
          </cell>
          <cell r="C27">
            <v>83271</v>
          </cell>
          <cell r="D27">
            <v>3.5</v>
          </cell>
        </row>
        <row r="28">
          <cell r="B28">
            <v>44501</v>
          </cell>
          <cell r="C28">
            <v>80526</v>
          </cell>
          <cell r="D28">
            <v>3.4</v>
          </cell>
        </row>
        <row r="29">
          <cell r="B29">
            <v>44531</v>
          </cell>
          <cell r="C29">
            <v>78511</v>
          </cell>
          <cell r="D29">
            <v>3.3</v>
          </cell>
        </row>
        <row r="30">
          <cell r="B30">
            <v>44562</v>
          </cell>
          <cell r="C30">
            <v>77688</v>
          </cell>
          <cell r="D30">
            <v>3.3</v>
          </cell>
        </row>
        <row r="31">
          <cell r="B31">
            <v>44593</v>
          </cell>
          <cell r="C31">
            <v>76927</v>
          </cell>
          <cell r="D31">
            <v>3.2</v>
          </cell>
        </row>
        <row r="32">
          <cell r="B32">
            <v>44621</v>
          </cell>
          <cell r="C32">
            <v>76194</v>
          </cell>
          <cell r="D32">
            <v>3.2</v>
          </cell>
        </row>
        <row r="33">
          <cell r="B33">
            <v>44652</v>
          </cell>
          <cell r="C33">
            <v>75509</v>
          </cell>
          <cell r="D33">
            <v>3.2</v>
          </cell>
        </row>
        <row r="34">
          <cell r="B34">
            <v>44682</v>
          </cell>
          <cell r="C34">
            <v>75343</v>
          </cell>
          <cell r="D34">
            <v>3.2</v>
          </cell>
        </row>
        <row r="35">
          <cell r="B35">
            <v>44713</v>
          </cell>
          <cell r="C35">
            <v>75815</v>
          </cell>
          <cell r="D35">
            <v>3.2</v>
          </cell>
        </row>
        <row r="36">
          <cell r="B36">
            <v>44743</v>
          </cell>
          <cell r="C36">
            <v>76735</v>
          </cell>
          <cell r="D36">
            <v>3.2</v>
          </cell>
        </row>
        <row r="37">
          <cell r="B37">
            <v>44774</v>
          </cell>
          <cell r="C37">
            <v>77658</v>
          </cell>
          <cell r="D37">
            <v>3.2</v>
          </cell>
        </row>
        <row r="38">
          <cell r="B38">
            <v>44805</v>
          </cell>
          <cell r="C38">
            <v>77944</v>
          </cell>
          <cell r="D38">
            <v>3.3</v>
          </cell>
        </row>
        <row r="39">
          <cell r="B39">
            <v>44835</v>
          </cell>
          <cell r="C39">
            <v>77676</v>
          </cell>
          <cell r="D39">
            <v>3.2</v>
          </cell>
        </row>
        <row r="40">
          <cell r="B40">
            <v>44866</v>
          </cell>
          <cell r="C40">
            <v>76856</v>
          </cell>
          <cell r="D40">
            <v>3.2</v>
          </cell>
        </row>
        <row r="41">
          <cell r="B41">
            <v>44896</v>
          </cell>
          <cell r="C41">
            <v>75550</v>
          </cell>
          <cell r="D41">
            <v>3.1</v>
          </cell>
        </row>
        <row r="42">
          <cell r="B42">
            <v>44927</v>
          </cell>
          <cell r="C42">
            <v>74130</v>
          </cell>
          <cell r="D42">
            <v>3.1</v>
          </cell>
        </row>
        <row r="43">
          <cell r="B43">
            <v>44958</v>
          </cell>
          <cell r="C43">
            <v>72997</v>
          </cell>
          <cell r="D43">
            <v>3</v>
          </cell>
        </row>
        <row r="44">
          <cell r="B44">
            <v>44986</v>
          </cell>
          <cell r="C44">
            <v>72030</v>
          </cell>
          <cell r="D44">
            <v>3</v>
          </cell>
        </row>
        <row r="45">
          <cell r="B45">
            <v>45017</v>
          </cell>
          <cell r="C45">
            <v>70923</v>
          </cell>
          <cell r="D45">
            <v>2.9</v>
          </cell>
        </row>
        <row r="46">
          <cell r="B46">
            <v>45047</v>
          </cell>
          <cell r="C46">
            <v>69850</v>
          </cell>
          <cell r="D46">
            <v>2.9</v>
          </cell>
        </row>
        <row r="47">
          <cell r="B47">
            <v>45078</v>
          </cell>
          <cell r="C47">
            <v>69189</v>
          </cell>
          <cell r="D47">
            <v>2.8</v>
          </cell>
        </row>
        <row r="48">
          <cell r="B48">
            <v>45108</v>
          </cell>
          <cell r="C48">
            <v>69547</v>
          </cell>
          <cell r="D48">
            <v>2.8</v>
          </cell>
        </row>
        <row r="49">
          <cell r="B49">
            <v>45139</v>
          </cell>
          <cell r="C49">
            <v>70907</v>
          </cell>
          <cell r="D49">
            <v>2.9</v>
          </cell>
        </row>
        <row r="50">
          <cell r="B50">
            <v>45170</v>
          </cell>
          <cell r="C50">
            <v>72805</v>
          </cell>
          <cell r="D50">
            <v>3</v>
          </cell>
        </row>
        <row r="51">
          <cell r="B51">
            <v>45200</v>
          </cell>
          <cell r="C51">
            <v>74511</v>
          </cell>
          <cell r="D51">
            <v>3</v>
          </cell>
        </row>
        <row r="52">
          <cell r="B52">
            <v>45231</v>
          </cell>
          <cell r="C52">
            <v>74957</v>
          </cell>
          <cell r="D52">
            <v>3</v>
          </cell>
        </row>
        <row r="53">
          <cell r="B53">
            <v>45261</v>
          </cell>
          <cell r="C53">
            <v>74873</v>
          </cell>
          <cell r="D53">
            <v>3</v>
          </cell>
        </row>
        <row r="54">
          <cell r="B54">
            <v>45292</v>
          </cell>
          <cell r="C54">
            <v>75325</v>
          </cell>
          <cell r="D54">
            <v>3</v>
          </cell>
        </row>
        <row r="55">
          <cell r="B55">
            <v>45323</v>
          </cell>
          <cell r="C55">
            <v>76424</v>
          </cell>
          <cell r="D55">
            <v>3.1</v>
          </cell>
        </row>
        <row r="56">
          <cell r="B56">
            <v>45352</v>
          </cell>
          <cell r="C56">
            <v>77948</v>
          </cell>
          <cell r="D56">
            <v>3.1</v>
          </cell>
        </row>
        <row r="57">
          <cell r="B57">
            <v>45383</v>
          </cell>
          <cell r="C57">
            <v>79782</v>
          </cell>
          <cell r="D57">
            <v>3.2</v>
          </cell>
        </row>
        <row r="58">
          <cell r="B58">
            <v>45413</v>
          </cell>
          <cell r="C58">
            <v>83589</v>
          </cell>
          <cell r="D58">
            <v>3.4</v>
          </cell>
        </row>
        <row r="59">
          <cell r="B59">
            <v>45444</v>
          </cell>
          <cell r="C59">
            <v>89718</v>
          </cell>
          <cell r="D59">
            <v>3.6</v>
          </cell>
        </row>
        <row r="60">
          <cell r="B60">
            <v>45474</v>
          </cell>
          <cell r="C60">
            <v>97764</v>
          </cell>
          <cell r="D60">
            <v>3.9</v>
          </cell>
        </row>
        <row r="61">
          <cell r="B61">
            <v>45505</v>
          </cell>
          <cell r="C61">
            <v>107891</v>
          </cell>
          <cell r="D61">
            <v>4.3</v>
          </cell>
        </row>
        <row r="62">
          <cell r="B62">
            <v>45536</v>
          </cell>
          <cell r="C62">
            <v>113975</v>
          </cell>
          <cell r="D62">
            <v>4.5</v>
          </cell>
        </row>
        <row r="63">
          <cell r="B63">
            <v>45566</v>
          </cell>
          <cell r="C63">
            <v>118097</v>
          </cell>
          <cell r="D63">
            <v>4.7</v>
          </cell>
        </row>
        <row r="64">
          <cell r="B64">
            <v>45597</v>
          </cell>
          <cell r="C64">
            <v>121501</v>
          </cell>
          <cell r="D64">
            <v>4.8</v>
          </cell>
        </row>
      </sheetData>
      <sheetData sheetId="4">
        <row r="5">
          <cell r="C5" t="str">
            <v>labor force participation rate</v>
          </cell>
          <cell r="D5" t="str">
            <v>employment</v>
          </cell>
        </row>
        <row r="6">
          <cell r="B6">
            <v>43831</v>
          </cell>
          <cell r="C6">
            <v>57.9</v>
          </cell>
          <cell r="D6">
            <v>2272558</v>
          </cell>
        </row>
        <row r="7">
          <cell r="B7">
            <v>43862</v>
          </cell>
          <cell r="C7">
            <v>57.7</v>
          </cell>
          <cell r="D7">
            <v>2263616</v>
          </cell>
        </row>
        <row r="8">
          <cell r="B8">
            <v>43891</v>
          </cell>
          <cell r="C8">
            <v>57.5</v>
          </cell>
          <cell r="D8">
            <v>2253825</v>
          </cell>
        </row>
        <row r="9">
          <cell r="B9">
            <v>43922</v>
          </cell>
          <cell r="C9">
            <v>57.5</v>
          </cell>
          <cell r="D9">
            <v>2045469</v>
          </cell>
        </row>
        <row r="10">
          <cell r="B10">
            <v>43952</v>
          </cell>
          <cell r="C10">
            <v>57.7</v>
          </cell>
          <cell r="D10">
            <v>2116188</v>
          </cell>
        </row>
        <row r="11">
          <cell r="B11">
            <v>43983</v>
          </cell>
          <cell r="C11">
            <v>57.5</v>
          </cell>
          <cell r="D11">
            <v>2143573</v>
          </cell>
        </row>
        <row r="12">
          <cell r="B12">
            <v>44013</v>
          </cell>
          <cell r="C12">
            <v>57.7</v>
          </cell>
          <cell r="D12">
            <v>2172230</v>
          </cell>
        </row>
        <row r="13">
          <cell r="B13">
            <v>44044</v>
          </cell>
          <cell r="C13">
            <v>57.7</v>
          </cell>
          <cell r="D13">
            <v>2197005</v>
          </cell>
        </row>
        <row r="14">
          <cell r="B14">
            <v>44075</v>
          </cell>
          <cell r="C14">
            <v>58</v>
          </cell>
          <cell r="D14">
            <v>2217243</v>
          </cell>
        </row>
        <row r="15">
          <cell r="B15">
            <v>44105</v>
          </cell>
          <cell r="C15">
            <v>57.9</v>
          </cell>
          <cell r="D15">
            <v>2230404</v>
          </cell>
        </row>
        <row r="16">
          <cell r="B16">
            <v>44136</v>
          </cell>
          <cell r="C16">
            <v>57.9</v>
          </cell>
          <cell r="D16">
            <v>2237939</v>
          </cell>
        </row>
        <row r="17">
          <cell r="B17">
            <v>44166</v>
          </cell>
          <cell r="C17">
            <v>57.8</v>
          </cell>
          <cell r="D17">
            <v>2241475</v>
          </cell>
        </row>
        <row r="18">
          <cell r="B18">
            <v>44197</v>
          </cell>
          <cell r="C18">
            <v>57.7</v>
          </cell>
          <cell r="D18">
            <v>2243885</v>
          </cell>
        </row>
        <row r="19">
          <cell r="B19">
            <v>44228</v>
          </cell>
          <cell r="C19">
            <v>57.6</v>
          </cell>
          <cell r="D19">
            <v>2247026</v>
          </cell>
        </row>
        <row r="20">
          <cell r="B20">
            <v>44256</v>
          </cell>
          <cell r="C20">
            <v>57.6</v>
          </cell>
          <cell r="D20">
            <v>2251903</v>
          </cell>
        </row>
        <row r="21">
          <cell r="B21">
            <v>44287</v>
          </cell>
          <cell r="C21">
            <v>57.6</v>
          </cell>
          <cell r="D21">
            <v>2257620</v>
          </cell>
        </row>
        <row r="22">
          <cell r="B22">
            <v>44317</v>
          </cell>
          <cell r="C22">
            <v>57.6</v>
          </cell>
          <cell r="D22">
            <v>2263095</v>
          </cell>
        </row>
        <row r="23">
          <cell r="B23">
            <v>44348</v>
          </cell>
          <cell r="C23">
            <v>57.6</v>
          </cell>
          <cell r="D23">
            <v>2267011</v>
          </cell>
        </row>
        <row r="24">
          <cell r="B24">
            <v>44378</v>
          </cell>
          <cell r="C24">
            <v>57.5</v>
          </cell>
          <cell r="D24">
            <v>2269723</v>
          </cell>
        </row>
        <row r="25">
          <cell r="B25">
            <v>44409</v>
          </cell>
          <cell r="C25">
            <v>57.4</v>
          </cell>
          <cell r="D25">
            <v>2272256</v>
          </cell>
        </row>
        <row r="26">
          <cell r="B26">
            <v>44440</v>
          </cell>
          <cell r="C26">
            <v>57.3</v>
          </cell>
          <cell r="D26">
            <v>2275339</v>
          </cell>
        </row>
        <row r="27">
          <cell r="B27">
            <v>44470</v>
          </cell>
          <cell r="C27">
            <v>57.2</v>
          </cell>
          <cell r="D27">
            <v>2279642</v>
          </cell>
        </row>
        <row r="28">
          <cell r="B28">
            <v>44501</v>
          </cell>
          <cell r="C28">
            <v>57.2</v>
          </cell>
          <cell r="D28">
            <v>2285189</v>
          </cell>
        </row>
        <row r="29">
          <cell r="B29">
            <v>44531</v>
          </cell>
          <cell r="C29">
            <v>57.2</v>
          </cell>
          <cell r="D29">
            <v>2291838</v>
          </cell>
        </row>
        <row r="30">
          <cell r="B30">
            <v>44562</v>
          </cell>
          <cell r="C30">
            <v>57.3</v>
          </cell>
          <cell r="D30">
            <v>2298984</v>
          </cell>
        </row>
        <row r="31">
          <cell r="B31">
            <v>44593</v>
          </cell>
          <cell r="C31">
            <v>57.3</v>
          </cell>
          <cell r="D31">
            <v>2305706</v>
          </cell>
        </row>
        <row r="32">
          <cell r="B32">
            <v>44621</v>
          </cell>
          <cell r="C32">
            <v>57.3</v>
          </cell>
          <cell r="D32">
            <v>2310768</v>
          </cell>
        </row>
        <row r="33">
          <cell r="B33">
            <v>44652</v>
          </cell>
          <cell r="C33">
            <v>57.3</v>
          </cell>
          <cell r="D33">
            <v>2313951</v>
          </cell>
        </row>
        <row r="34">
          <cell r="B34">
            <v>44682</v>
          </cell>
          <cell r="C34">
            <v>57.2</v>
          </cell>
          <cell r="D34">
            <v>2315575</v>
          </cell>
        </row>
        <row r="35">
          <cell r="B35">
            <v>44713</v>
          </cell>
          <cell r="C35">
            <v>57.1</v>
          </cell>
          <cell r="D35">
            <v>2316022</v>
          </cell>
        </row>
        <row r="36">
          <cell r="B36">
            <v>44743</v>
          </cell>
          <cell r="C36">
            <v>57.1</v>
          </cell>
          <cell r="D36">
            <v>2315891</v>
          </cell>
        </row>
        <row r="37">
          <cell r="B37">
            <v>44774</v>
          </cell>
          <cell r="C37">
            <v>57</v>
          </cell>
          <cell r="D37">
            <v>2316350</v>
          </cell>
        </row>
        <row r="38">
          <cell r="B38">
            <v>44805</v>
          </cell>
          <cell r="C38">
            <v>57</v>
          </cell>
          <cell r="D38">
            <v>2318360</v>
          </cell>
        </row>
        <row r="39">
          <cell r="B39">
            <v>44835</v>
          </cell>
          <cell r="C39">
            <v>57</v>
          </cell>
          <cell r="D39">
            <v>2322459</v>
          </cell>
        </row>
        <row r="40">
          <cell r="B40">
            <v>44866</v>
          </cell>
          <cell r="C40">
            <v>57</v>
          </cell>
          <cell r="D40">
            <v>2328805</v>
          </cell>
        </row>
        <row r="41">
          <cell r="B41">
            <v>44896</v>
          </cell>
          <cell r="C41">
            <v>57.1</v>
          </cell>
          <cell r="D41">
            <v>2337010</v>
          </cell>
        </row>
        <row r="42">
          <cell r="B42">
            <v>44927</v>
          </cell>
          <cell r="C42">
            <v>57.2</v>
          </cell>
          <cell r="D42">
            <v>2345980</v>
          </cell>
        </row>
        <row r="43">
          <cell r="B43">
            <v>44958</v>
          </cell>
          <cell r="C43">
            <v>57.2</v>
          </cell>
          <cell r="D43">
            <v>2355128</v>
          </cell>
        </row>
        <row r="44">
          <cell r="B44">
            <v>44986</v>
          </cell>
          <cell r="C44">
            <v>57.3</v>
          </cell>
          <cell r="D44">
            <v>2363908</v>
          </cell>
        </row>
        <row r="45">
          <cell r="B45">
            <v>45017</v>
          </cell>
          <cell r="C45">
            <v>57.4</v>
          </cell>
          <cell r="D45">
            <v>2371767</v>
          </cell>
        </row>
        <row r="46">
          <cell r="B46">
            <v>45047</v>
          </cell>
          <cell r="C46">
            <v>57.4</v>
          </cell>
          <cell r="D46">
            <v>2378120</v>
          </cell>
        </row>
        <row r="47">
          <cell r="B47">
            <v>45078</v>
          </cell>
          <cell r="C47">
            <v>57.4</v>
          </cell>
          <cell r="D47">
            <v>2383328</v>
          </cell>
        </row>
        <row r="48">
          <cell r="B48">
            <v>45108</v>
          </cell>
          <cell r="C48">
            <v>57.4</v>
          </cell>
          <cell r="D48">
            <v>2387893</v>
          </cell>
        </row>
        <row r="49">
          <cell r="B49">
            <v>45139</v>
          </cell>
          <cell r="C49">
            <v>57.5</v>
          </cell>
          <cell r="D49">
            <v>2391519</v>
          </cell>
        </row>
        <row r="50">
          <cell r="B50">
            <v>45170</v>
          </cell>
          <cell r="C50">
            <v>57.5</v>
          </cell>
          <cell r="D50">
            <v>2394416</v>
          </cell>
        </row>
        <row r="51">
          <cell r="B51">
            <v>45200</v>
          </cell>
          <cell r="C51">
            <v>57.4</v>
          </cell>
          <cell r="D51">
            <v>2396218</v>
          </cell>
        </row>
        <row r="52">
          <cell r="B52">
            <v>45231</v>
          </cell>
          <cell r="C52">
            <v>57.3</v>
          </cell>
          <cell r="D52">
            <v>2395934</v>
          </cell>
        </row>
        <row r="53">
          <cell r="B53">
            <v>45261</v>
          </cell>
          <cell r="C53">
            <v>57.2</v>
          </cell>
          <cell r="D53">
            <v>2395427</v>
          </cell>
        </row>
        <row r="54">
          <cell r="B54">
            <v>45292</v>
          </cell>
          <cell r="C54">
            <v>57.2</v>
          </cell>
          <cell r="D54">
            <v>2396514</v>
          </cell>
        </row>
        <row r="55">
          <cell r="B55">
            <v>45323</v>
          </cell>
          <cell r="C55">
            <v>57.1</v>
          </cell>
          <cell r="D55">
            <v>2396195</v>
          </cell>
        </row>
        <row r="56">
          <cell r="B56">
            <v>45352</v>
          </cell>
          <cell r="C56">
            <v>57.1</v>
          </cell>
          <cell r="D56">
            <v>2399640</v>
          </cell>
        </row>
        <row r="57">
          <cell r="B57">
            <v>45383</v>
          </cell>
          <cell r="C57">
            <v>57.2</v>
          </cell>
          <cell r="D57">
            <v>2404517</v>
          </cell>
        </row>
        <row r="58">
          <cell r="B58">
            <v>45413</v>
          </cell>
          <cell r="C58">
            <v>57.2</v>
          </cell>
          <cell r="D58">
            <v>2406512</v>
          </cell>
        </row>
        <row r="59">
          <cell r="B59">
            <v>45444</v>
          </cell>
          <cell r="C59">
            <v>57.3</v>
          </cell>
          <cell r="D59">
            <v>2410159</v>
          </cell>
        </row>
        <row r="60">
          <cell r="B60">
            <v>45474</v>
          </cell>
          <cell r="C60">
            <v>57.5</v>
          </cell>
          <cell r="D60">
            <v>2415158</v>
          </cell>
        </row>
        <row r="61">
          <cell r="B61">
            <v>45505</v>
          </cell>
          <cell r="C61">
            <v>57.6</v>
          </cell>
          <cell r="D61">
            <v>2414624</v>
          </cell>
        </row>
        <row r="62">
          <cell r="B62">
            <v>45536</v>
          </cell>
          <cell r="C62">
            <v>57.6</v>
          </cell>
          <cell r="D62">
            <v>2413300</v>
          </cell>
        </row>
        <row r="63">
          <cell r="B63">
            <v>45566</v>
          </cell>
          <cell r="C63">
            <v>57.6</v>
          </cell>
          <cell r="D63">
            <v>2413165</v>
          </cell>
        </row>
        <row r="64">
          <cell r="B64">
            <v>45597</v>
          </cell>
          <cell r="C64">
            <v>57.6</v>
          </cell>
          <cell r="D64">
            <v>2412486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workbookViewId="0">
      <selection activeCell="A8" sqref="A8:G8"/>
    </sheetView>
  </sheetViews>
  <sheetFormatPr baseColWidth="10" defaultColWidth="8.83203125" defaultRowHeight="15" x14ac:dyDescent="0.2"/>
  <cols>
    <col min="1" max="2" width="11.1640625" bestFit="1" customWidth="1"/>
    <col min="4" max="5" width="12.83203125" bestFit="1" customWidth="1"/>
    <col min="6" max="6" width="12.6640625" customWidth="1"/>
  </cols>
  <sheetData>
    <row r="1" spans="1:14" ht="15.75" customHeight="1" x14ac:dyDescent="0.2">
      <c r="A1" s="189"/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</row>
    <row r="2" spans="1:14" ht="15.75" customHeight="1" x14ac:dyDescent="0.2">
      <c r="A2" s="189" t="s">
        <v>0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</row>
    <row r="3" spans="1:14" ht="16.5" customHeight="1" thickBot="1" x14ac:dyDescent="0.25">
      <c r="A3" s="144"/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</row>
    <row r="4" spans="1:14" x14ac:dyDescent="0.2">
      <c r="A4" s="191" t="s">
        <v>1</v>
      </c>
      <c r="B4" s="14" t="s">
        <v>2</v>
      </c>
      <c r="C4" s="14"/>
      <c r="D4" s="14"/>
      <c r="E4" s="14"/>
      <c r="F4" s="14"/>
      <c r="G4" s="15"/>
    </row>
    <row r="5" spans="1:14" x14ac:dyDescent="0.2">
      <c r="A5" s="190"/>
      <c r="B5" s="196" t="s">
        <v>3</v>
      </c>
      <c r="C5" s="195" t="s">
        <v>4</v>
      </c>
      <c r="D5" s="16" t="s">
        <v>5</v>
      </c>
      <c r="E5" s="16"/>
      <c r="F5" s="72" t="s">
        <v>6</v>
      </c>
      <c r="G5" s="17"/>
    </row>
    <row r="6" spans="1:14" x14ac:dyDescent="0.2">
      <c r="A6" s="190"/>
      <c r="B6" s="190"/>
      <c r="C6" s="190"/>
      <c r="D6" s="196" t="s">
        <v>3</v>
      </c>
      <c r="E6" s="195" t="s">
        <v>4</v>
      </c>
      <c r="F6" s="196" t="s">
        <v>3</v>
      </c>
      <c r="G6" s="193" t="s">
        <v>7</v>
      </c>
    </row>
    <row r="7" spans="1:14" ht="15.75" customHeight="1" thickBot="1" x14ac:dyDescent="0.25">
      <c r="A7" s="192"/>
      <c r="B7" s="192"/>
      <c r="C7" s="192"/>
      <c r="D7" s="192"/>
      <c r="E7" s="192"/>
      <c r="F7" s="192"/>
      <c r="G7" s="194"/>
    </row>
    <row r="8" spans="1:14" ht="15.75" customHeight="1" thickBot="1" x14ac:dyDescent="0.25">
      <c r="A8" s="73">
        <v>4409911</v>
      </c>
      <c r="B8" s="74">
        <v>2536654</v>
      </c>
      <c r="C8" s="232">
        <v>57.5</v>
      </c>
      <c r="D8" s="75">
        <v>2417169</v>
      </c>
      <c r="E8" s="233">
        <v>54.8</v>
      </c>
      <c r="F8" s="75">
        <v>119485</v>
      </c>
      <c r="G8" s="234">
        <v>4.7</v>
      </c>
      <c r="M8" s="76"/>
    </row>
    <row r="9" spans="1:14" x14ac:dyDescent="0.2">
      <c r="E9" s="77"/>
    </row>
    <row r="10" spans="1:14" x14ac:dyDescent="0.2">
      <c r="A10" s="28" t="s">
        <v>8</v>
      </c>
      <c r="B10" s="28"/>
      <c r="C10" s="28"/>
      <c r="D10" s="28"/>
      <c r="E10" s="28"/>
      <c r="F10" s="28"/>
    </row>
    <row r="12" spans="1:14" x14ac:dyDescent="0.2">
      <c r="A12" s="18" t="s">
        <v>9</v>
      </c>
      <c r="B12" s="18"/>
      <c r="C12" s="18"/>
      <c r="D12" s="18"/>
      <c r="E12" s="18"/>
      <c r="F12" s="18"/>
      <c r="G12" s="18"/>
    </row>
  </sheetData>
  <mergeCells count="9">
    <mergeCell ref="A1:N1"/>
    <mergeCell ref="A4:A7"/>
    <mergeCell ref="A2:N2"/>
    <mergeCell ref="G6:G7"/>
    <mergeCell ref="C5:C7"/>
    <mergeCell ref="E6:E7"/>
    <mergeCell ref="D6:D7"/>
    <mergeCell ref="F6:F7"/>
    <mergeCell ref="B5:B7"/>
  </mergeCell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H36"/>
  <sheetViews>
    <sheetView workbookViewId="0">
      <selection activeCell="B27" sqref="B27:H34"/>
    </sheetView>
  </sheetViews>
  <sheetFormatPr baseColWidth="10" defaultColWidth="8.83203125" defaultRowHeight="15" x14ac:dyDescent="0.2"/>
  <cols>
    <col min="1" max="1" width="19.1640625" bestFit="1" customWidth="1"/>
    <col min="2" max="2" width="13.33203125" bestFit="1" customWidth="1"/>
    <col min="3" max="3" width="13.5" bestFit="1" customWidth="1"/>
    <col min="4" max="4" width="12.5" bestFit="1" customWidth="1"/>
    <col min="5" max="5" width="14.1640625" bestFit="1" customWidth="1"/>
    <col min="6" max="6" width="11" bestFit="1" customWidth="1"/>
    <col min="7" max="7" width="18.33203125" bestFit="1" customWidth="1"/>
    <col min="8" max="8" width="15.1640625" bestFit="1" customWidth="1"/>
  </cols>
  <sheetData>
    <row r="1" spans="1:8" ht="15.75" customHeight="1" thickBot="1" x14ac:dyDescent="0.25">
      <c r="A1" s="228" t="s">
        <v>234</v>
      </c>
      <c r="B1" s="200"/>
      <c r="C1" s="200"/>
      <c r="D1" s="200"/>
      <c r="E1" s="200"/>
      <c r="F1" s="200"/>
      <c r="G1" s="200"/>
      <c r="H1" s="198"/>
    </row>
    <row r="2" spans="1:8" ht="15.75" customHeight="1" thickBot="1" x14ac:dyDescent="0.25">
      <c r="A2" s="42" t="s">
        <v>15</v>
      </c>
      <c r="B2" s="43" t="s">
        <v>235</v>
      </c>
      <c r="C2" s="44" t="s">
        <v>236</v>
      </c>
      <c r="D2" s="45" t="s">
        <v>237</v>
      </c>
      <c r="E2" s="43" t="s">
        <v>238</v>
      </c>
      <c r="F2" s="43" t="s">
        <v>239</v>
      </c>
      <c r="G2" s="43" t="s">
        <v>240</v>
      </c>
      <c r="H2" s="44" t="s">
        <v>241</v>
      </c>
    </row>
    <row r="3" spans="1:8" x14ac:dyDescent="0.2">
      <c r="A3" s="46" t="s">
        <v>242</v>
      </c>
      <c r="B3" s="124">
        <v>1168.3800000000001</v>
      </c>
      <c r="C3" s="124">
        <v>1159.8699999999999</v>
      </c>
      <c r="D3" s="124">
        <v>1089.7</v>
      </c>
      <c r="E3" s="176">
        <f t="shared" ref="E3:E10" si="0">B3-C3</f>
        <v>8.5100000000002183</v>
      </c>
      <c r="F3" s="167">
        <f t="shared" ref="F3:F10" si="1">ROUND(E3/C3,3)</f>
        <v>7.0000000000000001E-3</v>
      </c>
      <c r="G3" s="176">
        <f t="shared" ref="G3:G10" si="2">B3-D3</f>
        <v>78.680000000000064</v>
      </c>
      <c r="H3" s="167">
        <f t="shared" ref="H3:H10" si="3">ROUND(G3/D3,3)</f>
        <v>7.1999999999999995E-2</v>
      </c>
    </row>
    <row r="4" spans="1:8" x14ac:dyDescent="0.2">
      <c r="A4" s="46" t="s">
        <v>243</v>
      </c>
      <c r="B4" s="124">
        <v>1023.96</v>
      </c>
      <c r="C4" s="124">
        <v>1007.92</v>
      </c>
      <c r="D4" s="124">
        <v>993.85</v>
      </c>
      <c r="E4" s="176">
        <f t="shared" si="0"/>
        <v>16.040000000000077</v>
      </c>
      <c r="F4" s="167">
        <f t="shared" si="1"/>
        <v>1.6E-2</v>
      </c>
      <c r="G4" s="176">
        <f t="shared" si="2"/>
        <v>30.110000000000014</v>
      </c>
      <c r="H4" s="167">
        <f t="shared" si="3"/>
        <v>0.03</v>
      </c>
    </row>
    <row r="5" spans="1:8" x14ac:dyDescent="0.2">
      <c r="A5" s="46" t="s">
        <v>244</v>
      </c>
      <c r="B5" s="124">
        <v>712.73</v>
      </c>
      <c r="C5" s="124">
        <v>727.31</v>
      </c>
      <c r="D5" s="124">
        <v>744.91</v>
      </c>
      <c r="E5" s="176">
        <f t="shared" si="0"/>
        <v>-14.579999999999927</v>
      </c>
      <c r="F5" s="167">
        <f t="shared" si="1"/>
        <v>-0.02</v>
      </c>
      <c r="G5" s="176">
        <f t="shared" si="2"/>
        <v>-32.17999999999995</v>
      </c>
      <c r="H5" s="167">
        <f t="shared" si="3"/>
        <v>-4.2999999999999997E-2</v>
      </c>
    </row>
    <row r="6" spans="1:8" x14ac:dyDescent="0.2">
      <c r="A6" s="46" t="s">
        <v>245</v>
      </c>
      <c r="B6" s="124">
        <v>1125.3800000000001</v>
      </c>
      <c r="C6" s="124">
        <v>1101.75</v>
      </c>
      <c r="D6" s="124">
        <v>1125.3800000000001</v>
      </c>
      <c r="E6" s="176">
        <f t="shared" si="0"/>
        <v>23.630000000000109</v>
      </c>
      <c r="F6" s="167">
        <f t="shared" si="1"/>
        <v>2.1000000000000001E-2</v>
      </c>
      <c r="G6" s="176">
        <f t="shared" si="2"/>
        <v>0</v>
      </c>
      <c r="H6" s="167">
        <f t="shared" si="3"/>
        <v>0</v>
      </c>
    </row>
    <row r="7" spans="1:8" x14ac:dyDescent="0.2">
      <c r="A7" s="46" t="s">
        <v>246</v>
      </c>
      <c r="B7" s="124">
        <v>819.58</v>
      </c>
      <c r="C7" s="124">
        <v>814.52</v>
      </c>
      <c r="D7" s="124">
        <v>753.62</v>
      </c>
      <c r="E7" s="176">
        <f t="shared" si="0"/>
        <v>5.0600000000000591</v>
      </c>
      <c r="F7" s="167">
        <f t="shared" si="1"/>
        <v>6.0000000000000001E-3</v>
      </c>
      <c r="G7" s="176">
        <f t="shared" si="2"/>
        <v>65.960000000000036</v>
      </c>
      <c r="H7" s="167">
        <f t="shared" si="3"/>
        <v>8.7999999999999995E-2</v>
      </c>
    </row>
    <row r="8" spans="1:8" x14ac:dyDescent="0.2">
      <c r="A8" s="46" t="s">
        <v>247</v>
      </c>
      <c r="B8" s="124">
        <v>850.39</v>
      </c>
      <c r="C8" s="124">
        <v>854.07</v>
      </c>
      <c r="D8" s="124">
        <v>851.15</v>
      </c>
      <c r="E8" s="176">
        <f t="shared" si="0"/>
        <v>-3.6800000000000637</v>
      </c>
      <c r="F8" s="167">
        <f t="shared" si="1"/>
        <v>-4.0000000000000001E-3</v>
      </c>
      <c r="G8" s="176">
        <f t="shared" si="2"/>
        <v>-0.75999999999999091</v>
      </c>
      <c r="H8" s="167">
        <f t="shared" si="3"/>
        <v>-1E-3</v>
      </c>
    </row>
    <row r="9" spans="1:8" x14ac:dyDescent="0.2">
      <c r="A9" s="46" t="s">
        <v>248</v>
      </c>
      <c r="B9" s="124">
        <v>1057.82</v>
      </c>
      <c r="C9" s="124">
        <v>1041.9000000000001</v>
      </c>
      <c r="D9" s="124">
        <v>938.09</v>
      </c>
      <c r="E9" s="176">
        <f t="shared" si="0"/>
        <v>15.919999999999845</v>
      </c>
      <c r="F9" s="167">
        <f t="shared" si="1"/>
        <v>1.4999999999999999E-2</v>
      </c>
      <c r="G9" s="176">
        <f t="shared" si="2"/>
        <v>119.7299999999999</v>
      </c>
      <c r="H9" s="167">
        <f t="shared" si="3"/>
        <v>0.128</v>
      </c>
    </row>
    <row r="10" spans="1:8" x14ac:dyDescent="0.2">
      <c r="A10" s="46" t="s">
        <v>249</v>
      </c>
      <c r="B10" s="124">
        <v>958.25</v>
      </c>
      <c r="C10" s="124">
        <v>976.7</v>
      </c>
      <c r="D10" s="124">
        <v>914.73</v>
      </c>
      <c r="E10" s="176">
        <f t="shared" si="0"/>
        <v>-18.450000000000045</v>
      </c>
      <c r="F10" s="167">
        <f t="shared" si="1"/>
        <v>-1.9E-2</v>
      </c>
      <c r="G10" s="176">
        <f t="shared" si="2"/>
        <v>43.519999999999982</v>
      </c>
      <c r="H10" s="167">
        <f t="shared" si="3"/>
        <v>4.8000000000000001E-2</v>
      </c>
    </row>
    <row r="11" spans="1:8" x14ac:dyDescent="0.2">
      <c r="G11" s="125"/>
    </row>
    <row r="12" spans="1:8" ht="15.75" customHeight="1" thickBot="1" x14ac:dyDescent="0.25"/>
    <row r="13" spans="1:8" ht="15.75" customHeight="1" thickBot="1" x14ac:dyDescent="0.25">
      <c r="A13" s="226" t="s">
        <v>250</v>
      </c>
      <c r="B13" s="227"/>
      <c r="C13" s="227"/>
      <c r="D13" s="227"/>
      <c r="E13" s="227"/>
      <c r="F13" s="227"/>
      <c r="G13" s="227"/>
      <c r="H13" s="207"/>
    </row>
    <row r="14" spans="1:8" ht="15.75" customHeight="1" thickBot="1" x14ac:dyDescent="0.25">
      <c r="A14" s="43" t="s">
        <v>15</v>
      </c>
      <c r="B14" s="44" t="s">
        <v>235</v>
      </c>
      <c r="C14" s="45" t="s">
        <v>236</v>
      </c>
      <c r="D14" s="43" t="s">
        <v>237</v>
      </c>
      <c r="E14" s="44" t="s">
        <v>238</v>
      </c>
      <c r="F14" s="45" t="s">
        <v>239</v>
      </c>
      <c r="G14" s="44" t="s">
        <v>240</v>
      </c>
      <c r="H14" s="47" t="s">
        <v>241</v>
      </c>
    </row>
    <row r="15" spans="1:8" x14ac:dyDescent="0.2">
      <c r="A15" s="46" t="s">
        <v>242</v>
      </c>
      <c r="B15" s="151">
        <v>33.700000000000003</v>
      </c>
      <c r="C15" s="151">
        <v>33.6</v>
      </c>
      <c r="D15" s="151">
        <v>34</v>
      </c>
      <c r="E15" s="177">
        <f t="shared" ref="E15:E22" si="4">B15-C15</f>
        <v>0.10000000000000142</v>
      </c>
      <c r="F15" s="167">
        <f t="shared" ref="F15:F22" si="5">ROUND(E15/C15,3)</f>
        <v>3.0000000000000001E-3</v>
      </c>
      <c r="G15" s="177">
        <f t="shared" ref="G15:G22" si="6">B15-D15</f>
        <v>-0.29999999999999716</v>
      </c>
      <c r="H15" s="167">
        <f t="shared" ref="H15:H22" si="7">ROUND(G15/D15,3)</f>
        <v>-8.9999999999999993E-3</v>
      </c>
    </row>
    <row r="16" spans="1:8" x14ac:dyDescent="0.2">
      <c r="A16" s="46" t="s">
        <v>243</v>
      </c>
      <c r="B16" s="151">
        <v>34.5</v>
      </c>
      <c r="C16" s="151">
        <v>33.799999999999997</v>
      </c>
      <c r="D16" s="151">
        <v>34.200000000000003</v>
      </c>
      <c r="E16" s="177">
        <f t="shared" si="4"/>
        <v>0.70000000000000284</v>
      </c>
      <c r="F16" s="167">
        <f t="shared" si="5"/>
        <v>2.1000000000000001E-2</v>
      </c>
      <c r="G16" s="177">
        <f t="shared" si="6"/>
        <v>0.29999999999999716</v>
      </c>
      <c r="H16" s="167">
        <f t="shared" si="7"/>
        <v>8.9999999999999993E-3</v>
      </c>
    </row>
    <row r="17" spans="1:8" x14ac:dyDescent="0.2">
      <c r="A17" s="46" t="s">
        <v>244</v>
      </c>
      <c r="B17" s="151">
        <v>32.5</v>
      </c>
      <c r="C17" s="151">
        <v>32.6</v>
      </c>
      <c r="D17" s="151">
        <v>32.6</v>
      </c>
      <c r="E17" s="177">
        <f t="shared" si="4"/>
        <v>-0.10000000000000142</v>
      </c>
      <c r="F17" s="167">
        <f t="shared" si="5"/>
        <v>-3.0000000000000001E-3</v>
      </c>
      <c r="G17" s="177">
        <f t="shared" si="6"/>
        <v>-0.10000000000000142</v>
      </c>
      <c r="H17" s="167">
        <f t="shared" si="7"/>
        <v>-3.0000000000000001E-3</v>
      </c>
    </row>
    <row r="18" spans="1:8" x14ac:dyDescent="0.2">
      <c r="A18" s="46" t="s">
        <v>245</v>
      </c>
      <c r="B18" s="151">
        <v>34.299999999999997</v>
      </c>
      <c r="C18" s="151">
        <v>33.9</v>
      </c>
      <c r="D18" s="151">
        <v>34.299999999999997</v>
      </c>
      <c r="E18" s="177">
        <f t="shared" si="4"/>
        <v>0.39999999999999858</v>
      </c>
      <c r="F18" s="167">
        <f t="shared" si="5"/>
        <v>1.2E-2</v>
      </c>
      <c r="G18" s="177">
        <f t="shared" si="6"/>
        <v>0</v>
      </c>
      <c r="H18" s="167">
        <f t="shared" si="7"/>
        <v>0</v>
      </c>
    </row>
    <row r="19" spans="1:8" x14ac:dyDescent="0.2">
      <c r="A19" s="46" t="s">
        <v>246</v>
      </c>
      <c r="B19" s="151">
        <v>30.4</v>
      </c>
      <c r="C19" s="151">
        <v>30.9</v>
      </c>
      <c r="D19" s="151">
        <v>29.6</v>
      </c>
      <c r="E19" s="177">
        <f t="shared" si="4"/>
        <v>-0.5</v>
      </c>
      <c r="F19" s="167">
        <f t="shared" si="5"/>
        <v>-1.6E-2</v>
      </c>
      <c r="G19" s="177">
        <f t="shared" si="6"/>
        <v>0.79999999999999716</v>
      </c>
      <c r="H19" s="167">
        <f t="shared" si="7"/>
        <v>2.7E-2</v>
      </c>
    </row>
    <row r="20" spans="1:8" x14ac:dyDescent="0.2">
      <c r="A20" s="46" t="s">
        <v>247</v>
      </c>
      <c r="B20" s="151">
        <v>30.8</v>
      </c>
      <c r="C20" s="151">
        <v>30.7</v>
      </c>
      <c r="D20" s="151">
        <v>31.7</v>
      </c>
      <c r="E20" s="177">
        <f t="shared" si="4"/>
        <v>0.10000000000000142</v>
      </c>
      <c r="F20" s="167">
        <f t="shared" si="5"/>
        <v>3.0000000000000001E-3</v>
      </c>
      <c r="G20" s="177">
        <f t="shared" si="6"/>
        <v>-0.89999999999999858</v>
      </c>
      <c r="H20" s="167">
        <f t="shared" si="7"/>
        <v>-2.8000000000000001E-2</v>
      </c>
    </row>
    <row r="21" spans="1:8" x14ac:dyDescent="0.2">
      <c r="A21" s="46" t="s">
        <v>248</v>
      </c>
      <c r="B21" s="151">
        <v>34.9</v>
      </c>
      <c r="C21" s="151">
        <v>34.5</v>
      </c>
      <c r="D21" s="151">
        <v>34.1</v>
      </c>
      <c r="E21" s="177">
        <f t="shared" si="4"/>
        <v>0.39999999999999858</v>
      </c>
      <c r="F21" s="167">
        <f t="shared" si="5"/>
        <v>1.2E-2</v>
      </c>
      <c r="G21" s="177">
        <f t="shared" si="6"/>
        <v>0.79999999999999716</v>
      </c>
      <c r="H21" s="167">
        <f t="shared" si="7"/>
        <v>2.3E-2</v>
      </c>
    </row>
    <row r="22" spans="1:8" x14ac:dyDescent="0.2">
      <c r="A22" s="46" t="s">
        <v>249</v>
      </c>
      <c r="B22" s="151">
        <v>33.4</v>
      </c>
      <c r="C22" s="151">
        <v>32.6</v>
      </c>
      <c r="D22" s="151">
        <v>34.9</v>
      </c>
      <c r="E22" s="177">
        <f t="shared" si="4"/>
        <v>0.79999999999999716</v>
      </c>
      <c r="F22" s="167">
        <f t="shared" si="5"/>
        <v>2.5000000000000001E-2</v>
      </c>
      <c r="G22" s="177">
        <f t="shared" si="6"/>
        <v>-1.5</v>
      </c>
      <c r="H22" s="167">
        <f t="shared" si="7"/>
        <v>-4.2999999999999997E-2</v>
      </c>
    </row>
    <row r="24" spans="1:8" ht="15.75" customHeight="1" thickBot="1" x14ac:dyDescent="0.25"/>
    <row r="25" spans="1:8" ht="15.75" customHeight="1" thickBot="1" x14ac:dyDescent="0.25">
      <c r="A25" s="226" t="s">
        <v>251</v>
      </c>
      <c r="B25" s="227"/>
      <c r="C25" s="227"/>
      <c r="D25" s="227"/>
      <c r="E25" s="227"/>
      <c r="F25" s="227"/>
      <c r="G25" s="227"/>
      <c r="H25" s="207"/>
    </row>
    <row r="26" spans="1:8" ht="15.75" customHeight="1" thickBot="1" x14ac:dyDescent="0.25">
      <c r="A26" s="43" t="s">
        <v>15</v>
      </c>
      <c r="B26" s="48" t="s">
        <v>235</v>
      </c>
      <c r="C26" s="49" t="s">
        <v>236</v>
      </c>
      <c r="D26" s="49" t="s">
        <v>237</v>
      </c>
      <c r="E26" s="49" t="s">
        <v>238</v>
      </c>
      <c r="F26" s="49" t="s">
        <v>239</v>
      </c>
      <c r="G26" s="42" t="s">
        <v>240</v>
      </c>
      <c r="H26" s="44" t="s">
        <v>241</v>
      </c>
    </row>
    <row r="27" spans="1:8" x14ac:dyDescent="0.2">
      <c r="A27" s="46" t="s">
        <v>242</v>
      </c>
      <c r="B27" s="124">
        <v>34.67</v>
      </c>
      <c r="C27" s="124">
        <v>34.520000000000003</v>
      </c>
      <c r="D27" s="124">
        <v>32.049999999999997</v>
      </c>
      <c r="E27" s="176">
        <f t="shared" ref="E27:E34" si="8">B27-C27</f>
        <v>0.14999999999999858</v>
      </c>
      <c r="F27" s="167">
        <f t="shared" ref="F27:F34" si="9">ROUND(E27/C27,3)</f>
        <v>4.0000000000000001E-3</v>
      </c>
      <c r="G27" s="176">
        <f t="shared" ref="G27:G34" si="10">B27-D27</f>
        <v>2.6200000000000045</v>
      </c>
      <c r="H27" s="167">
        <f t="shared" ref="H27:H34" si="11">ROUND(G27/D27,3)</f>
        <v>8.2000000000000003E-2</v>
      </c>
    </row>
    <row r="28" spans="1:8" x14ac:dyDescent="0.2">
      <c r="A28" s="46" t="s">
        <v>243</v>
      </c>
      <c r="B28" s="124">
        <v>29.68</v>
      </c>
      <c r="C28" s="124">
        <v>29.82</v>
      </c>
      <c r="D28" s="124">
        <v>29.06</v>
      </c>
      <c r="E28" s="176">
        <f t="shared" si="8"/>
        <v>-0.14000000000000057</v>
      </c>
      <c r="F28" s="167">
        <f t="shared" si="9"/>
        <v>-5.0000000000000001E-3</v>
      </c>
      <c r="G28" s="176">
        <f t="shared" si="10"/>
        <v>0.62000000000000099</v>
      </c>
      <c r="H28" s="167">
        <f t="shared" si="11"/>
        <v>2.1000000000000001E-2</v>
      </c>
    </row>
    <row r="29" spans="1:8" x14ac:dyDescent="0.2">
      <c r="A29" s="46" t="s">
        <v>244</v>
      </c>
      <c r="B29" s="124">
        <v>21.93</v>
      </c>
      <c r="C29" s="124">
        <v>22.31</v>
      </c>
      <c r="D29" s="124">
        <v>22.85</v>
      </c>
      <c r="E29" s="176">
        <f t="shared" si="8"/>
        <v>-0.37999999999999901</v>
      </c>
      <c r="F29" s="167">
        <f t="shared" si="9"/>
        <v>-1.7000000000000001E-2</v>
      </c>
      <c r="G29" s="176">
        <f t="shared" si="10"/>
        <v>-0.92000000000000171</v>
      </c>
      <c r="H29" s="167">
        <f t="shared" si="11"/>
        <v>-0.04</v>
      </c>
    </row>
    <row r="30" spans="1:8" x14ac:dyDescent="0.2">
      <c r="A30" s="46" t="s">
        <v>245</v>
      </c>
      <c r="B30" s="124">
        <v>32.81</v>
      </c>
      <c r="C30" s="124">
        <v>32.5</v>
      </c>
      <c r="D30" s="124">
        <v>32.81</v>
      </c>
      <c r="E30" s="176">
        <f t="shared" si="8"/>
        <v>0.31000000000000227</v>
      </c>
      <c r="F30" s="167">
        <f t="shared" si="9"/>
        <v>0.01</v>
      </c>
      <c r="G30" s="176">
        <f t="shared" si="10"/>
        <v>0</v>
      </c>
      <c r="H30" s="167">
        <f t="shared" si="11"/>
        <v>0</v>
      </c>
    </row>
    <row r="31" spans="1:8" x14ac:dyDescent="0.2">
      <c r="A31" s="46" t="s">
        <v>246</v>
      </c>
      <c r="B31" s="124">
        <v>26.96</v>
      </c>
      <c r="C31" s="124">
        <v>26.36</v>
      </c>
      <c r="D31" s="124">
        <v>25.46</v>
      </c>
      <c r="E31" s="176">
        <f t="shared" si="8"/>
        <v>0.60000000000000142</v>
      </c>
      <c r="F31" s="167">
        <f t="shared" si="9"/>
        <v>2.3E-2</v>
      </c>
      <c r="G31" s="176">
        <f t="shared" si="10"/>
        <v>1.5</v>
      </c>
      <c r="H31" s="167">
        <f t="shared" si="11"/>
        <v>5.8999999999999997E-2</v>
      </c>
    </row>
    <row r="32" spans="1:8" x14ac:dyDescent="0.2">
      <c r="A32" s="46" t="s">
        <v>247</v>
      </c>
      <c r="B32" s="124">
        <v>27.61</v>
      </c>
      <c r="C32" s="124">
        <v>27.82</v>
      </c>
      <c r="D32" s="124">
        <v>26.85</v>
      </c>
      <c r="E32" s="176">
        <f t="shared" si="8"/>
        <v>-0.21000000000000085</v>
      </c>
      <c r="F32" s="167">
        <f t="shared" si="9"/>
        <v>-8.0000000000000002E-3</v>
      </c>
      <c r="G32" s="176">
        <f t="shared" si="10"/>
        <v>0.75999999999999801</v>
      </c>
      <c r="H32" s="167">
        <f t="shared" si="11"/>
        <v>2.8000000000000001E-2</v>
      </c>
    </row>
    <row r="33" spans="1:8" x14ac:dyDescent="0.2">
      <c r="A33" s="46" t="s">
        <v>248</v>
      </c>
      <c r="B33" s="124">
        <v>30.31</v>
      </c>
      <c r="C33" s="124">
        <v>30.2</v>
      </c>
      <c r="D33" s="124">
        <v>27.51</v>
      </c>
      <c r="E33" s="176">
        <f t="shared" si="8"/>
        <v>0.10999999999999943</v>
      </c>
      <c r="F33" s="167">
        <f t="shared" si="9"/>
        <v>4.0000000000000001E-3</v>
      </c>
      <c r="G33" s="176">
        <f t="shared" si="10"/>
        <v>2.7999999999999972</v>
      </c>
      <c r="H33" s="167">
        <f t="shared" si="11"/>
        <v>0.10199999999999999</v>
      </c>
    </row>
    <row r="34" spans="1:8" x14ac:dyDescent="0.2">
      <c r="A34" s="46" t="s">
        <v>249</v>
      </c>
      <c r="B34" s="124">
        <v>28.69</v>
      </c>
      <c r="C34" s="124">
        <v>29.96</v>
      </c>
      <c r="D34" s="124">
        <v>26.21</v>
      </c>
      <c r="E34" s="176">
        <f t="shared" si="8"/>
        <v>-1.2699999999999996</v>
      </c>
      <c r="F34" s="167">
        <f t="shared" si="9"/>
        <v>-4.2000000000000003E-2</v>
      </c>
      <c r="G34" s="176">
        <f t="shared" si="10"/>
        <v>2.4800000000000004</v>
      </c>
      <c r="H34" s="167">
        <f t="shared" si="11"/>
        <v>9.5000000000000001E-2</v>
      </c>
    </row>
    <row r="36" spans="1:8" x14ac:dyDescent="0.2">
      <c r="A36" t="s">
        <v>125</v>
      </c>
    </row>
  </sheetData>
  <mergeCells count="3">
    <mergeCell ref="A25:H25"/>
    <mergeCell ref="A13:H13"/>
    <mergeCell ref="A1:H1"/>
  </mergeCells>
  <pageMargins left="0.7" right="0.7" top="0.75" bottom="0.75" header="0.3" footer="0.3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U43"/>
  <sheetViews>
    <sheetView zoomScale="90" zoomScaleNormal="90" workbookViewId="0">
      <selection activeCell="B31" sqref="B31:H41"/>
    </sheetView>
  </sheetViews>
  <sheetFormatPr baseColWidth="10" defaultColWidth="8.83203125" defaultRowHeight="15" x14ac:dyDescent="0.2"/>
  <cols>
    <col min="1" max="1" width="32.5" bestFit="1" customWidth="1"/>
    <col min="2" max="2" width="13.33203125" bestFit="1" customWidth="1"/>
    <col min="3" max="3" width="13.5" bestFit="1" customWidth="1"/>
    <col min="4" max="4" width="12.5" bestFit="1" customWidth="1"/>
    <col min="5" max="5" width="14.1640625" bestFit="1" customWidth="1"/>
    <col min="6" max="6" width="11" style="159" bestFit="1" customWidth="1"/>
    <col min="7" max="7" width="18.33203125" bestFit="1" customWidth="1"/>
    <col min="8" max="8" width="15.1640625" style="159" bestFit="1" customWidth="1"/>
    <col min="15" max="15" width="12.1640625" customWidth="1"/>
    <col min="16" max="17" width="9.83203125" bestFit="1" customWidth="1"/>
  </cols>
  <sheetData>
    <row r="1" spans="1:21" ht="15.75" customHeight="1" thickBot="1" x14ac:dyDescent="0.25">
      <c r="A1" s="229" t="s">
        <v>252</v>
      </c>
      <c r="B1" s="192"/>
      <c r="C1" s="192"/>
      <c r="D1" s="192"/>
      <c r="E1" s="192"/>
      <c r="F1" s="192"/>
      <c r="G1" s="192"/>
      <c r="H1" s="192"/>
    </row>
    <row r="2" spans="1:21" ht="15.75" customHeight="1" thickBot="1" x14ac:dyDescent="0.25">
      <c r="A2" s="50" t="s">
        <v>253</v>
      </c>
      <c r="B2" s="50" t="s">
        <v>235</v>
      </c>
      <c r="C2" s="50" t="s">
        <v>236</v>
      </c>
      <c r="D2" s="50" t="s">
        <v>237</v>
      </c>
      <c r="E2" s="50" t="s">
        <v>238</v>
      </c>
      <c r="F2" s="178" t="s">
        <v>239</v>
      </c>
      <c r="G2" s="50" t="s">
        <v>240</v>
      </c>
      <c r="H2" s="178" t="s">
        <v>241</v>
      </c>
      <c r="I2" s="148"/>
    </row>
    <row r="3" spans="1:21" ht="15.75" customHeight="1" x14ac:dyDescent="0.2">
      <c r="A3" s="51" t="s">
        <v>254</v>
      </c>
      <c r="B3" s="126">
        <v>1063.24</v>
      </c>
      <c r="C3" s="126">
        <v>1063.29</v>
      </c>
      <c r="D3" s="126">
        <v>1022.38</v>
      </c>
      <c r="E3" s="179">
        <f t="shared" ref="E3:E13" si="0">B3-C3</f>
        <v>-4.9999999999954525E-2</v>
      </c>
      <c r="F3" s="180">
        <f t="shared" ref="F3:F13" si="1">ROUND((B3-C3)/C3,3)</f>
        <v>0</v>
      </c>
      <c r="G3" s="179">
        <f t="shared" ref="G3:G13" si="2">B3-D3</f>
        <v>40.860000000000014</v>
      </c>
      <c r="H3" s="180">
        <f t="shared" ref="H3:H13" si="3">ROUND((B3-D3)/D3,3)</f>
        <v>0.04</v>
      </c>
    </row>
    <row r="4" spans="1:21" ht="15.75" customHeight="1" x14ac:dyDescent="0.2">
      <c r="A4" s="51" t="s">
        <v>255</v>
      </c>
      <c r="B4" s="126">
        <v>1327.95</v>
      </c>
      <c r="C4" s="126">
        <v>1350.9</v>
      </c>
      <c r="D4" s="126">
        <v>1309.76</v>
      </c>
      <c r="E4" s="179">
        <f t="shared" si="0"/>
        <v>-22.950000000000045</v>
      </c>
      <c r="F4" s="180">
        <f t="shared" si="1"/>
        <v>-1.7000000000000001E-2</v>
      </c>
      <c r="G4" s="179">
        <f t="shared" si="2"/>
        <v>18.190000000000055</v>
      </c>
      <c r="H4" s="180">
        <f t="shared" si="3"/>
        <v>1.4E-2</v>
      </c>
      <c r="O4" s="126"/>
      <c r="P4" s="126"/>
      <c r="Q4" s="126"/>
      <c r="R4" s="181"/>
      <c r="S4" s="182"/>
      <c r="T4" s="181"/>
      <c r="U4" s="182"/>
    </row>
    <row r="5" spans="1:21" ht="15.75" customHeight="1" x14ac:dyDescent="0.2">
      <c r="A5" s="51" t="s">
        <v>256</v>
      </c>
      <c r="B5" s="126">
        <v>1286.3399999999999</v>
      </c>
      <c r="C5" s="126">
        <v>1346.36</v>
      </c>
      <c r="D5" s="126">
        <v>1285.3499999999999</v>
      </c>
      <c r="E5" s="179">
        <f t="shared" si="0"/>
        <v>-60.019999999999982</v>
      </c>
      <c r="F5" s="180">
        <f t="shared" si="1"/>
        <v>-4.4999999999999998E-2</v>
      </c>
      <c r="G5" s="179">
        <f t="shared" si="2"/>
        <v>0.99000000000000909</v>
      </c>
      <c r="H5" s="180">
        <f t="shared" si="3"/>
        <v>1E-3</v>
      </c>
    </row>
    <row r="6" spans="1:21" ht="15.75" customHeight="1" x14ac:dyDescent="0.2">
      <c r="A6" s="51" t="s">
        <v>257</v>
      </c>
      <c r="B6" s="126">
        <v>1377</v>
      </c>
      <c r="C6" s="126">
        <v>1384.91</v>
      </c>
      <c r="D6" s="126">
        <v>1373.97</v>
      </c>
      <c r="E6" s="179">
        <f t="shared" si="0"/>
        <v>-7.9100000000000819</v>
      </c>
      <c r="F6" s="180">
        <f t="shared" si="1"/>
        <v>-6.0000000000000001E-3</v>
      </c>
      <c r="G6" s="179">
        <f t="shared" si="2"/>
        <v>3.0299999999999727</v>
      </c>
      <c r="H6" s="180">
        <f t="shared" si="3"/>
        <v>2E-3</v>
      </c>
    </row>
    <row r="7" spans="1:21" ht="15.75" customHeight="1" x14ac:dyDescent="0.2">
      <c r="A7" s="51" t="s">
        <v>258</v>
      </c>
      <c r="B7" s="126">
        <v>997.75</v>
      </c>
      <c r="C7" s="126">
        <v>992</v>
      </c>
      <c r="D7" s="126">
        <v>952.56</v>
      </c>
      <c r="E7" s="179">
        <f t="shared" si="0"/>
        <v>5.75</v>
      </c>
      <c r="F7" s="180">
        <f t="shared" si="1"/>
        <v>6.0000000000000001E-3</v>
      </c>
      <c r="G7" s="179">
        <f t="shared" si="2"/>
        <v>45.190000000000055</v>
      </c>
      <c r="H7" s="180">
        <f t="shared" si="3"/>
        <v>4.7E-2</v>
      </c>
    </row>
    <row r="8" spans="1:21" ht="15.75" customHeight="1" x14ac:dyDescent="0.2">
      <c r="A8" s="51" t="s">
        <v>139</v>
      </c>
      <c r="B8" s="126">
        <v>898</v>
      </c>
      <c r="C8" s="126">
        <v>890.19</v>
      </c>
      <c r="D8" s="126">
        <v>867.24</v>
      </c>
      <c r="E8" s="179">
        <f t="shared" si="0"/>
        <v>7.8099999999999454</v>
      </c>
      <c r="F8" s="180">
        <f t="shared" si="1"/>
        <v>8.9999999999999993E-3</v>
      </c>
      <c r="G8" s="179">
        <f t="shared" si="2"/>
        <v>30.759999999999991</v>
      </c>
      <c r="H8" s="180">
        <f t="shared" si="3"/>
        <v>3.5000000000000003E-2</v>
      </c>
    </row>
    <row r="9" spans="1:21" ht="15.75" customHeight="1" x14ac:dyDescent="0.2">
      <c r="A9" s="51" t="s">
        <v>259</v>
      </c>
      <c r="B9" s="126">
        <v>1323.2</v>
      </c>
      <c r="C9" s="126">
        <v>1326.64</v>
      </c>
      <c r="D9" s="126">
        <v>1205.52</v>
      </c>
      <c r="E9" s="179">
        <f t="shared" si="0"/>
        <v>-3.4400000000000546</v>
      </c>
      <c r="F9" s="180">
        <f t="shared" si="1"/>
        <v>-3.0000000000000001E-3</v>
      </c>
      <c r="G9" s="179">
        <f t="shared" si="2"/>
        <v>117.68000000000006</v>
      </c>
      <c r="H9" s="180">
        <f t="shared" si="3"/>
        <v>9.8000000000000004E-2</v>
      </c>
    </row>
    <row r="10" spans="1:21" ht="15.75" customHeight="1" x14ac:dyDescent="0.2">
      <c r="A10" s="51" t="s">
        <v>260</v>
      </c>
      <c r="B10" s="126">
        <v>1371.22</v>
      </c>
      <c r="C10" s="126">
        <v>1372.5</v>
      </c>
      <c r="D10" s="126">
        <v>1253.4100000000001</v>
      </c>
      <c r="E10" s="179">
        <f t="shared" si="0"/>
        <v>-1.2799999999999727</v>
      </c>
      <c r="F10" s="180">
        <f t="shared" si="1"/>
        <v>-1E-3</v>
      </c>
      <c r="G10" s="179">
        <f t="shared" si="2"/>
        <v>117.80999999999995</v>
      </c>
      <c r="H10" s="180">
        <f t="shared" si="3"/>
        <v>9.4E-2</v>
      </c>
    </row>
    <row r="11" spans="1:21" ht="15.75" customHeight="1" x14ac:dyDescent="0.2">
      <c r="A11" s="51" t="s">
        <v>261</v>
      </c>
      <c r="B11" s="126">
        <v>1039.0899999999999</v>
      </c>
      <c r="C11" s="126">
        <v>1035.79</v>
      </c>
      <c r="D11" s="126">
        <v>1036.48</v>
      </c>
      <c r="E11" s="179">
        <f t="shared" si="0"/>
        <v>3.2999999999999545</v>
      </c>
      <c r="F11" s="180">
        <f t="shared" si="1"/>
        <v>3.0000000000000001E-3</v>
      </c>
      <c r="G11" s="179">
        <f t="shared" si="2"/>
        <v>2.6099999999999</v>
      </c>
      <c r="H11" s="180">
        <f t="shared" si="3"/>
        <v>3.0000000000000001E-3</v>
      </c>
    </row>
    <row r="12" spans="1:21" ht="15.75" customHeight="1" x14ac:dyDescent="0.2">
      <c r="A12" s="51" t="s">
        <v>262</v>
      </c>
      <c r="B12" s="126">
        <v>475.25</v>
      </c>
      <c r="C12" s="126">
        <v>467.75</v>
      </c>
      <c r="D12" s="126">
        <v>460.53</v>
      </c>
      <c r="E12" s="179">
        <f t="shared" si="0"/>
        <v>7.5</v>
      </c>
      <c r="F12" s="180">
        <f t="shared" si="1"/>
        <v>1.6E-2</v>
      </c>
      <c r="G12" s="179">
        <f t="shared" si="2"/>
        <v>14.720000000000027</v>
      </c>
      <c r="H12" s="180">
        <f t="shared" si="3"/>
        <v>3.2000000000000001E-2</v>
      </c>
    </row>
    <row r="13" spans="1:21" ht="15.75" customHeight="1" thickBot="1" x14ac:dyDescent="0.25">
      <c r="A13" s="51" t="s">
        <v>157</v>
      </c>
      <c r="B13" s="126">
        <v>979.77</v>
      </c>
      <c r="C13" s="126">
        <v>1000.94</v>
      </c>
      <c r="D13" s="126">
        <v>976.32</v>
      </c>
      <c r="E13" s="179">
        <f t="shared" si="0"/>
        <v>-21.170000000000073</v>
      </c>
      <c r="F13" s="180">
        <f t="shared" si="1"/>
        <v>-2.1000000000000001E-2</v>
      </c>
      <c r="G13" s="179">
        <f t="shared" si="2"/>
        <v>3.4499999999999318</v>
      </c>
      <c r="H13" s="180">
        <f t="shared" si="3"/>
        <v>4.0000000000000001E-3</v>
      </c>
    </row>
    <row r="14" spans="1:21" x14ac:dyDescent="0.2">
      <c r="A14" s="56"/>
    </row>
    <row r="15" spans="1:21" ht="15.75" customHeight="1" thickBot="1" x14ac:dyDescent="0.25">
      <c r="A15" s="229" t="s">
        <v>263</v>
      </c>
      <c r="B15" s="192"/>
      <c r="C15" s="192"/>
      <c r="D15" s="192"/>
      <c r="E15" s="192"/>
      <c r="F15" s="192"/>
      <c r="G15" s="192"/>
      <c r="H15" s="192"/>
    </row>
    <row r="16" spans="1:21" ht="15.75" customHeight="1" thickBot="1" x14ac:dyDescent="0.25">
      <c r="A16" s="50" t="s">
        <v>253</v>
      </c>
      <c r="B16" s="50" t="s">
        <v>235</v>
      </c>
      <c r="C16" s="50" t="s">
        <v>236</v>
      </c>
      <c r="D16" s="50" t="s">
        <v>237</v>
      </c>
      <c r="E16" s="50" t="s">
        <v>238</v>
      </c>
      <c r="F16" s="178" t="s">
        <v>239</v>
      </c>
      <c r="G16" s="50" t="s">
        <v>240</v>
      </c>
      <c r="H16" s="178" t="s">
        <v>241</v>
      </c>
      <c r="I16" s="148"/>
    </row>
    <row r="17" spans="1:21" ht="15.75" customHeight="1" x14ac:dyDescent="0.2">
      <c r="A17" s="51" t="s">
        <v>254</v>
      </c>
      <c r="B17" s="127">
        <v>33.700000000000003</v>
      </c>
      <c r="C17" s="127">
        <v>33.5</v>
      </c>
      <c r="D17" s="127">
        <v>34</v>
      </c>
      <c r="E17" s="177">
        <f t="shared" ref="E17:E27" si="4">B17-C17</f>
        <v>0.20000000000000284</v>
      </c>
      <c r="F17" s="180">
        <f t="shared" ref="F17:F27" si="5">ROUND((B17-C17)/C17,3)</f>
        <v>6.0000000000000001E-3</v>
      </c>
      <c r="G17" s="177">
        <f t="shared" ref="G17:G27" si="6">B17-D17</f>
        <v>-0.29999999999999716</v>
      </c>
      <c r="H17" s="180">
        <f t="shared" ref="H17:H27" si="7">ROUND((B17-D17)/D17,3)</f>
        <v>-8.9999999999999993E-3</v>
      </c>
    </row>
    <row r="18" spans="1:21" ht="15.75" customHeight="1" x14ac:dyDescent="0.2">
      <c r="A18" s="51" t="s">
        <v>255</v>
      </c>
      <c r="B18" s="127">
        <v>39.299999999999997</v>
      </c>
      <c r="C18" s="127">
        <v>39.5</v>
      </c>
      <c r="D18" s="127">
        <v>40.6</v>
      </c>
      <c r="E18" s="177">
        <f t="shared" si="4"/>
        <v>-0.20000000000000284</v>
      </c>
      <c r="F18" s="180">
        <f t="shared" si="5"/>
        <v>-5.0000000000000001E-3</v>
      </c>
      <c r="G18" s="177">
        <f t="shared" si="6"/>
        <v>-1.3000000000000043</v>
      </c>
      <c r="H18" s="180">
        <f t="shared" si="7"/>
        <v>-3.2000000000000001E-2</v>
      </c>
    </row>
    <row r="19" spans="1:21" ht="15.75" customHeight="1" x14ac:dyDescent="0.2">
      <c r="A19" s="51" t="s">
        <v>256</v>
      </c>
      <c r="B19" s="127">
        <v>39.799999999999997</v>
      </c>
      <c r="C19" s="127">
        <v>40.700000000000003</v>
      </c>
      <c r="D19" s="127">
        <v>41.8</v>
      </c>
      <c r="E19" s="177">
        <f t="shared" si="4"/>
        <v>-0.90000000000000568</v>
      </c>
      <c r="F19" s="180">
        <f t="shared" si="5"/>
        <v>-2.1999999999999999E-2</v>
      </c>
      <c r="G19" s="177">
        <f t="shared" si="6"/>
        <v>-2</v>
      </c>
      <c r="H19" s="180">
        <f t="shared" si="7"/>
        <v>-4.8000000000000001E-2</v>
      </c>
    </row>
    <row r="20" spans="1:21" ht="15.75" customHeight="1" x14ac:dyDescent="0.2">
      <c r="A20" s="51" t="s">
        <v>257</v>
      </c>
      <c r="B20" s="127">
        <v>40.5</v>
      </c>
      <c r="C20" s="127">
        <v>40.4</v>
      </c>
      <c r="D20" s="127">
        <v>41.1</v>
      </c>
      <c r="E20" s="177">
        <f t="shared" si="4"/>
        <v>0.10000000000000142</v>
      </c>
      <c r="F20" s="180">
        <f t="shared" si="5"/>
        <v>2E-3</v>
      </c>
      <c r="G20" s="177">
        <f t="shared" si="6"/>
        <v>-0.60000000000000142</v>
      </c>
      <c r="H20" s="180">
        <f t="shared" si="7"/>
        <v>-1.4999999999999999E-2</v>
      </c>
    </row>
    <row r="21" spans="1:21" ht="15.75" customHeight="1" x14ac:dyDescent="0.2">
      <c r="A21" s="51" t="s">
        <v>258</v>
      </c>
      <c r="B21" s="127">
        <v>32.299999999999997</v>
      </c>
      <c r="C21" s="127">
        <v>32</v>
      </c>
      <c r="D21" s="127">
        <v>32.4</v>
      </c>
      <c r="E21" s="177">
        <f t="shared" si="4"/>
        <v>0.29999999999999716</v>
      </c>
      <c r="F21" s="180">
        <f t="shared" si="5"/>
        <v>8.9999999999999993E-3</v>
      </c>
      <c r="G21" s="177">
        <f t="shared" si="6"/>
        <v>-0.10000000000000142</v>
      </c>
      <c r="H21" s="180">
        <f t="shared" si="7"/>
        <v>-3.0000000000000001E-3</v>
      </c>
    </row>
    <row r="22" spans="1:21" ht="15.75" customHeight="1" x14ac:dyDescent="0.2">
      <c r="A22" s="51" t="s">
        <v>139</v>
      </c>
      <c r="B22" s="127">
        <v>33.1</v>
      </c>
      <c r="C22" s="127">
        <v>32.299999999999997</v>
      </c>
      <c r="D22" s="127">
        <v>32.9</v>
      </c>
      <c r="E22" s="177">
        <f t="shared" si="4"/>
        <v>0.80000000000000426</v>
      </c>
      <c r="F22" s="180">
        <f t="shared" si="5"/>
        <v>2.5000000000000001E-2</v>
      </c>
      <c r="G22" s="177">
        <f t="shared" si="6"/>
        <v>0.20000000000000284</v>
      </c>
      <c r="H22" s="180">
        <f t="shared" si="7"/>
        <v>6.0000000000000001E-3</v>
      </c>
      <c r="O22" s="127"/>
      <c r="P22" s="127"/>
      <c r="Q22" s="127"/>
      <c r="R22" s="183"/>
      <c r="S22" s="182"/>
      <c r="T22" s="183"/>
      <c r="U22" s="182"/>
    </row>
    <row r="23" spans="1:21" ht="15.75" customHeight="1" x14ac:dyDescent="0.2">
      <c r="A23" s="51" t="s">
        <v>259</v>
      </c>
      <c r="B23" s="127">
        <v>37.200000000000003</v>
      </c>
      <c r="C23" s="127">
        <v>36.799999999999997</v>
      </c>
      <c r="D23" s="127">
        <v>36.9</v>
      </c>
      <c r="E23" s="177">
        <f t="shared" si="4"/>
        <v>0.40000000000000568</v>
      </c>
      <c r="F23" s="180">
        <f t="shared" si="5"/>
        <v>1.0999999999999999E-2</v>
      </c>
      <c r="G23" s="177">
        <f t="shared" si="6"/>
        <v>0.30000000000000426</v>
      </c>
      <c r="H23" s="180">
        <f t="shared" si="7"/>
        <v>8.0000000000000002E-3</v>
      </c>
      <c r="R23" s="184"/>
    </row>
    <row r="24" spans="1:21" ht="15.75" customHeight="1" x14ac:dyDescent="0.2">
      <c r="A24" s="51" t="s">
        <v>260</v>
      </c>
      <c r="B24" s="127">
        <v>37.9</v>
      </c>
      <c r="C24" s="127">
        <v>37.5</v>
      </c>
      <c r="D24" s="127">
        <v>36.799999999999997</v>
      </c>
      <c r="E24" s="177">
        <f t="shared" si="4"/>
        <v>0.39999999999999858</v>
      </c>
      <c r="F24" s="180">
        <f t="shared" si="5"/>
        <v>1.0999999999999999E-2</v>
      </c>
      <c r="G24" s="177">
        <f t="shared" si="6"/>
        <v>1.1000000000000014</v>
      </c>
      <c r="H24" s="180">
        <f t="shared" si="7"/>
        <v>0.03</v>
      </c>
    </row>
    <row r="25" spans="1:21" ht="15.75" customHeight="1" x14ac:dyDescent="0.2">
      <c r="A25" s="51" t="s">
        <v>261</v>
      </c>
      <c r="B25" s="127">
        <v>32.200000000000003</v>
      </c>
      <c r="C25" s="127">
        <v>31.9</v>
      </c>
      <c r="D25" s="127">
        <v>32.799999999999997</v>
      </c>
      <c r="E25" s="177">
        <f t="shared" si="4"/>
        <v>0.30000000000000426</v>
      </c>
      <c r="F25" s="180">
        <f t="shared" si="5"/>
        <v>8.9999999999999993E-3</v>
      </c>
      <c r="G25" s="177">
        <f t="shared" si="6"/>
        <v>-0.59999999999999432</v>
      </c>
      <c r="H25" s="180">
        <f t="shared" si="7"/>
        <v>-1.7999999999999999E-2</v>
      </c>
    </row>
    <row r="26" spans="1:21" ht="15.75" customHeight="1" x14ac:dyDescent="0.2">
      <c r="A26" s="51" t="s">
        <v>262</v>
      </c>
      <c r="B26" s="127">
        <v>24.1</v>
      </c>
      <c r="C26" s="127">
        <v>24.4</v>
      </c>
      <c r="D26" s="127">
        <v>23.8</v>
      </c>
      <c r="E26" s="177">
        <f t="shared" si="4"/>
        <v>-0.29999999999999716</v>
      </c>
      <c r="F26" s="180">
        <f t="shared" si="5"/>
        <v>-1.2E-2</v>
      </c>
      <c r="G26" s="177">
        <f t="shared" si="6"/>
        <v>0.30000000000000071</v>
      </c>
      <c r="H26" s="180">
        <f t="shared" si="7"/>
        <v>1.2999999999999999E-2</v>
      </c>
    </row>
    <row r="27" spans="1:21" x14ac:dyDescent="0.2">
      <c r="A27" s="51" t="s">
        <v>157</v>
      </c>
      <c r="B27" s="127">
        <v>33</v>
      </c>
      <c r="C27" s="127">
        <v>33.6</v>
      </c>
      <c r="D27" s="127">
        <v>33.9</v>
      </c>
      <c r="E27" s="177">
        <f t="shared" si="4"/>
        <v>-0.60000000000000142</v>
      </c>
      <c r="F27" s="180">
        <f t="shared" si="5"/>
        <v>-1.7999999999999999E-2</v>
      </c>
      <c r="G27" s="177">
        <f t="shared" si="6"/>
        <v>-0.89999999999999858</v>
      </c>
      <c r="H27" s="180">
        <f t="shared" si="7"/>
        <v>-2.7E-2</v>
      </c>
    </row>
    <row r="28" spans="1:21" x14ac:dyDescent="0.2">
      <c r="F28" s="185"/>
      <c r="G28" s="183"/>
      <c r="H28" s="185"/>
    </row>
    <row r="29" spans="1:21" ht="15.75" customHeight="1" thickBot="1" x14ac:dyDescent="0.25">
      <c r="A29" s="229" t="s">
        <v>264</v>
      </c>
      <c r="B29" s="192"/>
      <c r="C29" s="192"/>
      <c r="D29" s="192"/>
      <c r="E29" s="192"/>
      <c r="F29" s="192"/>
      <c r="G29" s="192"/>
      <c r="H29" s="192"/>
    </row>
    <row r="30" spans="1:21" ht="15.75" customHeight="1" thickBot="1" x14ac:dyDescent="0.25">
      <c r="A30" s="50" t="s">
        <v>253</v>
      </c>
      <c r="B30" s="50" t="s">
        <v>235</v>
      </c>
      <c r="C30" s="50" t="s">
        <v>236</v>
      </c>
      <c r="D30" s="50" t="s">
        <v>237</v>
      </c>
      <c r="E30" s="50" t="s">
        <v>238</v>
      </c>
      <c r="F30" s="178" t="s">
        <v>239</v>
      </c>
      <c r="G30" s="50" t="s">
        <v>240</v>
      </c>
      <c r="H30" s="178" t="s">
        <v>241</v>
      </c>
    </row>
    <row r="31" spans="1:21" ht="15.75" customHeight="1" x14ac:dyDescent="0.2">
      <c r="A31" s="51" t="s">
        <v>254</v>
      </c>
      <c r="B31" s="125">
        <v>31.55</v>
      </c>
      <c r="C31" s="125">
        <v>31.74</v>
      </c>
      <c r="D31" s="125">
        <v>30.07</v>
      </c>
      <c r="E31" s="179">
        <f t="shared" ref="E31:E41" si="8">B31-C31</f>
        <v>-0.18999999999999773</v>
      </c>
      <c r="F31" s="180">
        <f t="shared" ref="F31:F41" si="9">ROUND((B31-C31)/C31,3)</f>
        <v>-6.0000000000000001E-3</v>
      </c>
      <c r="G31" s="179">
        <f t="shared" ref="G31:G41" si="10">B31-D31</f>
        <v>1.4800000000000004</v>
      </c>
      <c r="H31" s="180">
        <f t="shared" ref="H31:H41" si="11">ROUND((B31-D31)/D31,3)</f>
        <v>4.9000000000000002E-2</v>
      </c>
    </row>
    <row r="32" spans="1:21" ht="15.75" customHeight="1" x14ac:dyDescent="0.2">
      <c r="A32" s="51" t="s">
        <v>255</v>
      </c>
      <c r="B32" s="125">
        <v>33.79</v>
      </c>
      <c r="C32" s="125">
        <v>34.200000000000003</v>
      </c>
      <c r="D32" s="125">
        <v>32.26</v>
      </c>
      <c r="E32" s="179">
        <f t="shared" si="8"/>
        <v>-0.41000000000000369</v>
      </c>
      <c r="F32" s="180">
        <f t="shared" si="9"/>
        <v>-1.2E-2</v>
      </c>
      <c r="G32" s="179">
        <f t="shared" si="10"/>
        <v>1.5300000000000011</v>
      </c>
      <c r="H32" s="180">
        <f t="shared" si="11"/>
        <v>4.7E-2</v>
      </c>
      <c r="O32" s="125"/>
      <c r="P32" s="125"/>
      <c r="Q32" s="125"/>
      <c r="R32" s="186"/>
      <c r="S32" s="159"/>
      <c r="T32" s="186"/>
      <c r="U32" s="159"/>
    </row>
    <row r="33" spans="1:21" ht="15.75" customHeight="1" x14ac:dyDescent="0.2">
      <c r="A33" s="51" t="s">
        <v>256</v>
      </c>
      <c r="B33" s="125">
        <v>32.32</v>
      </c>
      <c r="C33" s="125">
        <v>33.08</v>
      </c>
      <c r="D33" s="125">
        <v>30.75</v>
      </c>
      <c r="E33" s="179">
        <f t="shared" si="8"/>
        <v>-0.75999999999999801</v>
      </c>
      <c r="F33" s="180">
        <f t="shared" si="9"/>
        <v>-2.3E-2</v>
      </c>
      <c r="G33" s="179">
        <f t="shared" si="10"/>
        <v>1.5700000000000003</v>
      </c>
      <c r="H33" s="180">
        <f t="shared" si="11"/>
        <v>5.0999999999999997E-2</v>
      </c>
      <c r="O33" s="125"/>
      <c r="P33" s="125"/>
      <c r="Q33" s="125"/>
      <c r="R33" s="186"/>
      <c r="S33" s="159"/>
      <c r="T33" s="186"/>
      <c r="U33" s="159"/>
    </row>
    <row r="34" spans="1:21" ht="15.75" customHeight="1" x14ac:dyDescent="0.2">
      <c r="A34" s="51" t="s">
        <v>257</v>
      </c>
      <c r="B34" s="125">
        <v>34</v>
      </c>
      <c r="C34" s="125">
        <v>34.28</v>
      </c>
      <c r="D34" s="125">
        <v>33.43</v>
      </c>
      <c r="E34" s="179">
        <f t="shared" si="8"/>
        <v>-0.28000000000000114</v>
      </c>
      <c r="F34" s="180">
        <f t="shared" si="9"/>
        <v>-8.0000000000000002E-3</v>
      </c>
      <c r="G34" s="179">
        <f t="shared" si="10"/>
        <v>0.57000000000000028</v>
      </c>
      <c r="H34" s="180">
        <f t="shared" si="11"/>
        <v>1.7000000000000001E-2</v>
      </c>
      <c r="O34" s="125"/>
      <c r="P34" s="125"/>
      <c r="Q34" s="125"/>
      <c r="R34" s="186"/>
      <c r="S34" s="159"/>
      <c r="T34" s="186"/>
      <c r="U34" s="159"/>
    </row>
    <row r="35" spans="1:21" ht="15.75" customHeight="1" x14ac:dyDescent="0.2">
      <c r="A35" s="51" t="s">
        <v>258</v>
      </c>
      <c r="B35" s="125">
        <v>30.89</v>
      </c>
      <c r="C35" s="125">
        <v>31</v>
      </c>
      <c r="D35" s="125">
        <v>29.4</v>
      </c>
      <c r="E35" s="179">
        <f t="shared" si="8"/>
        <v>-0.10999999999999943</v>
      </c>
      <c r="F35" s="180">
        <f t="shared" si="9"/>
        <v>-4.0000000000000001E-3</v>
      </c>
      <c r="G35" s="179">
        <f t="shared" si="10"/>
        <v>1.490000000000002</v>
      </c>
      <c r="H35" s="180">
        <f t="shared" si="11"/>
        <v>5.0999999999999997E-2</v>
      </c>
    </row>
    <row r="36" spans="1:21" ht="15.75" customHeight="1" x14ac:dyDescent="0.2">
      <c r="A36" s="51" t="s">
        <v>139</v>
      </c>
      <c r="B36" s="125">
        <v>27.13</v>
      </c>
      <c r="C36" s="125">
        <v>27.56</v>
      </c>
      <c r="D36" s="125">
        <v>26.36</v>
      </c>
      <c r="E36" s="179">
        <f t="shared" si="8"/>
        <v>-0.42999999999999972</v>
      </c>
      <c r="F36" s="180">
        <f t="shared" si="9"/>
        <v>-1.6E-2</v>
      </c>
      <c r="G36" s="179">
        <f t="shared" si="10"/>
        <v>0.76999999999999957</v>
      </c>
      <c r="H36" s="180">
        <f t="shared" si="11"/>
        <v>2.9000000000000001E-2</v>
      </c>
    </row>
    <row r="37" spans="1:21" ht="15.75" customHeight="1" x14ac:dyDescent="0.2">
      <c r="A37" s="51" t="s">
        <v>259</v>
      </c>
      <c r="B37" s="125">
        <v>35.57</v>
      </c>
      <c r="C37" s="125">
        <v>36.049999999999997</v>
      </c>
      <c r="D37" s="125">
        <v>32.67</v>
      </c>
      <c r="E37" s="179">
        <f t="shared" si="8"/>
        <v>-0.47999999999999687</v>
      </c>
      <c r="F37" s="180">
        <f t="shared" si="9"/>
        <v>-1.2999999999999999E-2</v>
      </c>
      <c r="G37" s="179">
        <f t="shared" si="10"/>
        <v>2.8999999999999986</v>
      </c>
      <c r="H37" s="180">
        <f t="shared" si="11"/>
        <v>8.8999999999999996E-2</v>
      </c>
    </row>
    <row r="38" spans="1:21" ht="15.75" customHeight="1" x14ac:dyDescent="0.2">
      <c r="A38" s="51" t="s">
        <v>260</v>
      </c>
      <c r="B38" s="125">
        <v>36.18</v>
      </c>
      <c r="C38" s="125">
        <v>36.6</v>
      </c>
      <c r="D38" s="125">
        <v>34.06</v>
      </c>
      <c r="E38" s="179">
        <f t="shared" si="8"/>
        <v>-0.42000000000000171</v>
      </c>
      <c r="F38" s="180">
        <f t="shared" si="9"/>
        <v>-1.0999999999999999E-2</v>
      </c>
      <c r="G38" s="179">
        <f t="shared" si="10"/>
        <v>2.1199999999999974</v>
      </c>
      <c r="H38" s="180">
        <f t="shared" si="11"/>
        <v>6.2E-2</v>
      </c>
    </row>
    <row r="39" spans="1:21" ht="15.75" customHeight="1" x14ac:dyDescent="0.2">
      <c r="A39" s="51" t="s">
        <v>261</v>
      </c>
      <c r="B39" s="125">
        <v>32.270000000000003</v>
      </c>
      <c r="C39" s="125">
        <v>32.47</v>
      </c>
      <c r="D39" s="125">
        <v>31.6</v>
      </c>
      <c r="E39" s="179">
        <f t="shared" si="8"/>
        <v>-0.19999999999999574</v>
      </c>
      <c r="F39" s="180">
        <f t="shared" si="9"/>
        <v>-6.0000000000000001E-3</v>
      </c>
      <c r="G39" s="179">
        <f t="shared" si="10"/>
        <v>0.67000000000000171</v>
      </c>
      <c r="H39" s="180">
        <f t="shared" si="11"/>
        <v>2.1000000000000001E-2</v>
      </c>
    </row>
    <row r="40" spans="1:21" ht="15.75" customHeight="1" x14ac:dyDescent="0.2">
      <c r="A40" s="51" t="s">
        <v>262</v>
      </c>
      <c r="B40" s="125">
        <v>19.72</v>
      </c>
      <c r="C40" s="125">
        <v>19.170000000000002</v>
      </c>
      <c r="D40" s="125">
        <v>19.350000000000001</v>
      </c>
      <c r="E40" s="179">
        <f t="shared" si="8"/>
        <v>0.54999999999999716</v>
      </c>
      <c r="F40" s="180">
        <f t="shared" si="9"/>
        <v>2.9000000000000001E-2</v>
      </c>
      <c r="G40" s="179">
        <f t="shared" si="10"/>
        <v>0.36999999999999744</v>
      </c>
      <c r="H40" s="180">
        <f t="shared" si="11"/>
        <v>1.9E-2</v>
      </c>
    </row>
    <row r="41" spans="1:21" x14ac:dyDescent="0.2">
      <c r="A41" s="51" t="s">
        <v>157</v>
      </c>
      <c r="B41" s="125">
        <v>29.69</v>
      </c>
      <c r="C41" s="125">
        <v>29.79</v>
      </c>
      <c r="D41" s="125">
        <v>28.8</v>
      </c>
      <c r="E41" s="179">
        <f t="shared" si="8"/>
        <v>-9.9999999999997868E-2</v>
      </c>
      <c r="F41" s="180">
        <f t="shared" si="9"/>
        <v>-3.0000000000000001E-3</v>
      </c>
      <c r="G41" s="179">
        <f t="shared" si="10"/>
        <v>0.89000000000000057</v>
      </c>
      <c r="H41" s="180">
        <f t="shared" si="11"/>
        <v>3.1E-2</v>
      </c>
    </row>
    <row r="43" spans="1:21" x14ac:dyDescent="0.2">
      <c r="A43" t="s">
        <v>125</v>
      </c>
    </row>
  </sheetData>
  <mergeCells count="3">
    <mergeCell ref="A1:H1"/>
    <mergeCell ref="A29:H29"/>
    <mergeCell ref="A15:H15"/>
  </mergeCells>
  <pageMargins left="0.7" right="0.7" top="0.75" bottom="0.7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H66"/>
  <sheetViews>
    <sheetView zoomScale="90" zoomScaleNormal="90" workbookViewId="0">
      <selection activeCell="B5" sqref="B5:H29"/>
    </sheetView>
  </sheetViews>
  <sheetFormatPr baseColWidth="10" defaultColWidth="8.83203125" defaultRowHeight="15" x14ac:dyDescent="0.2"/>
  <cols>
    <col min="1" max="1" width="72.5" bestFit="1" customWidth="1"/>
    <col min="2" max="4" width="11.5" bestFit="1" customWidth="1"/>
    <col min="6" max="6" width="9.83203125" style="187" customWidth="1"/>
    <col min="8" max="8" width="9.1640625" style="187" customWidth="1"/>
  </cols>
  <sheetData>
    <row r="1" spans="1:8" x14ac:dyDescent="0.2">
      <c r="A1" t="s">
        <v>265</v>
      </c>
      <c r="E1" s="215" t="s">
        <v>111</v>
      </c>
      <c r="F1" s="230"/>
      <c r="G1" s="190"/>
      <c r="H1" s="230"/>
    </row>
    <row r="2" spans="1:8" x14ac:dyDescent="0.2">
      <c r="A2" s="149" t="s">
        <v>165</v>
      </c>
      <c r="B2" t="s">
        <v>113</v>
      </c>
      <c r="C2" t="s">
        <v>114</v>
      </c>
      <c r="D2" t="s">
        <v>115</v>
      </c>
      <c r="E2" t="s">
        <v>116</v>
      </c>
      <c r="F2" s="187" t="s">
        <v>117</v>
      </c>
      <c r="G2" t="s">
        <v>115</v>
      </c>
      <c r="H2" s="187" t="s">
        <v>117</v>
      </c>
    </row>
    <row r="3" spans="1:8" x14ac:dyDescent="0.2">
      <c r="A3" s="149" t="s">
        <v>266</v>
      </c>
      <c r="B3" t="s">
        <v>119</v>
      </c>
      <c r="C3" t="s">
        <v>119</v>
      </c>
      <c r="D3" t="s">
        <v>120</v>
      </c>
      <c r="E3" t="s">
        <v>119</v>
      </c>
      <c r="F3" s="187" t="s">
        <v>121</v>
      </c>
      <c r="G3" t="s">
        <v>120</v>
      </c>
      <c r="H3" s="187" t="s">
        <v>121</v>
      </c>
    </row>
    <row r="5" spans="1:8" x14ac:dyDescent="0.2">
      <c r="A5" t="s">
        <v>128</v>
      </c>
      <c r="B5" s="77">
        <v>435500</v>
      </c>
      <c r="C5" s="77">
        <v>436200</v>
      </c>
      <c r="D5" s="77">
        <v>423500</v>
      </c>
      <c r="E5" s="170">
        <f t="shared" ref="E5:E29" si="0">B5-C5</f>
        <v>-700</v>
      </c>
      <c r="F5" s="167">
        <f t="shared" ref="F5:F29" si="1">ROUND((B5-C5)/C5,3)</f>
        <v>-2E-3</v>
      </c>
      <c r="G5" s="170">
        <f t="shared" ref="G5:G29" si="2">B5-D5</f>
        <v>12000</v>
      </c>
      <c r="H5" s="167">
        <f t="shared" ref="H5:H29" si="3">ROUND((B5-D5)/D5,3)</f>
        <v>2.8000000000000001E-2</v>
      </c>
    </row>
    <row r="6" spans="1:8" x14ac:dyDescent="0.2">
      <c r="A6" t="s">
        <v>167</v>
      </c>
      <c r="B6" s="77">
        <v>362000</v>
      </c>
      <c r="C6" s="77">
        <v>362700</v>
      </c>
      <c r="D6" s="77">
        <v>353300</v>
      </c>
      <c r="E6" s="170">
        <f t="shared" si="0"/>
        <v>-700</v>
      </c>
      <c r="F6" s="167">
        <f t="shared" si="1"/>
        <v>-2E-3</v>
      </c>
      <c r="G6" s="170">
        <f t="shared" si="2"/>
        <v>8700</v>
      </c>
      <c r="H6" s="167">
        <f t="shared" si="3"/>
        <v>2.5000000000000001E-2</v>
      </c>
    </row>
    <row r="7" spans="1:8" x14ac:dyDescent="0.2">
      <c r="A7" t="s">
        <v>168</v>
      </c>
      <c r="B7" s="77">
        <v>59400</v>
      </c>
      <c r="C7" s="77">
        <v>59400</v>
      </c>
      <c r="D7" s="77">
        <v>56600</v>
      </c>
      <c r="E7" s="170">
        <f t="shared" si="0"/>
        <v>0</v>
      </c>
      <c r="F7" s="167">
        <f t="shared" si="1"/>
        <v>0</v>
      </c>
      <c r="G7" s="170">
        <f t="shared" si="2"/>
        <v>2800</v>
      </c>
      <c r="H7" s="167">
        <f t="shared" si="3"/>
        <v>4.9000000000000002E-2</v>
      </c>
    </row>
    <row r="8" spans="1:8" x14ac:dyDescent="0.2">
      <c r="A8" t="s">
        <v>182</v>
      </c>
      <c r="B8" s="77">
        <v>376100</v>
      </c>
      <c r="C8" s="77">
        <v>376800</v>
      </c>
      <c r="D8" s="77">
        <v>366900</v>
      </c>
      <c r="E8" s="170">
        <f t="shared" si="0"/>
        <v>-700</v>
      </c>
      <c r="F8" s="167">
        <f t="shared" si="1"/>
        <v>-2E-3</v>
      </c>
      <c r="G8" s="170">
        <f t="shared" si="2"/>
        <v>9200</v>
      </c>
      <c r="H8" s="167">
        <f t="shared" si="3"/>
        <v>2.5000000000000001E-2</v>
      </c>
    </row>
    <row r="9" spans="1:8" x14ac:dyDescent="0.2">
      <c r="A9" t="s">
        <v>183</v>
      </c>
      <c r="B9" s="77">
        <v>302600</v>
      </c>
      <c r="C9" s="77">
        <v>303300</v>
      </c>
      <c r="D9" s="77">
        <v>296700</v>
      </c>
      <c r="E9" s="170">
        <f t="shared" si="0"/>
        <v>-700</v>
      </c>
      <c r="F9" s="167">
        <f t="shared" si="1"/>
        <v>-2E-3</v>
      </c>
      <c r="G9" s="170">
        <f t="shared" si="2"/>
        <v>5900</v>
      </c>
      <c r="H9" s="167">
        <f t="shared" si="3"/>
        <v>0.02</v>
      </c>
    </row>
    <row r="10" spans="1:8" x14ac:dyDescent="0.2">
      <c r="A10" t="s">
        <v>169</v>
      </c>
      <c r="B10" s="77">
        <v>24700</v>
      </c>
      <c r="C10" s="77">
        <v>24700</v>
      </c>
      <c r="D10" s="77">
        <v>22900</v>
      </c>
      <c r="E10" s="170">
        <f t="shared" si="0"/>
        <v>0</v>
      </c>
      <c r="F10" s="167">
        <f t="shared" si="1"/>
        <v>0</v>
      </c>
      <c r="G10" s="170">
        <f t="shared" si="2"/>
        <v>1800</v>
      </c>
      <c r="H10" s="167">
        <f t="shared" si="3"/>
        <v>7.9000000000000001E-2</v>
      </c>
    </row>
    <row r="11" spans="1:8" x14ac:dyDescent="0.2">
      <c r="A11" t="s">
        <v>175</v>
      </c>
      <c r="B11" s="77">
        <v>34700</v>
      </c>
      <c r="C11" s="77">
        <v>34700</v>
      </c>
      <c r="D11" s="77">
        <v>33700</v>
      </c>
      <c r="E11" s="170">
        <f t="shared" si="0"/>
        <v>0</v>
      </c>
      <c r="F11" s="167">
        <f t="shared" si="1"/>
        <v>0</v>
      </c>
      <c r="G11" s="170">
        <f t="shared" si="2"/>
        <v>1000</v>
      </c>
      <c r="H11" s="167">
        <f t="shared" si="3"/>
        <v>0.03</v>
      </c>
    </row>
    <row r="12" spans="1:8" x14ac:dyDescent="0.2">
      <c r="A12" t="s">
        <v>184</v>
      </c>
      <c r="B12" s="77">
        <v>80900</v>
      </c>
      <c r="C12" s="77">
        <v>79700</v>
      </c>
      <c r="D12" s="77">
        <v>79600</v>
      </c>
      <c r="E12" s="170">
        <f t="shared" si="0"/>
        <v>1200</v>
      </c>
      <c r="F12" s="167">
        <f t="shared" si="1"/>
        <v>1.4999999999999999E-2</v>
      </c>
      <c r="G12" s="170">
        <f t="shared" si="2"/>
        <v>1300</v>
      </c>
      <c r="H12" s="167">
        <f t="shared" si="3"/>
        <v>1.6E-2</v>
      </c>
    </row>
    <row r="13" spans="1:8" x14ac:dyDescent="0.2">
      <c r="A13" t="s">
        <v>185</v>
      </c>
      <c r="B13" s="77">
        <v>13500</v>
      </c>
      <c r="C13" s="77">
        <v>13500</v>
      </c>
      <c r="D13" s="77">
        <v>13400</v>
      </c>
      <c r="E13" s="170">
        <f t="shared" si="0"/>
        <v>0</v>
      </c>
      <c r="F13" s="167">
        <f t="shared" si="1"/>
        <v>0</v>
      </c>
      <c r="G13" s="170">
        <f t="shared" si="2"/>
        <v>100</v>
      </c>
      <c r="H13" s="167">
        <f t="shared" si="3"/>
        <v>7.0000000000000001E-3</v>
      </c>
    </row>
    <row r="14" spans="1:8" x14ac:dyDescent="0.2">
      <c r="A14" t="s">
        <v>188</v>
      </c>
      <c r="B14" s="77">
        <v>46700</v>
      </c>
      <c r="C14" s="77">
        <v>46000</v>
      </c>
      <c r="D14" s="77">
        <v>45600</v>
      </c>
      <c r="E14" s="170">
        <f t="shared" si="0"/>
        <v>700</v>
      </c>
      <c r="F14" s="167">
        <f t="shared" si="1"/>
        <v>1.4999999999999999E-2</v>
      </c>
      <c r="G14" s="170">
        <f t="shared" si="2"/>
        <v>1100</v>
      </c>
      <c r="H14" s="167">
        <f t="shared" si="3"/>
        <v>2.4E-2</v>
      </c>
    </row>
    <row r="15" spans="1:8" x14ac:dyDescent="0.2">
      <c r="A15" t="s">
        <v>193</v>
      </c>
      <c r="B15" s="77">
        <v>8800</v>
      </c>
      <c r="C15" s="77">
        <v>8600</v>
      </c>
      <c r="D15" s="77">
        <v>8700</v>
      </c>
      <c r="E15" s="170">
        <f t="shared" si="0"/>
        <v>200</v>
      </c>
      <c r="F15" s="167">
        <f t="shared" si="1"/>
        <v>2.3E-2</v>
      </c>
      <c r="G15" s="170">
        <f t="shared" si="2"/>
        <v>100</v>
      </c>
      <c r="H15" s="167">
        <f t="shared" si="3"/>
        <v>1.0999999999999999E-2</v>
      </c>
    </row>
    <row r="16" spans="1:8" x14ac:dyDescent="0.2">
      <c r="A16" t="s">
        <v>194</v>
      </c>
      <c r="B16" s="77">
        <v>20700</v>
      </c>
      <c r="C16" s="77">
        <v>20200</v>
      </c>
      <c r="D16" s="77">
        <v>20600</v>
      </c>
      <c r="E16" s="170">
        <f t="shared" si="0"/>
        <v>500</v>
      </c>
      <c r="F16" s="167">
        <f t="shared" si="1"/>
        <v>2.5000000000000001E-2</v>
      </c>
      <c r="G16" s="170">
        <f t="shared" si="2"/>
        <v>100</v>
      </c>
      <c r="H16" s="167">
        <f t="shared" si="3"/>
        <v>5.0000000000000001E-3</v>
      </c>
    </row>
    <row r="17" spans="1:8" x14ac:dyDescent="0.2">
      <c r="A17" t="s">
        <v>197</v>
      </c>
      <c r="B17" s="77">
        <v>8500</v>
      </c>
      <c r="C17" s="77">
        <v>8400</v>
      </c>
      <c r="D17" s="77">
        <v>7800</v>
      </c>
      <c r="E17" s="170">
        <f t="shared" si="0"/>
        <v>100</v>
      </c>
      <c r="F17" s="167">
        <f t="shared" si="1"/>
        <v>1.2E-2</v>
      </c>
      <c r="G17" s="170">
        <f t="shared" si="2"/>
        <v>700</v>
      </c>
      <c r="H17" s="167">
        <f t="shared" si="3"/>
        <v>0.09</v>
      </c>
    </row>
    <row r="18" spans="1:8" x14ac:dyDescent="0.2">
      <c r="A18" t="s">
        <v>198</v>
      </c>
      <c r="B18" s="77">
        <v>22300</v>
      </c>
      <c r="C18" s="77">
        <v>22100</v>
      </c>
      <c r="D18" s="77">
        <v>21600</v>
      </c>
      <c r="E18" s="170">
        <f t="shared" si="0"/>
        <v>200</v>
      </c>
      <c r="F18" s="167">
        <f t="shared" si="1"/>
        <v>8.9999999999999993E-3</v>
      </c>
      <c r="G18" s="170">
        <f t="shared" si="2"/>
        <v>700</v>
      </c>
      <c r="H18" s="167">
        <f t="shared" si="3"/>
        <v>3.2000000000000001E-2</v>
      </c>
    </row>
    <row r="19" spans="1:8" x14ac:dyDescent="0.2">
      <c r="A19" t="s">
        <v>202</v>
      </c>
      <c r="B19" s="77">
        <v>68700</v>
      </c>
      <c r="C19" s="77">
        <v>70100</v>
      </c>
      <c r="D19" s="77">
        <v>68500</v>
      </c>
      <c r="E19" s="170">
        <f t="shared" si="0"/>
        <v>-1400</v>
      </c>
      <c r="F19" s="167">
        <f t="shared" si="1"/>
        <v>-0.02</v>
      </c>
      <c r="G19" s="170">
        <f t="shared" si="2"/>
        <v>200</v>
      </c>
      <c r="H19" s="167">
        <f t="shared" si="3"/>
        <v>3.0000000000000001E-3</v>
      </c>
    </row>
    <row r="20" spans="1:8" x14ac:dyDescent="0.2">
      <c r="A20" t="s">
        <v>233</v>
      </c>
      <c r="B20" s="77">
        <v>28000</v>
      </c>
      <c r="C20" s="77">
        <v>29200</v>
      </c>
      <c r="D20" s="77">
        <v>28600</v>
      </c>
      <c r="E20" s="170">
        <f t="shared" si="0"/>
        <v>-1200</v>
      </c>
      <c r="F20" s="167">
        <f t="shared" si="1"/>
        <v>-4.1000000000000002E-2</v>
      </c>
      <c r="G20" s="170">
        <f t="shared" si="2"/>
        <v>-600</v>
      </c>
      <c r="H20" s="167">
        <f t="shared" si="3"/>
        <v>-2.1000000000000001E-2</v>
      </c>
    </row>
    <row r="21" spans="1:8" x14ac:dyDescent="0.2">
      <c r="A21" t="s">
        <v>210</v>
      </c>
      <c r="B21" s="77">
        <v>50700</v>
      </c>
      <c r="C21" s="77">
        <v>50900</v>
      </c>
      <c r="D21" s="77">
        <v>48800</v>
      </c>
      <c r="E21" s="170">
        <f t="shared" si="0"/>
        <v>-200</v>
      </c>
      <c r="F21" s="167">
        <f t="shared" si="1"/>
        <v>-4.0000000000000001E-3</v>
      </c>
      <c r="G21" s="170">
        <f t="shared" si="2"/>
        <v>1900</v>
      </c>
      <c r="H21" s="167">
        <f t="shared" si="3"/>
        <v>3.9E-2</v>
      </c>
    </row>
    <row r="22" spans="1:8" x14ac:dyDescent="0.2">
      <c r="A22" t="s">
        <v>216</v>
      </c>
      <c r="B22" s="77">
        <v>54300</v>
      </c>
      <c r="C22" s="77">
        <v>55000</v>
      </c>
      <c r="D22" s="77">
        <v>53200</v>
      </c>
      <c r="E22" s="170">
        <f t="shared" si="0"/>
        <v>-700</v>
      </c>
      <c r="F22" s="167">
        <f t="shared" si="1"/>
        <v>-1.2999999999999999E-2</v>
      </c>
      <c r="G22" s="170">
        <f t="shared" si="2"/>
        <v>1100</v>
      </c>
      <c r="H22" s="167">
        <f t="shared" si="3"/>
        <v>2.1000000000000001E-2</v>
      </c>
    </row>
    <row r="23" spans="1:8" x14ac:dyDescent="0.2">
      <c r="A23" t="s">
        <v>219</v>
      </c>
      <c r="B23" s="77">
        <v>46800</v>
      </c>
      <c r="C23" s="77">
        <v>47600</v>
      </c>
      <c r="D23" s="77">
        <v>46200</v>
      </c>
      <c r="E23" s="170">
        <f t="shared" si="0"/>
        <v>-800</v>
      </c>
      <c r="F23" s="167">
        <f t="shared" si="1"/>
        <v>-1.7000000000000001E-2</v>
      </c>
      <c r="G23" s="170">
        <f t="shared" si="2"/>
        <v>600</v>
      </c>
      <c r="H23" s="167">
        <f t="shared" si="3"/>
        <v>1.2999999999999999E-2</v>
      </c>
    </row>
    <row r="24" spans="1:8" x14ac:dyDescent="0.2">
      <c r="A24" t="s">
        <v>221</v>
      </c>
      <c r="B24" s="77">
        <v>39100</v>
      </c>
      <c r="C24" s="77">
        <v>39500</v>
      </c>
      <c r="D24" s="77">
        <v>38200</v>
      </c>
      <c r="E24" s="170">
        <f t="shared" si="0"/>
        <v>-400</v>
      </c>
      <c r="F24" s="167">
        <f t="shared" si="1"/>
        <v>-0.01</v>
      </c>
      <c r="G24" s="170">
        <f t="shared" si="2"/>
        <v>900</v>
      </c>
      <c r="H24" s="167">
        <f t="shared" si="3"/>
        <v>2.4E-2</v>
      </c>
    </row>
    <row r="25" spans="1:8" x14ac:dyDescent="0.2">
      <c r="A25" t="s">
        <v>222</v>
      </c>
      <c r="B25" s="77">
        <v>17200</v>
      </c>
      <c r="C25" s="77">
        <v>17100</v>
      </c>
      <c r="D25" s="77">
        <v>17200</v>
      </c>
      <c r="E25" s="170">
        <f t="shared" si="0"/>
        <v>100</v>
      </c>
      <c r="F25" s="167">
        <f t="shared" si="1"/>
        <v>6.0000000000000001E-3</v>
      </c>
      <c r="G25" s="170">
        <f t="shared" si="2"/>
        <v>0</v>
      </c>
      <c r="H25" s="167">
        <f t="shared" si="3"/>
        <v>0</v>
      </c>
    </row>
    <row r="26" spans="1:8" x14ac:dyDescent="0.2">
      <c r="A26" t="s">
        <v>225</v>
      </c>
      <c r="B26" s="77">
        <v>73500</v>
      </c>
      <c r="C26" s="77">
        <v>73500</v>
      </c>
      <c r="D26" s="77">
        <v>70200</v>
      </c>
      <c r="E26" s="170">
        <f t="shared" si="0"/>
        <v>0</v>
      </c>
      <c r="F26" s="167">
        <f t="shared" si="1"/>
        <v>0</v>
      </c>
      <c r="G26" s="170">
        <f t="shared" si="2"/>
        <v>3300</v>
      </c>
      <c r="H26" s="167">
        <f t="shared" si="3"/>
        <v>4.7E-2</v>
      </c>
    </row>
    <row r="27" spans="1:8" x14ac:dyDescent="0.2">
      <c r="A27" t="s">
        <v>226</v>
      </c>
      <c r="B27" s="77">
        <v>12400</v>
      </c>
      <c r="C27" s="77">
        <v>12200</v>
      </c>
      <c r="D27" s="77">
        <v>11700</v>
      </c>
      <c r="E27" s="170">
        <f t="shared" si="0"/>
        <v>200</v>
      </c>
      <c r="F27" s="167">
        <f t="shared" si="1"/>
        <v>1.6E-2</v>
      </c>
      <c r="G27" s="170">
        <f t="shared" si="2"/>
        <v>700</v>
      </c>
      <c r="H27" s="167">
        <f t="shared" si="3"/>
        <v>0.06</v>
      </c>
    </row>
    <row r="28" spans="1:8" x14ac:dyDescent="0.2">
      <c r="A28" t="s">
        <v>227</v>
      </c>
      <c r="B28" s="77">
        <v>30300</v>
      </c>
      <c r="C28" s="77">
        <v>30100</v>
      </c>
      <c r="D28" s="77">
        <v>28500</v>
      </c>
      <c r="E28" s="170">
        <f t="shared" si="0"/>
        <v>200</v>
      </c>
      <c r="F28" s="167">
        <f t="shared" si="1"/>
        <v>7.0000000000000001E-3</v>
      </c>
      <c r="G28" s="170">
        <f t="shared" si="2"/>
        <v>1800</v>
      </c>
      <c r="H28" s="167">
        <f t="shared" si="3"/>
        <v>6.3E-2</v>
      </c>
    </row>
    <row r="29" spans="1:8" x14ac:dyDescent="0.2">
      <c r="A29" t="s">
        <v>230</v>
      </c>
      <c r="B29" s="77">
        <v>30800</v>
      </c>
      <c r="C29" s="77">
        <v>31200</v>
      </c>
      <c r="D29" s="77">
        <v>30000</v>
      </c>
      <c r="E29" s="170">
        <f t="shared" si="0"/>
        <v>-400</v>
      </c>
      <c r="F29" s="167">
        <f t="shared" si="1"/>
        <v>-1.2999999999999999E-2</v>
      </c>
      <c r="G29" s="170">
        <f t="shared" si="2"/>
        <v>800</v>
      </c>
      <c r="H29" s="167">
        <f t="shared" si="3"/>
        <v>2.7E-2</v>
      </c>
    </row>
    <row r="31" spans="1:8" x14ac:dyDescent="0.2">
      <c r="A31" t="s">
        <v>125</v>
      </c>
    </row>
    <row r="51" spans="2:4" x14ac:dyDescent="0.2">
      <c r="B51" s="187"/>
      <c r="D51" s="187"/>
    </row>
    <row r="52" spans="2:4" x14ac:dyDescent="0.2">
      <c r="B52" s="187"/>
      <c r="D52" s="187"/>
    </row>
    <row r="53" spans="2:4" x14ac:dyDescent="0.2">
      <c r="B53" s="187"/>
      <c r="D53" s="187"/>
    </row>
    <row r="54" spans="2:4" x14ac:dyDescent="0.2">
      <c r="B54" s="187"/>
      <c r="D54" s="187"/>
    </row>
    <row r="55" spans="2:4" x14ac:dyDescent="0.2">
      <c r="B55" s="187"/>
    </row>
    <row r="56" spans="2:4" x14ac:dyDescent="0.2">
      <c r="B56" s="187"/>
    </row>
    <row r="57" spans="2:4" x14ac:dyDescent="0.2">
      <c r="B57" s="187"/>
    </row>
    <row r="58" spans="2:4" x14ac:dyDescent="0.2">
      <c r="B58" s="187"/>
    </row>
    <row r="59" spans="2:4" x14ac:dyDescent="0.2">
      <c r="B59" s="187"/>
    </row>
    <row r="66" spans="5:7" x14ac:dyDescent="0.2">
      <c r="E66" s="187"/>
      <c r="G66" s="187"/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H30"/>
  <sheetViews>
    <sheetView zoomScale="90" zoomScaleNormal="90" workbookViewId="0">
      <selection activeCell="B5" sqref="B5:H28"/>
    </sheetView>
  </sheetViews>
  <sheetFormatPr baseColWidth="10" defaultColWidth="8.83203125" defaultRowHeight="15" x14ac:dyDescent="0.2"/>
  <cols>
    <col min="1" max="1" width="69.83203125" customWidth="1"/>
    <col min="2" max="4" width="11.5" bestFit="1" customWidth="1"/>
    <col min="6" max="6" width="9.1640625" style="187" customWidth="1"/>
    <col min="8" max="8" width="9.1640625" style="187" customWidth="1"/>
  </cols>
  <sheetData>
    <row r="1" spans="1:8" x14ac:dyDescent="0.2">
      <c r="A1" t="s">
        <v>265</v>
      </c>
      <c r="E1" s="215" t="s">
        <v>111</v>
      </c>
      <c r="F1" s="230"/>
      <c r="G1" s="190"/>
      <c r="H1" s="230"/>
    </row>
    <row r="2" spans="1:8" x14ac:dyDescent="0.2">
      <c r="A2" s="149" t="s">
        <v>165</v>
      </c>
      <c r="B2" t="s">
        <v>113</v>
      </c>
      <c r="C2" t="s">
        <v>114</v>
      </c>
      <c r="D2" t="s">
        <v>115</v>
      </c>
      <c r="E2" t="s">
        <v>116</v>
      </c>
      <c r="F2" s="187" t="s">
        <v>117</v>
      </c>
      <c r="G2" t="s">
        <v>115</v>
      </c>
      <c r="H2" s="187" t="s">
        <v>117</v>
      </c>
    </row>
    <row r="3" spans="1:8" x14ac:dyDescent="0.2">
      <c r="A3" s="149" t="s">
        <v>267</v>
      </c>
      <c r="B3" t="s">
        <v>119</v>
      </c>
      <c r="C3" t="s">
        <v>119</v>
      </c>
      <c r="D3" t="s">
        <v>120</v>
      </c>
      <c r="E3" t="s">
        <v>119</v>
      </c>
      <c r="F3" s="187" t="s">
        <v>121</v>
      </c>
      <c r="G3" t="s">
        <v>120</v>
      </c>
      <c r="H3" s="187" t="s">
        <v>121</v>
      </c>
    </row>
    <row r="5" spans="1:8" x14ac:dyDescent="0.2">
      <c r="A5" t="s">
        <v>128</v>
      </c>
      <c r="B5" s="77">
        <v>438700</v>
      </c>
      <c r="C5" s="77">
        <v>438500</v>
      </c>
      <c r="D5" s="77">
        <v>433000</v>
      </c>
      <c r="E5" s="170">
        <f t="shared" ref="E5:E28" si="0">B5-C5</f>
        <v>200</v>
      </c>
      <c r="F5" s="167">
        <f t="shared" ref="F5:F28" si="1">ROUND((B5-C5)/C5,3)</f>
        <v>0</v>
      </c>
      <c r="G5" s="170">
        <f t="shared" ref="G5:G28" si="2">B5-D5</f>
        <v>5700</v>
      </c>
      <c r="H5" s="167">
        <f t="shared" ref="H5:H28" si="3">ROUND((B5-D5)/D5,3)</f>
        <v>1.2999999999999999E-2</v>
      </c>
    </row>
    <row r="6" spans="1:8" x14ac:dyDescent="0.2">
      <c r="A6" t="s">
        <v>167</v>
      </c>
      <c r="B6" s="77">
        <v>354000</v>
      </c>
      <c r="C6" s="77">
        <v>353900</v>
      </c>
      <c r="D6" s="77">
        <v>349000</v>
      </c>
      <c r="E6" s="170">
        <f t="shared" si="0"/>
        <v>100</v>
      </c>
      <c r="F6" s="167">
        <f t="shared" si="1"/>
        <v>0</v>
      </c>
      <c r="G6" s="170">
        <f t="shared" si="2"/>
        <v>5000</v>
      </c>
      <c r="H6" s="167">
        <f t="shared" si="3"/>
        <v>1.4E-2</v>
      </c>
    </row>
    <row r="7" spans="1:8" x14ac:dyDescent="0.2">
      <c r="A7" t="s">
        <v>168</v>
      </c>
      <c r="B7" s="77">
        <v>51700</v>
      </c>
      <c r="C7" s="77">
        <v>51400</v>
      </c>
      <c r="D7" s="77">
        <v>50200</v>
      </c>
      <c r="E7" s="170">
        <f t="shared" si="0"/>
        <v>300</v>
      </c>
      <c r="F7" s="167">
        <f t="shared" si="1"/>
        <v>6.0000000000000001E-3</v>
      </c>
      <c r="G7" s="170">
        <f t="shared" si="2"/>
        <v>1500</v>
      </c>
      <c r="H7" s="167">
        <f t="shared" si="3"/>
        <v>0.03</v>
      </c>
    </row>
    <row r="8" spans="1:8" x14ac:dyDescent="0.2">
      <c r="A8" t="s">
        <v>182</v>
      </c>
      <c r="B8" s="77">
        <v>387000</v>
      </c>
      <c r="C8" s="77">
        <v>387100</v>
      </c>
      <c r="D8" s="77">
        <v>382800</v>
      </c>
      <c r="E8" s="170">
        <f t="shared" si="0"/>
        <v>-100</v>
      </c>
      <c r="F8" s="167">
        <f t="shared" si="1"/>
        <v>0</v>
      </c>
      <c r="G8" s="170">
        <f t="shared" si="2"/>
        <v>4200</v>
      </c>
      <c r="H8" s="167">
        <f t="shared" si="3"/>
        <v>1.0999999999999999E-2</v>
      </c>
    </row>
    <row r="9" spans="1:8" x14ac:dyDescent="0.2">
      <c r="A9" t="s">
        <v>183</v>
      </c>
      <c r="B9" s="77">
        <v>302300</v>
      </c>
      <c r="C9" s="77">
        <v>302500</v>
      </c>
      <c r="D9" s="77">
        <v>298800</v>
      </c>
      <c r="E9" s="170">
        <f t="shared" si="0"/>
        <v>-200</v>
      </c>
      <c r="F9" s="167">
        <f t="shared" si="1"/>
        <v>-1E-3</v>
      </c>
      <c r="G9" s="170">
        <f t="shared" si="2"/>
        <v>3500</v>
      </c>
      <c r="H9" s="167">
        <f t="shared" si="3"/>
        <v>1.2E-2</v>
      </c>
    </row>
    <row r="10" spans="1:8" x14ac:dyDescent="0.2">
      <c r="A10" t="s">
        <v>169</v>
      </c>
      <c r="B10" s="77">
        <v>18900</v>
      </c>
      <c r="C10" s="77">
        <v>18600</v>
      </c>
      <c r="D10" s="77">
        <v>18000</v>
      </c>
      <c r="E10" s="170">
        <f t="shared" si="0"/>
        <v>300</v>
      </c>
      <c r="F10" s="167">
        <f t="shared" si="1"/>
        <v>1.6E-2</v>
      </c>
      <c r="G10" s="170">
        <f t="shared" si="2"/>
        <v>900</v>
      </c>
      <c r="H10" s="167">
        <f t="shared" si="3"/>
        <v>0.05</v>
      </c>
    </row>
    <row r="11" spans="1:8" x14ac:dyDescent="0.2">
      <c r="A11" t="s">
        <v>175</v>
      </c>
      <c r="B11" s="77">
        <v>32800</v>
      </c>
      <c r="C11" s="77">
        <v>32800</v>
      </c>
      <c r="D11" s="77">
        <v>32200</v>
      </c>
      <c r="E11" s="170">
        <f t="shared" si="0"/>
        <v>0</v>
      </c>
      <c r="F11" s="167">
        <f t="shared" si="1"/>
        <v>0</v>
      </c>
      <c r="G11" s="170">
        <f t="shared" si="2"/>
        <v>600</v>
      </c>
      <c r="H11" s="167">
        <f t="shared" si="3"/>
        <v>1.9E-2</v>
      </c>
    </row>
    <row r="12" spans="1:8" x14ac:dyDescent="0.2">
      <c r="A12" t="s">
        <v>184</v>
      </c>
      <c r="B12" s="77">
        <v>80700</v>
      </c>
      <c r="C12" s="77">
        <v>79900</v>
      </c>
      <c r="D12" s="77">
        <v>81400</v>
      </c>
      <c r="E12" s="170">
        <f t="shared" si="0"/>
        <v>800</v>
      </c>
      <c r="F12" s="167">
        <f t="shared" si="1"/>
        <v>0.01</v>
      </c>
      <c r="G12" s="170">
        <f t="shared" si="2"/>
        <v>-700</v>
      </c>
      <c r="H12" s="167">
        <f t="shared" si="3"/>
        <v>-8.9999999999999993E-3</v>
      </c>
    </row>
    <row r="13" spans="1:8" x14ac:dyDescent="0.2">
      <c r="A13" t="s">
        <v>185</v>
      </c>
      <c r="B13" s="77">
        <v>17300</v>
      </c>
      <c r="C13" s="77">
        <v>17300</v>
      </c>
      <c r="D13" s="77">
        <v>17300</v>
      </c>
      <c r="E13" s="170">
        <f t="shared" si="0"/>
        <v>0</v>
      </c>
      <c r="F13" s="167">
        <f t="shared" si="1"/>
        <v>0</v>
      </c>
      <c r="G13" s="170">
        <f t="shared" si="2"/>
        <v>0</v>
      </c>
      <c r="H13" s="167">
        <f t="shared" si="3"/>
        <v>0</v>
      </c>
    </row>
    <row r="14" spans="1:8" x14ac:dyDescent="0.2">
      <c r="A14" t="s">
        <v>188</v>
      </c>
      <c r="B14" s="77">
        <v>45300</v>
      </c>
      <c r="C14" s="77">
        <v>44800</v>
      </c>
      <c r="D14" s="77">
        <v>45800</v>
      </c>
      <c r="E14" s="170">
        <f t="shared" si="0"/>
        <v>500</v>
      </c>
      <c r="F14" s="167">
        <f t="shared" si="1"/>
        <v>1.0999999999999999E-2</v>
      </c>
      <c r="G14" s="170">
        <f t="shared" si="2"/>
        <v>-500</v>
      </c>
      <c r="H14" s="167">
        <f t="shared" si="3"/>
        <v>-1.0999999999999999E-2</v>
      </c>
    </row>
    <row r="15" spans="1:8" x14ac:dyDescent="0.2">
      <c r="A15" t="s">
        <v>194</v>
      </c>
      <c r="B15" s="77">
        <v>18100</v>
      </c>
      <c r="C15" s="77">
        <v>17800</v>
      </c>
      <c r="D15" s="77">
        <v>18300</v>
      </c>
      <c r="E15" s="170">
        <f t="shared" si="0"/>
        <v>300</v>
      </c>
      <c r="F15" s="167">
        <f t="shared" si="1"/>
        <v>1.7000000000000001E-2</v>
      </c>
      <c r="G15" s="170">
        <f t="shared" si="2"/>
        <v>-200</v>
      </c>
      <c r="H15" s="167">
        <f t="shared" si="3"/>
        <v>-1.0999999999999999E-2</v>
      </c>
    </row>
    <row r="16" spans="1:8" x14ac:dyDescent="0.2">
      <c r="A16" t="s">
        <v>197</v>
      </c>
      <c r="B16" s="77">
        <v>5200</v>
      </c>
      <c r="C16" s="77">
        <v>5000</v>
      </c>
      <c r="D16" s="77">
        <v>4800</v>
      </c>
      <c r="E16" s="170">
        <f t="shared" si="0"/>
        <v>200</v>
      </c>
      <c r="F16" s="167">
        <f t="shared" si="1"/>
        <v>0.04</v>
      </c>
      <c r="G16" s="170">
        <f t="shared" si="2"/>
        <v>400</v>
      </c>
      <c r="H16" s="167">
        <f t="shared" si="3"/>
        <v>8.3000000000000004E-2</v>
      </c>
    </row>
    <row r="17" spans="1:8" x14ac:dyDescent="0.2">
      <c r="A17" t="s">
        <v>198</v>
      </c>
      <c r="B17" s="77">
        <v>39500</v>
      </c>
      <c r="C17" s="77">
        <v>39300</v>
      </c>
      <c r="D17" s="77">
        <v>38100</v>
      </c>
      <c r="E17" s="170">
        <f t="shared" si="0"/>
        <v>200</v>
      </c>
      <c r="F17" s="167">
        <f t="shared" si="1"/>
        <v>5.0000000000000001E-3</v>
      </c>
      <c r="G17" s="170">
        <f t="shared" si="2"/>
        <v>1400</v>
      </c>
      <c r="H17" s="167">
        <f t="shared" si="3"/>
        <v>3.6999999999999998E-2</v>
      </c>
    </row>
    <row r="18" spans="1:8" x14ac:dyDescent="0.2">
      <c r="A18" t="s">
        <v>268</v>
      </c>
      <c r="B18" s="77">
        <v>7600</v>
      </c>
      <c r="C18" s="77">
        <v>7600</v>
      </c>
      <c r="D18" s="77">
        <v>7600</v>
      </c>
      <c r="E18" s="170">
        <f t="shared" si="0"/>
        <v>0</v>
      </c>
      <c r="F18" s="167">
        <f t="shared" si="1"/>
        <v>0</v>
      </c>
      <c r="G18" s="170">
        <f t="shared" si="2"/>
        <v>0</v>
      </c>
      <c r="H18" s="167">
        <f t="shared" si="3"/>
        <v>0</v>
      </c>
    </row>
    <row r="19" spans="1:8" x14ac:dyDescent="0.2">
      <c r="A19" t="s">
        <v>202</v>
      </c>
      <c r="B19" s="77">
        <v>58400</v>
      </c>
      <c r="C19" s="77">
        <v>59500</v>
      </c>
      <c r="D19" s="77">
        <v>57000</v>
      </c>
      <c r="E19" s="170">
        <f t="shared" si="0"/>
        <v>-1100</v>
      </c>
      <c r="F19" s="167">
        <f t="shared" si="1"/>
        <v>-1.7999999999999999E-2</v>
      </c>
      <c r="G19" s="170">
        <f t="shared" si="2"/>
        <v>1400</v>
      </c>
      <c r="H19" s="167">
        <f t="shared" si="3"/>
        <v>2.5000000000000001E-2</v>
      </c>
    </row>
    <row r="20" spans="1:8" x14ac:dyDescent="0.2">
      <c r="A20" t="s">
        <v>233</v>
      </c>
      <c r="B20" s="77">
        <v>31100</v>
      </c>
      <c r="C20" s="77">
        <v>31700</v>
      </c>
      <c r="D20" s="77">
        <v>30200</v>
      </c>
      <c r="E20" s="170">
        <f t="shared" si="0"/>
        <v>-600</v>
      </c>
      <c r="F20" s="167">
        <f t="shared" si="1"/>
        <v>-1.9E-2</v>
      </c>
      <c r="G20" s="170">
        <f t="shared" si="2"/>
        <v>900</v>
      </c>
      <c r="H20" s="167">
        <f t="shared" si="3"/>
        <v>0.03</v>
      </c>
    </row>
    <row r="21" spans="1:8" x14ac:dyDescent="0.2">
      <c r="A21" t="s">
        <v>210</v>
      </c>
      <c r="B21" s="77">
        <v>59500</v>
      </c>
      <c r="C21" s="77">
        <v>59700</v>
      </c>
      <c r="D21" s="77">
        <v>57800</v>
      </c>
      <c r="E21" s="170">
        <f t="shared" si="0"/>
        <v>-200</v>
      </c>
      <c r="F21" s="167">
        <f t="shared" si="1"/>
        <v>-3.0000000000000001E-3</v>
      </c>
      <c r="G21" s="170">
        <f t="shared" si="2"/>
        <v>1700</v>
      </c>
      <c r="H21" s="167">
        <f t="shared" si="3"/>
        <v>2.9000000000000001E-2</v>
      </c>
    </row>
    <row r="22" spans="1:8" x14ac:dyDescent="0.2">
      <c r="A22" t="s">
        <v>216</v>
      </c>
      <c r="B22" s="77">
        <v>40800</v>
      </c>
      <c r="C22" s="77">
        <v>41000</v>
      </c>
      <c r="D22" s="77">
        <v>41200</v>
      </c>
      <c r="E22" s="170">
        <f t="shared" si="0"/>
        <v>-200</v>
      </c>
      <c r="F22" s="167">
        <f t="shared" si="1"/>
        <v>-5.0000000000000001E-3</v>
      </c>
      <c r="G22" s="170">
        <f t="shared" si="2"/>
        <v>-400</v>
      </c>
      <c r="H22" s="167">
        <f t="shared" si="3"/>
        <v>-0.01</v>
      </c>
    </row>
    <row r="23" spans="1:8" x14ac:dyDescent="0.2">
      <c r="A23" t="s">
        <v>221</v>
      </c>
      <c r="B23" s="77">
        <v>34200</v>
      </c>
      <c r="C23" s="77">
        <v>34300</v>
      </c>
      <c r="D23" s="77">
        <v>34500</v>
      </c>
      <c r="E23" s="170">
        <f t="shared" si="0"/>
        <v>-100</v>
      </c>
      <c r="F23" s="167">
        <f t="shared" si="1"/>
        <v>-3.0000000000000001E-3</v>
      </c>
      <c r="G23" s="170">
        <f t="shared" si="2"/>
        <v>-300</v>
      </c>
      <c r="H23" s="167">
        <f t="shared" si="3"/>
        <v>-8.9999999999999993E-3</v>
      </c>
    </row>
    <row r="24" spans="1:8" x14ac:dyDescent="0.2">
      <c r="A24" t="s">
        <v>222</v>
      </c>
      <c r="B24" s="77">
        <v>18200</v>
      </c>
      <c r="C24" s="77">
        <v>18100</v>
      </c>
      <c r="D24" s="77">
        <v>18500</v>
      </c>
      <c r="E24" s="170">
        <f t="shared" si="0"/>
        <v>100</v>
      </c>
      <c r="F24" s="167">
        <f t="shared" si="1"/>
        <v>6.0000000000000001E-3</v>
      </c>
      <c r="G24" s="170">
        <f t="shared" si="2"/>
        <v>-300</v>
      </c>
      <c r="H24" s="167">
        <f t="shared" si="3"/>
        <v>-1.6E-2</v>
      </c>
    </row>
    <row r="25" spans="1:8" x14ac:dyDescent="0.2">
      <c r="A25" t="s">
        <v>225</v>
      </c>
      <c r="B25" s="77">
        <v>84700</v>
      </c>
      <c r="C25" s="77">
        <v>84600</v>
      </c>
      <c r="D25" s="77">
        <v>84000</v>
      </c>
      <c r="E25" s="170">
        <f t="shared" si="0"/>
        <v>100</v>
      </c>
      <c r="F25" s="167">
        <f t="shared" si="1"/>
        <v>1E-3</v>
      </c>
      <c r="G25" s="170">
        <f t="shared" si="2"/>
        <v>700</v>
      </c>
      <c r="H25" s="167">
        <f t="shared" si="3"/>
        <v>8.0000000000000002E-3</v>
      </c>
    </row>
    <row r="26" spans="1:8" x14ac:dyDescent="0.2">
      <c r="A26" t="s">
        <v>226</v>
      </c>
      <c r="B26" s="77">
        <v>12200</v>
      </c>
      <c r="C26" s="77">
        <v>12100</v>
      </c>
      <c r="D26" s="77">
        <v>12100</v>
      </c>
      <c r="E26" s="170">
        <f t="shared" si="0"/>
        <v>100</v>
      </c>
      <c r="F26" s="167">
        <f t="shared" si="1"/>
        <v>8.0000000000000002E-3</v>
      </c>
      <c r="G26" s="170">
        <f t="shared" si="2"/>
        <v>100</v>
      </c>
      <c r="H26" s="167">
        <f t="shared" si="3"/>
        <v>8.0000000000000002E-3</v>
      </c>
    </row>
    <row r="27" spans="1:8" x14ac:dyDescent="0.2">
      <c r="A27" t="s">
        <v>227</v>
      </c>
      <c r="B27" s="77">
        <v>36400</v>
      </c>
      <c r="C27" s="77">
        <v>36500</v>
      </c>
      <c r="D27" s="77">
        <v>36200</v>
      </c>
      <c r="E27" s="170">
        <f t="shared" si="0"/>
        <v>-100</v>
      </c>
      <c r="F27" s="167">
        <f t="shared" si="1"/>
        <v>-3.0000000000000001E-3</v>
      </c>
      <c r="G27" s="170">
        <f t="shared" si="2"/>
        <v>200</v>
      </c>
      <c r="H27" s="167">
        <f t="shared" si="3"/>
        <v>6.0000000000000001E-3</v>
      </c>
    </row>
    <row r="28" spans="1:8" x14ac:dyDescent="0.2">
      <c r="A28" t="s">
        <v>230</v>
      </c>
      <c r="B28" s="77">
        <v>36100</v>
      </c>
      <c r="C28" s="77">
        <v>36000</v>
      </c>
      <c r="D28" s="77">
        <v>35700</v>
      </c>
      <c r="E28" s="170">
        <f t="shared" si="0"/>
        <v>100</v>
      </c>
      <c r="F28" s="167">
        <f t="shared" si="1"/>
        <v>3.0000000000000001E-3</v>
      </c>
      <c r="G28" s="170">
        <f t="shared" si="2"/>
        <v>400</v>
      </c>
      <c r="H28" s="167">
        <f t="shared" si="3"/>
        <v>1.0999999999999999E-2</v>
      </c>
    </row>
    <row r="30" spans="1:8" x14ac:dyDescent="0.2">
      <c r="A30" t="s">
        <v>125</v>
      </c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H32"/>
  <sheetViews>
    <sheetView zoomScale="80" zoomScaleNormal="80" workbookViewId="0">
      <selection activeCell="B5" sqref="B5:H30"/>
    </sheetView>
  </sheetViews>
  <sheetFormatPr baseColWidth="10" defaultColWidth="8.83203125" defaultRowHeight="15" x14ac:dyDescent="0.2"/>
  <cols>
    <col min="1" max="1" width="72.5" bestFit="1" customWidth="1"/>
    <col min="2" max="4" width="11.5" bestFit="1" customWidth="1"/>
    <col min="5" max="5" width="7.83203125" bestFit="1" customWidth="1"/>
    <col min="6" max="6" width="8.83203125" style="187" bestFit="1" customWidth="1"/>
    <col min="7" max="7" width="8.1640625" bestFit="1" customWidth="1"/>
    <col min="8" max="8" width="8.83203125" style="187" bestFit="1" customWidth="1"/>
  </cols>
  <sheetData>
    <row r="1" spans="1:8" x14ac:dyDescent="0.2">
      <c r="A1" t="s">
        <v>265</v>
      </c>
      <c r="E1" s="215" t="s">
        <v>111</v>
      </c>
      <c r="F1" s="230"/>
      <c r="G1" s="190"/>
      <c r="H1" s="230"/>
    </row>
    <row r="2" spans="1:8" x14ac:dyDescent="0.2">
      <c r="A2" s="149" t="s">
        <v>165</v>
      </c>
      <c r="B2" t="s">
        <v>113</v>
      </c>
      <c r="C2" t="s">
        <v>114</v>
      </c>
      <c r="D2" t="s">
        <v>115</v>
      </c>
      <c r="E2" t="s">
        <v>116</v>
      </c>
      <c r="F2" s="187" t="s">
        <v>117</v>
      </c>
      <c r="G2" t="s">
        <v>115</v>
      </c>
      <c r="H2" s="187" t="s">
        <v>117</v>
      </c>
    </row>
    <row r="3" spans="1:8" x14ac:dyDescent="0.2">
      <c r="A3" s="149" t="s">
        <v>269</v>
      </c>
      <c r="B3" t="s">
        <v>119</v>
      </c>
      <c r="C3" t="s">
        <v>119</v>
      </c>
      <c r="D3" t="s">
        <v>120</v>
      </c>
      <c r="E3" t="s">
        <v>119</v>
      </c>
      <c r="F3" s="187" t="s">
        <v>121</v>
      </c>
      <c r="G3" t="s">
        <v>120</v>
      </c>
      <c r="H3" s="187" t="s">
        <v>121</v>
      </c>
    </row>
    <row r="5" spans="1:8" x14ac:dyDescent="0.2">
      <c r="A5" t="s">
        <v>128</v>
      </c>
      <c r="B5" s="77">
        <v>473400</v>
      </c>
      <c r="C5" s="77">
        <v>473300</v>
      </c>
      <c r="D5" s="77">
        <v>467600</v>
      </c>
      <c r="E5" s="170">
        <f t="shared" ref="E5:E30" si="0">B5-C5</f>
        <v>100</v>
      </c>
      <c r="F5" s="167">
        <f t="shared" ref="F5:F30" si="1">ROUND((B5-C5)/C5,3)</f>
        <v>0</v>
      </c>
      <c r="G5" s="170">
        <f t="shared" ref="G5:G30" si="2">B5-D5</f>
        <v>5800</v>
      </c>
      <c r="H5" s="167">
        <f t="shared" ref="H5:H30" si="3">ROUND((B5-D5)/D5,3)</f>
        <v>1.2E-2</v>
      </c>
    </row>
    <row r="6" spans="1:8" x14ac:dyDescent="0.2">
      <c r="A6" t="s">
        <v>167</v>
      </c>
      <c r="B6" s="77">
        <v>412700</v>
      </c>
      <c r="C6" s="77">
        <v>411900</v>
      </c>
      <c r="D6" s="77">
        <v>406200</v>
      </c>
      <c r="E6" s="170">
        <f t="shared" si="0"/>
        <v>800</v>
      </c>
      <c r="F6" s="167">
        <f t="shared" si="1"/>
        <v>2E-3</v>
      </c>
      <c r="G6" s="170">
        <f t="shared" si="2"/>
        <v>6500</v>
      </c>
      <c r="H6" s="167">
        <f t="shared" si="3"/>
        <v>1.6E-2</v>
      </c>
    </row>
    <row r="7" spans="1:8" x14ac:dyDescent="0.2">
      <c r="A7" t="s">
        <v>168</v>
      </c>
      <c r="B7" s="77">
        <v>84700</v>
      </c>
      <c r="C7" s="77">
        <v>84400</v>
      </c>
      <c r="D7" s="77">
        <v>85500</v>
      </c>
      <c r="E7" s="170">
        <f t="shared" si="0"/>
        <v>300</v>
      </c>
      <c r="F7" s="167">
        <f t="shared" si="1"/>
        <v>4.0000000000000001E-3</v>
      </c>
      <c r="G7" s="170">
        <f t="shared" si="2"/>
        <v>-800</v>
      </c>
      <c r="H7" s="167">
        <f t="shared" si="3"/>
        <v>-8.9999999999999993E-3</v>
      </c>
    </row>
    <row r="8" spans="1:8" x14ac:dyDescent="0.2">
      <c r="A8" t="s">
        <v>182</v>
      </c>
      <c r="B8" s="77">
        <v>388700</v>
      </c>
      <c r="C8" s="77">
        <v>388900</v>
      </c>
      <c r="D8" s="77">
        <v>382100</v>
      </c>
      <c r="E8" s="170">
        <f t="shared" si="0"/>
        <v>-200</v>
      </c>
      <c r="F8" s="167">
        <f t="shared" si="1"/>
        <v>-1E-3</v>
      </c>
      <c r="G8" s="170">
        <f t="shared" si="2"/>
        <v>6600</v>
      </c>
      <c r="H8" s="167">
        <f t="shared" si="3"/>
        <v>1.7000000000000001E-2</v>
      </c>
    </row>
    <row r="9" spans="1:8" x14ac:dyDescent="0.2">
      <c r="A9" t="s">
        <v>183</v>
      </c>
      <c r="B9" s="77">
        <v>328000</v>
      </c>
      <c r="C9" s="77">
        <v>327500</v>
      </c>
      <c r="D9" s="77">
        <v>320700</v>
      </c>
      <c r="E9" s="170">
        <f t="shared" si="0"/>
        <v>500</v>
      </c>
      <c r="F9" s="167">
        <f t="shared" si="1"/>
        <v>2E-3</v>
      </c>
      <c r="G9" s="170">
        <f t="shared" si="2"/>
        <v>7300</v>
      </c>
      <c r="H9" s="167">
        <f t="shared" si="3"/>
        <v>2.3E-2</v>
      </c>
    </row>
    <row r="10" spans="1:8" x14ac:dyDescent="0.2">
      <c r="A10" t="s">
        <v>169</v>
      </c>
      <c r="B10" s="77">
        <v>24000</v>
      </c>
      <c r="C10" s="77">
        <v>23800</v>
      </c>
      <c r="D10" s="77">
        <v>22700</v>
      </c>
      <c r="E10" s="170">
        <f t="shared" si="0"/>
        <v>200</v>
      </c>
      <c r="F10" s="167">
        <f t="shared" si="1"/>
        <v>8.0000000000000002E-3</v>
      </c>
      <c r="G10" s="170">
        <f t="shared" si="2"/>
        <v>1300</v>
      </c>
      <c r="H10" s="167">
        <f t="shared" si="3"/>
        <v>5.7000000000000002E-2</v>
      </c>
    </row>
    <row r="11" spans="1:8" x14ac:dyDescent="0.2">
      <c r="A11" t="s">
        <v>175</v>
      </c>
      <c r="B11" s="77">
        <v>60700</v>
      </c>
      <c r="C11" s="77">
        <v>60600</v>
      </c>
      <c r="D11" s="77">
        <v>62800</v>
      </c>
      <c r="E11" s="170">
        <f t="shared" si="0"/>
        <v>100</v>
      </c>
      <c r="F11" s="167">
        <f t="shared" si="1"/>
        <v>2E-3</v>
      </c>
      <c r="G11" s="170">
        <f t="shared" si="2"/>
        <v>-2100</v>
      </c>
      <c r="H11" s="167">
        <f t="shared" si="3"/>
        <v>-3.3000000000000002E-2</v>
      </c>
    </row>
    <row r="12" spans="1:8" x14ac:dyDescent="0.2">
      <c r="A12" t="s">
        <v>184</v>
      </c>
      <c r="B12" s="77">
        <v>86500</v>
      </c>
      <c r="C12" s="77">
        <v>85300</v>
      </c>
      <c r="D12" s="77">
        <v>86400</v>
      </c>
      <c r="E12" s="170">
        <f t="shared" si="0"/>
        <v>1200</v>
      </c>
      <c r="F12" s="167">
        <f t="shared" si="1"/>
        <v>1.4E-2</v>
      </c>
      <c r="G12" s="170">
        <f t="shared" si="2"/>
        <v>100</v>
      </c>
      <c r="H12" s="167">
        <f t="shared" si="3"/>
        <v>1E-3</v>
      </c>
    </row>
    <row r="13" spans="1:8" x14ac:dyDescent="0.2">
      <c r="A13" t="s">
        <v>185</v>
      </c>
      <c r="B13" s="77">
        <v>21500</v>
      </c>
      <c r="C13" s="77">
        <v>21500</v>
      </c>
      <c r="D13" s="77">
        <v>21200</v>
      </c>
      <c r="E13" s="170">
        <f t="shared" si="0"/>
        <v>0</v>
      </c>
      <c r="F13" s="167">
        <f t="shared" si="1"/>
        <v>0</v>
      </c>
      <c r="G13" s="170">
        <f t="shared" si="2"/>
        <v>300</v>
      </c>
      <c r="H13" s="167">
        <f t="shared" si="3"/>
        <v>1.4E-2</v>
      </c>
    </row>
    <row r="14" spans="1:8" x14ac:dyDescent="0.2">
      <c r="A14" t="s">
        <v>188</v>
      </c>
      <c r="B14" s="77">
        <v>49300</v>
      </c>
      <c r="C14" s="77">
        <v>48400</v>
      </c>
      <c r="D14" s="77">
        <v>49700</v>
      </c>
      <c r="E14" s="170">
        <f t="shared" si="0"/>
        <v>900</v>
      </c>
      <c r="F14" s="167">
        <f t="shared" si="1"/>
        <v>1.9E-2</v>
      </c>
      <c r="G14" s="170">
        <f t="shared" si="2"/>
        <v>-400</v>
      </c>
      <c r="H14" s="167">
        <f t="shared" si="3"/>
        <v>-8.0000000000000002E-3</v>
      </c>
    </row>
    <row r="15" spans="1:8" x14ac:dyDescent="0.2">
      <c r="A15" t="s">
        <v>194</v>
      </c>
      <c r="B15" s="77">
        <v>15700</v>
      </c>
      <c r="C15" s="77">
        <v>15400</v>
      </c>
      <c r="D15" s="77">
        <v>15500</v>
      </c>
      <c r="E15" s="170">
        <f t="shared" si="0"/>
        <v>300</v>
      </c>
      <c r="F15" s="167">
        <f t="shared" si="1"/>
        <v>1.9E-2</v>
      </c>
      <c r="G15" s="170">
        <f t="shared" si="2"/>
        <v>200</v>
      </c>
      <c r="H15" s="167">
        <f t="shared" si="3"/>
        <v>1.2999999999999999E-2</v>
      </c>
    </row>
    <row r="16" spans="1:8" x14ac:dyDescent="0.2">
      <c r="A16" t="s">
        <v>197</v>
      </c>
      <c r="B16" s="77">
        <v>6800</v>
      </c>
      <c r="C16" s="77">
        <v>6600</v>
      </c>
      <c r="D16" s="77">
        <v>6200</v>
      </c>
      <c r="E16" s="170">
        <f t="shared" si="0"/>
        <v>200</v>
      </c>
      <c r="F16" s="167">
        <f t="shared" si="1"/>
        <v>0.03</v>
      </c>
      <c r="G16" s="170">
        <f t="shared" si="2"/>
        <v>600</v>
      </c>
      <c r="H16" s="167">
        <f t="shared" si="3"/>
        <v>9.7000000000000003E-2</v>
      </c>
    </row>
    <row r="17" spans="1:8" x14ac:dyDescent="0.2">
      <c r="A17" t="s">
        <v>198</v>
      </c>
      <c r="B17" s="77">
        <v>22800</v>
      </c>
      <c r="C17" s="77">
        <v>22700</v>
      </c>
      <c r="D17" s="77">
        <v>23000</v>
      </c>
      <c r="E17" s="170">
        <f t="shared" si="0"/>
        <v>100</v>
      </c>
      <c r="F17" s="167">
        <f t="shared" si="1"/>
        <v>4.0000000000000001E-3</v>
      </c>
      <c r="G17" s="170">
        <f t="shared" si="2"/>
        <v>-200</v>
      </c>
      <c r="H17" s="167">
        <f t="shared" si="3"/>
        <v>-8.9999999999999993E-3</v>
      </c>
    </row>
    <row r="18" spans="1:8" x14ac:dyDescent="0.2">
      <c r="A18" t="s">
        <v>202</v>
      </c>
      <c r="B18" s="77">
        <v>76800</v>
      </c>
      <c r="C18" s="77">
        <v>76800</v>
      </c>
      <c r="D18" s="77">
        <v>76200</v>
      </c>
      <c r="E18" s="170">
        <f t="shared" si="0"/>
        <v>0</v>
      </c>
      <c r="F18" s="167">
        <f t="shared" si="1"/>
        <v>0</v>
      </c>
      <c r="G18" s="170">
        <f t="shared" si="2"/>
        <v>600</v>
      </c>
      <c r="H18" s="167">
        <f t="shared" si="3"/>
        <v>8.0000000000000002E-3</v>
      </c>
    </row>
    <row r="19" spans="1:8" x14ac:dyDescent="0.2">
      <c r="A19" t="s">
        <v>203</v>
      </c>
      <c r="B19" s="77">
        <v>31500</v>
      </c>
      <c r="C19" s="77">
        <v>31700</v>
      </c>
      <c r="D19" s="77">
        <v>30400</v>
      </c>
      <c r="E19" s="170">
        <f t="shared" si="0"/>
        <v>-200</v>
      </c>
      <c r="F19" s="167">
        <f t="shared" si="1"/>
        <v>-6.0000000000000001E-3</v>
      </c>
      <c r="G19" s="170">
        <f t="shared" si="2"/>
        <v>1100</v>
      </c>
      <c r="H19" s="167">
        <f t="shared" si="3"/>
        <v>3.5999999999999997E-2</v>
      </c>
    </row>
    <row r="20" spans="1:8" x14ac:dyDescent="0.2">
      <c r="A20" t="s">
        <v>205</v>
      </c>
      <c r="B20" s="77">
        <v>6900</v>
      </c>
      <c r="C20" s="77">
        <v>6900</v>
      </c>
      <c r="D20" s="77">
        <v>7000</v>
      </c>
      <c r="E20" s="170">
        <f t="shared" si="0"/>
        <v>0</v>
      </c>
      <c r="F20" s="167">
        <f t="shared" si="1"/>
        <v>0</v>
      </c>
      <c r="G20" s="170">
        <f t="shared" si="2"/>
        <v>-100</v>
      </c>
      <c r="H20" s="167">
        <f t="shared" si="3"/>
        <v>-1.4E-2</v>
      </c>
    </row>
    <row r="21" spans="1:8" x14ac:dyDescent="0.2">
      <c r="A21" t="s">
        <v>233</v>
      </c>
      <c r="B21" s="77">
        <v>38400</v>
      </c>
      <c r="C21" s="77">
        <v>38200</v>
      </c>
      <c r="D21" s="77">
        <v>38800</v>
      </c>
      <c r="E21" s="170">
        <f t="shared" si="0"/>
        <v>200</v>
      </c>
      <c r="F21" s="167">
        <f t="shared" si="1"/>
        <v>5.0000000000000001E-3</v>
      </c>
      <c r="G21" s="170">
        <f t="shared" si="2"/>
        <v>-400</v>
      </c>
      <c r="H21" s="167">
        <f t="shared" si="3"/>
        <v>-0.01</v>
      </c>
    </row>
    <row r="22" spans="1:8" x14ac:dyDescent="0.2">
      <c r="A22" t="s">
        <v>210</v>
      </c>
      <c r="B22" s="77">
        <v>65400.000000000007</v>
      </c>
      <c r="C22" s="77">
        <v>65800</v>
      </c>
      <c r="D22" s="77">
        <v>62000</v>
      </c>
      <c r="E22" s="170">
        <f t="shared" si="0"/>
        <v>-399.99999999999272</v>
      </c>
      <c r="F22" s="167">
        <f t="shared" si="1"/>
        <v>-6.0000000000000001E-3</v>
      </c>
      <c r="G22" s="170">
        <f t="shared" si="2"/>
        <v>3400.0000000000073</v>
      </c>
      <c r="H22" s="167">
        <f t="shared" si="3"/>
        <v>5.5E-2</v>
      </c>
    </row>
    <row r="23" spans="1:8" x14ac:dyDescent="0.2">
      <c r="A23" t="s">
        <v>211</v>
      </c>
      <c r="B23" s="77">
        <v>14100</v>
      </c>
      <c r="C23" s="77">
        <v>14200</v>
      </c>
      <c r="D23" s="77">
        <v>13000</v>
      </c>
      <c r="E23" s="170">
        <f t="shared" si="0"/>
        <v>-100</v>
      </c>
      <c r="F23" s="167">
        <f t="shared" si="1"/>
        <v>-7.0000000000000001E-3</v>
      </c>
      <c r="G23" s="170">
        <f t="shared" si="2"/>
        <v>1100</v>
      </c>
      <c r="H23" s="167">
        <f t="shared" si="3"/>
        <v>8.5000000000000006E-2</v>
      </c>
    </row>
    <row r="24" spans="1:8" x14ac:dyDescent="0.2">
      <c r="A24" t="s">
        <v>212</v>
      </c>
      <c r="B24" s="77">
        <v>51300</v>
      </c>
      <c r="C24" s="77">
        <v>51600</v>
      </c>
      <c r="D24" s="77">
        <v>49000</v>
      </c>
      <c r="E24" s="170">
        <f t="shared" si="0"/>
        <v>-300</v>
      </c>
      <c r="F24" s="167">
        <f t="shared" si="1"/>
        <v>-6.0000000000000001E-3</v>
      </c>
      <c r="G24" s="170">
        <f t="shared" si="2"/>
        <v>2300</v>
      </c>
      <c r="H24" s="167">
        <f t="shared" si="3"/>
        <v>4.7E-2</v>
      </c>
    </row>
    <row r="25" spans="1:8" x14ac:dyDescent="0.2">
      <c r="A25" t="s">
        <v>216</v>
      </c>
      <c r="B25" s="77">
        <v>53300</v>
      </c>
      <c r="C25" s="77">
        <v>54100</v>
      </c>
      <c r="D25" s="77">
        <v>50300</v>
      </c>
      <c r="E25" s="170">
        <f t="shared" si="0"/>
        <v>-800</v>
      </c>
      <c r="F25" s="167">
        <f t="shared" si="1"/>
        <v>-1.4999999999999999E-2</v>
      </c>
      <c r="G25" s="170">
        <f t="shared" si="2"/>
        <v>3000</v>
      </c>
      <c r="H25" s="167">
        <f t="shared" si="3"/>
        <v>0.06</v>
      </c>
    </row>
    <row r="26" spans="1:8" x14ac:dyDescent="0.2">
      <c r="A26" t="s">
        <v>222</v>
      </c>
      <c r="B26" s="77">
        <v>16400</v>
      </c>
      <c r="C26" s="77">
        <v>16200</v>
      </c>
      <c r="D26" s="77">
        <v>16600</v>
      </c>
      <c r="E26" s="170">
        <f t="shared" si="0"/>
        <v>200</v>
      </c>
      <c r="F26" s="167">
        <f t="shared" si="1"/>
        <v>1.2E-2</v>
      </c>
      <c r="G26" s="170">
        <f t="shared" si="2"/>
        <v>-200</v>
      </c>
      <c r="H26" s="167">
        <f t="shared" si="3"/>
        <v>-1.2E-2</v>
      </c>
    </row>
    <row r="27" spans="1:8" x14ac:dyDescent="0.2">
      <c r="A27" t="s">
        <v>225</v>
      </c>
      <c r="B27" s="77">
        <v>60700</v>
      </c>
      <c r="C27" s="77">
        <v>61400</v>
      </c>
      <c r="D27" s="77">
        <v>61400</v>
      </c>
      <c r="E27" s="170">
        <f t="shared" si="0"/>
        <v>-700</v>
      </c>
      <c r="F27" s="167">
        <f t="shared" si="1"/>
        <v>-1.0999999999999999E-2</v>
      </c>
      <c r="G27" s="170">
        <f t="shared" si="2"/>
        <v>-700</v>
      </c>
      <c r="H27" s="167">
        <f t="shared" si="3"/>
        <v>-1.0999999999999999E-2</v>
      </c>
    </row>
    <row r="28" spans="1:8" x14ac:dyDescent="0.2">
      <c r="A28" t="s">
        <v>226</v>
      </c>
      <c r="B28" s="77">
        <v>3100</v>
      </c>
      <c r="C28" s="77">
        <v>3100</v>
      </c>
      <c r="D28" s="77">
        <v>3100</v>
      </c>
      <c r="E28" s="170">
        <f t="shared" si="0"/>
        <v>0</v>
      </c>
      <c r="F28" s="167">
        <f t="shared" si="1"/>
        <v>0</v>
      </c>
      <c r="G28" s="170">
        <f t="shared" si="2"/>
        <v>0</v>
      </c>
      <c r="H28" s="167">
        <f t="shared" si="3"/>
        <v>0</v>
      </c>
    </row>
    <row r="29" spans="1:8" x14ac:dyDescent="0.2">
      <c r="A29" t="s">
        <v>227</v>
      </c>
      <c r="B29" s="77">
        <v>11700</v>
      </c>
      <c r="C29" s="77">
        <v>12200</v>
      </c>
      <c r="D29" s="77">
        <v>13200</v>
      </c>
      <c r="E29" s="170">
        <f t="shared" si="0"/>
        <v>-500</v>
      </c>
      <c r="F29" s="167">
        <f t="shared" si="1"/>
        <v>-4.1000000000000002E-2</v>
      </c>
      <c r="G29" s="170">
        <f t="shared" si="2"/>
        <v>-1500</v>
      </c>
      <c r="H29" s="167">
        <f t="shared" si="3"/>
        <v>-0.114</v>
      </c>
    </row>
    <row r="30" spans="1:8" x14ac:dyDescent="0.2">
      <c r="A30" t="s">
        <v>230</v>
      </c>
      <c r="B30" s="77">
        <v>45900</v>
      </c>
      <c r="C30" s="77">
        <v>46100</v>
      </c>
      <c r="D30" s="77">
        <v>45100</v>
      </c>
      <c r="E30" s="170">
        <f t="shared" si="0"/>
        <v>-200</v>
      </c>
      <c r="F30" s="167">
        <f t="shared" si="1"/>
        <v>-4.0000000000000001E-3</v>
      </c>
      <c r="G30" s="170">
        <f t="shared" si="2"/>
        <v>800</v>
      </c>
      <c r="H30" s="167">
        <f t="shared" si="3"/>
        <v>1.7999999999999999E-2</v>
      </c>
    </row>
    <row r="32" spans="1:8" x14ac:dyDescent="0.2">
      <c r="A32" t="s">
        <v>125</v>
      </c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H30"/>
  <sheetViews>
    <sheetView zoomScale="80" zoomScaleNormal="80" workbookViewId="0">
      <selection activeCell="B5" sqref="B5:H27"/>
    </sheetView>
  </sheetViews>
  <sheetFormatPr baseColWidth="10" defaultColWidth="8.83203125" defaultRowHeight="15" x14ac:dyDescent="0.2"/>
  <cols>
    <col min="1" max="1" width="44.1640625" bestFit="1" customWidth="1"/>
    <col min="2" max="4" width="11.5" bestFit="1" customWidth="1"/>
    <col min="6" max="6" width="9.1640625" style="187" customWidth="1"/>
    <col min="8" max="8" width="9.1640625" style="187" customWidth="1"/>
    <col min="10" max="10" width="43.83203125" bestFit="1" customWidth="1"/>
  </cols>
  <sheetData>
    <row r="1" spans="1:8" x14ac:dyDescent="0.2">
      <c r="A1" t="s">
        <v>265</v>
      </c>
      <c r="E1" s="215" t="s">
        <v>111</v>
      </c>
      <c r="F1" s="230"/>
      <c r="G1" s="190"/>
      <c r="H1" s="230"/>
    </row>
    <row r="2" spans="1:8" x14ac:dyDescent="0.2">
      <c r="A2" s="149" t="s">
        <v>165</v>
      </c>
      <c r="B2" t="s">
        <v>113</v>
      </c>
      <c r="C2" t="s">
        <v>114</v>
      </c>
      <c r="D2" t="s">
        <v>115</v>
      </c>
      <c r="E2" t="s">
        <v>116</v>
      </c>
      <c r="F2" s="187" t="s">
        <v>117</v>
      </c>
      <c r="G2" t="s">
        <v>115</v>
      </c>
      <c r="H2" s="187" t="s">
        <v>117</v>
      </c>
    </row>
    <row r="3" spans="1:8" x14ac:dyDescent="0.2">
      <c r="A3" s="149" t="s">
        <v>270</v>
      </c>
      <c r="B3" t="s">
        <v>119</v>
      </c>
      <c r="C3" t="s">
        <v>119</v>
      </c>
      <c r="D3" t="s">
        <v>120</v>
      </c>
      <c r="E3" t="s">
        <v>119</v>
      </c>
      <c r="F3" s="187" t="s">
        <v>121</v>
      </c>
      <c r="G3" t="s">
        <v>120</v>
      </c>
      <c r="H3" s="187" t="s">
        <v>121</v>
      </c>
    </row>
    <row r="5" spans="1:8" x14ac:dyDescent="0.2">
      <c r="A5" t="s">
        <v>128</v>
      </c>
      <c r="B5" s="77">
        <v>193200</v>
      </c>
      <c r="C5" s="77">
        <v>193900</v>
      </c>
      <c r="D5" s="77">
        <v>192200</v>
      </c>
      <c r="E5" s="170">
        <f t="shared" ref="E5:E27" si="0">B5-C5</f>
        <v>-700</v>
      </c>
      <c r="F5" s="167">
        <f t="shared" ref="F5:F27" si="1">ROUND((B5-C5)/C5,3)</f>
        <v>-4.0000000000000001E-3</v>
      </c>
      <c r="G5" s="170">
        <f t="shared" ref="G5:G27" si="2">B5-D5</f>
        <v>1000</v>
      </c>
      <c r="H5" s="167">
        <f t="shared" ref="H5:H27" si="3">ROUND((B5-D5)/D5,3)</f>
        <v>5.0000000000000001E-3</v>
      </c>
    </row>
    <row r="6" spans="1:8" x14ac:dyDescent="0.2">
      <c r="A6" t="s">
        <v>167</v>
      </c>
      <c r="B6" s="77">
        <v>166700</v>
      </c>
      <c r="C6" s="77">
        <v>167300</v>
      </c>
      <c r="D6" s="77">
        <v>166600</v>
      </c>
      <c r="E6" s="170">
        <f t="shared" si="0"/>
        <v>-600</v>
      </c>
      <c r="F6" s="167">
        <f t="shared" si="1"/>
        <v>-4.0000000000000001E-3</v>
      </c>
      <c r="G6" s="170">
        <f t="shared" si="2"/>
        <v>100</v>
      </c>
      <c r="H6" s="167">
        <f t="shared" si="3"/>
        <v>1E-3</v>
      </c>
    </row>
    <row r="7" spans="1:8" x14ac:dyDescent="0.2">
      <c r="A7" t="s">
        <v>168</v>
      </c>
      <c r="B7" s="77">
        <v>18600</v>
      </c>
      <c r="C7" s="77">
        <v>18400</v>
      </c>
      <c r="D7" s="77">
        <v>18000</v>
      </c>
      <c r="E7" s="170">
        <f t="shared" si="0"/>
        <v>200</v>
      </c>
      <c r="F7" s="167">
        <f t="shared" si="1"/>
        <v>1.0999999999999999E-2</v>
      </c>
      <c r="G7" s="170">
        <f t="shared" si="2"/>
        <v>600</v>
      </c>
      <c r="H7" s="167">
        <f t="shared" si="3"/>
        <v>3.3000000000000002E-2</v>
      </c>
    </row>
    <row r="8" spans="1:8" x14ac:dyDescent="0.2">
      <c r="A8" t="s">
        <v>182</v>
      </c>
      <c r="B8" s="77">
        <v>174600</v>
      </c>
      <c r="C8" s="77">
        <v>175500</v>
      </c>
      <c r="D8" s="77">
        <v>174200</v>
      </c>
      <c r="E8" s="170">
        <f t="shared" si="0"/>
        <v>-900</v>
      </c>
      <c r="F8" s="167">
        <f t="shared" si="1"/>
        <v>-5.0000000000000001E-3</v>
      </c>
      <c r="G8" s="170">
        <f t="shared" si="2"/>
        <v>400</v>
      </c>
      <c r="H8" s="167">
        <f t="shared" si="3"/>
        <v>2E-3</v>
      </c>
    </row>
    <row r="9" spans="1:8" x14ac:dyDescent="0.2">
      <c r="A9" t="s">
        <v>183</v>
      </c>
      <c r="B9" s="77">
        <v>148100</v>
      </c>
      <c r="C9" s="77">
        <v>148900</v>
      </c>
      <c r="D9" s="77">
        <v>148600</v>
      </c>
      <c r="E9" s="170">
        <f t="shared" si="0"/>
        <v>-800</v>
      </c>
      <c r="F9" s="167">
        <f t="shared" si="1"/>
        <v>-5.0000000000000001E-3</v>
      </c>
      <c r="G9" s="170">
        <f t="shared" si="2"/>
        <v>-500</v>
      </c>
      <c r="H9" s="167">
        <f t="shared" si="3"/>
        <v>-3.0000000000000001E-3</v>
      </c>
    </row>
    <row r="10" spans="1:8" x14ac:dyDescent="0.2">
      <c r="A10" t="s">
        <v>169</v>
      </c>
      <c r="B10" s="77">
        <v>13100</v>
      </c>
      <c r="C10" s="77">
        <v>13000</v>
      </c>
      <c r="D10" s="77">
        <v>12600</v>
      </c>
      <c r="E10" s="170">
        <f t="shared" si="0"/>
        <v>100</v>
      </c>
      <c r="F10" s="167">
        <f t="shared" si="1"/>
        <v>8.0000000000000002E-3</v>
      </c>
      <c r="G10" s="170">
        <f t="shared" si="2"/>
        <v>500</v>
      </c>
      <c r="H10" s="167">
        <f t="shared" si="3"/>
        <v>0.04</v>
      </c>
    </row>
    <row r="11" spans="1:8" x14ac:dyDescent="0.2">
      <c r="A11" t="s">
        <v>175</v>
      </c>
      <c r="B11" s="77">
        <v>5500</v>
      </c>
      <c r="C11" s="77">
        <v>5400</v>
      </c>
      <c r="D11" s="77">
        <v>5400</v>
      </c>
      <c r="E11" s="170">
        <f t="shared" si="0"/>
        <v>100</v>
      </c>
      <c r="F11" s="167">
        <f t="shared" si="1"/>
        <v>1.9E-2</v>
      </c>
      <c r="G11" s="170">
        <f t="shared" si="2"/>
        <v>100</v>
      </c>
      <c r="H11" s="167">
        <f t="shared" si="3"/>
        <v>1.9E-2</v>
      </c>
    </row>
    <row r="12" spans="1:8" x14ac:dyDescent="0.2">
      <c r="A12" t="s">
        <v>184</v>
      </c>
      <c r="B12" s="77">
        <v>44200</v>
      </c>
      <c r="C12" s="77">
        <v>43900</v>
      </c>
      <c r="D12" s="77">
        <v>44200</v>
      </c>
      <c r="E12" s="170">
        <f t="shared" si="0"/>
        <v>300</v>
      </c>
      <c r="F12" s="167">
        <f t="shared" si="1"/>
        <v>7.0000000000000001E-3</v>
      </c>
      <c r="G12" s="170">
        <f t="shared" si="2"/>
        <v>0</v>
      </c>
      <c r="H12" s="167">
        <f t="shared" si="3"/>
        <v>0</v>
      </c>
    </row>
    <row r="13" spans="1:8" x14ac:dyDescent="0.2">
      <c r="A13" t="s">
        <v>185</v>
      </c>
      <c r="B13" s="77">
        <v>4100</v>
      </c>
      <c r="C13" s="77">
        <v>4100</v>
      </c>
      <c r="D13" s="77">
        <v>4100</v>
      </c>
      <c r="E13" s="170">
        <f t="shared" si="0"/>
        <v>0</v>
      </c>
      <c r="F13" s="167">
        <f t="shared" si="1"/>
        <v>0</v>
      </c>
      <c r="G13" s="170">
        <f t="shared" si="2"/>
        <v>0</v>
      </c>
      <c r="H13" s="167">
        <f t="shared" si="3"/>
        <v>0</v>
      </c>
    </row>
    <row r="14" spans="1:8" x14ac:dyDescent="0.2">
      <c r="A14" t="s">
        <v>188</v>
      </c>
      <c r="B14" s="77">
        <v>34700</v>
      </c>
      <c r="C14" s="77">
        <v>34400</v>
      </c>
      <c r="D14" s="77">
        <v>34500</v>
      </c>
      <c r="E14" s="170">
        <f t="shared" si="0"/>
        <v>300</v>
      </c>
      <c r="F14" s="167">
        <f t="shared" si="1"/>
        <v>8.9999999999999993E-3</v>
      </c>
      <c r="G14" s="170">
        <f t="shared" si="2"/>
        <v>200</v>
      </c>
      <c r="H14" s="167">
        <f t="shared" si="3"/>
        <v>6.0000000000000001E-3</v>
      </c>
    </row>
    <row r="15" spans="1:8" x14ac:dyDescent="0.2">
      <c r="A15" t="s">
        <v>194</v>
      </c>
      <c r="B15" s="77">
        <v>5400</v>
      </c>
      <c r="C15" s="77">
        <v>5400</v>
      </c>
      <c r="D15" s="77">
        <v>5600</v>
      </c>
      <c r="E15" s="170">
        <f t="shared" si="0"/>
        <v>0</v>
      </c>
      <c r="F15" s="167">
        <f t="shared" si="1"/>
        <v>0</v>
      </c>
      <c r="G15" s="170">
        <f t="shared" si="2"/>
        <v>-200</v>
      </c>
      <c r="H15" s="167">
        <f t="shared" si="3"/>
        <v>-3.5999999999999997E-2</v>
      </c>
    </row>
    <row r="16" spans="1:8" x14ac:dyDescent="0.2">
      <c r="A16" t="s">
        <v>197</v>
      </c>
      <c r="B16" s="77">
        <v>2800</v>
      </c>
      <c r="C16" s="77">
        <v>2800</v>
      </c>
      <c r="D16" s="77">
        <v>2700</v>
      </c>
      <c r="E16" s="170">
        <f t="shared" si="0"/>
        <v>0</v>
      </c>
      <c r="F16" s="167">
        <f t="shared" si="1"/>
        <v>0</v>
      </c>
      <c r="G16" s="170">
        <f t="shared" si="2"/>
        <v>100</v>
      </c>
      <c r="H16" s="167">
        <f t="shared" si="3"/>
        <v>3.6999999999999998E-2</v>
      </c>
    </row>
    <row r="17" spans="1:8" x14ac:dyDescent="0.2">
      <c r="A17" t="s">
        <v>198</v>
      </c>
      <c r="B17" s="77">
        <v>10100</v>
      </c>
      <c r="C17" s="77">
        <v>10100</v>
      </c>
      <c r="D17" s="77">
        <v>10400</v>
      </c>
      <c r="E17" s="170">
        <f t="shared" si="0"/>
        <v>0</v>
      </c>
      <c r="F17" s="167">
        <f t="shared" si="1"/>
        <v>0</v>
      </c>
      <c r="G17" s="170">
        <f t="shared" si="2"/>
        <v>-300</v>
      </c>
      <c r="H17" s="167">
        <f t="shared" si="3"/>
        <v>-2.9000000000000001E-2</v>
      </c>
    </row>
    <row r="18" spans="1:8" x14ac:dyDescent="0.2">
      <c r="A18" t="s">
        <v>202</v>
      </c>
      <c r="B18" s="77">
        <v>20400</v>
      </c>
      <c r="C18" s="77">
        <v>20400</v>
      </c>
      <c r="D18" s="77">
        <v>20000</v>
      </c>
      <c r="E18" s="170">
        <f t="shared" si="0"/>
        <v>0</v>
      </c>
      <c r="F18" s="167">
        <f t="shared" si="1"/>
        <v>0</v>
      </c>
      <c r="G18" s="170">
        <f t="shared" si="2"/>
        <v>400</v>
      </c>
      <c r="H18" s="167">
        <f t="shared" si="3"/>
        <v>0.02</v>
      </c>
    </row>
    <row r="19" spans="1:8" x14ac:dyDescent="0.2">
      <c r="A19" t="s">
        <v>210</v>
      </c>
      <c r="B19" s="77">
        <v>23400</v>
      </c>
      <c r="C19" s="77">
        <v>23400</v>
      </c>
      <c r="D19" s="77">
        <v>22500</v>
      </c>
      <c r="E19" s="170">
        <f t="shared" si="0"/>
        <v>0</v>
      </c>
      <c r="F19" s="167">
        <f t="shared" si="1"/>
        <v>0</v>
      </c>
      <c r="G19" s="170">
        <f t="shared" si="2"/>
        <v>900</v>
      </c>
      <c r="H19" s="167">
        <f t="shared" si="3"/>
        <v>0.04</v>
      </c>
    </row>
    <row r="20" spans="1:8" x14ac:dyDescent="0.2">
      <c r="A20" t="s">
        <v>216</v>
      </c>
      <c r="B20" s="77">
        <v>40100</v>
      </c>
      <c r="C20" s="77">
        <v>41300</v>
      </c>
      <c r="D20" s="77">
        <v>41700</v>
      </c>
      <c r="E20" s="170">
        <f t="shared" si="0"/>
        <v>-1200</v>
      </c>
      <c r="F20" s="167">
        <f t="shared" si="1"/>
        <v>-2.9000000000000001E-2</v>
      </c>
      <c r="G20" s="170">
        <f t="shared" si="2"/>
        <v>-1600</v>
      </c>
      <c r="H20" s="167">
        <f t="shared" si="3"/>
        <v>-3.7999999999999999E-2</v>
      </c>
    </row>
    <row r="21" spans="1:8" x14ac:dyDescent="0.2">
      <c r="A21" t="s">
        <v>219</v>
      </c>
      <c r="B21" s="77">
        <v>33600</v>
      </c>
      <c r="C21" s="77">
        <v>34500</v>
      </c>
      <c r="D21" s="77">
        <v>34400</v>
      </c>
      <c r="E21" s="170">
        <f t="shared" si="0"/>
        <v>-900</v>
      </c>
      <c r="F21" s="167">
        <f t="shared" si="1"/>
        <v>-2.5999999999999999E-2</v>
      </c>
      <c r="G21" s="170">
        <f t="shared" si="2"/>
        <v>-800</v>
      </c>
      <c r="H21" s="167">
        <f t="shared" si="3"/>
        <v>-2.3E-2</v>
      </c>
    </row>
    <row r="22" spans="1:8" x14ac:dyDescent="0.2">
      <c r="A22" t="s">
        <v>221</v>
      </c>
      <c r="B22" s="77">
        <v>28200</v>
      </c>
      <c r="C22" s="77">
        <v>29100</v>
      </c>
      <c r="D22" s="77">
        <v>27900</v>
      </c>
      <c r="E22" s="170">
        <f t="shared" si="0"/>
        <v>-900</v>
      </c>
      <c r="F22" s="167">
        <f t="shared" si="1"/>
        <v>-3.1E-2</v>
      </c>
      <c r="G22" s="170">
        <f t="shared" si="2"/>
        <v>300</v>
      </c>
      <c r="H22" s="167">
        <f t="shared" si="3"/>
        <v>1.0999999999999999E-2</v>
      </c>
    </row>
    <row r="23" spans="1:8" x14ac:dyDescent="0.2">
      <c r="A23" t="s">
        <v>222</v>
      </c>
      <c r="B23" s="77">
        <v>7100</v>
      </c>
      <c r="C23" s="77">
        <v>7000</v>
      </c>
      <c r="D23" s="77">
        <v>7100</v>
      </c>
      <c r="E23" s="170">
        <f t="shared" si="0"/>
        <v>100</v>
      </c>
      <c r="F23" s="167">
        <f t="shared" si="1"/>
        <v>1.4E-2</v>
      </c>
      <c r="G23" s="170">
        <f t="shared" si="2"/>
        <v>0</v>
      </c>
      <c r="H23" s="167">
        <f t="shared" si="3"/>
        <v>0</v>
      </c>
    </row>
    <row r="24" spans="1:8" x14ac:dyDescent="0.2">
      <c r="A24" t="s">
        <v>225</v>
      </c>
      <c r="B24" s="77">
        <v>26500</v>
      </c>
      <c r="C24" s="77">
        <v>26600</v>
      </c>
      <c r="D24" s="77">
        <v>25600</v>
      </c>
      <c r="E24" s="170">
        <f t="shared" si="0"/>
        <v>-100</v>
      </c>
      <c r="F24" s="167">
        <f t="shared" si="1"/>
        <v>-4.0000000000000001E-3</v>
      </c>
      <c r="G24" s="170">
        <f t="shared" si="2"/>
        <v>900</v>
      </c>
      <c r="H24" s="167">
        <f t="shared" si="3"/>
        <v>3.5000000000000003E-2</v>
      </c>
    </row>
    <row r="25" spans="1:8" x14ac:dyDescent="0.2">
      <c r="A25" t="s">
        <v>226</v>
      </c>
      <c r="B25" s="77">
        <v>1700</v>
      </c>
      <c r="C25" s="77">
        <v>1700</v>
      </c>
      <c r="D25" s="77">
        <v>1600</v>
      </c>
      <c r="E25" s="170">
        <f t="shared" si="0"/>
        <v>0</v>
      </c>
      <c r="F25" s="167">
        <f t="shared" si="1"/>
        <v>0</v>
      </c>
      <c r="G25" s="170">
        <f t="shared" si="2"/>
        <v>100</v>
      </c>
      <c r="H25" s="167">
        <f t="shared" si="3"/>
        <v>6.3E-2</v>
      </c>
    </row>
    <row r="26" spans="1:8" x14ac:dyDescent="0.2">
      <c r="A26" t="s">
        <v>227</v>
      </c>
      <c r="B26" s="77">
        <v>4300</v>
      </c>
      <c r="C26" s="77">
        <v>4300</v>
      </c>
      <c r="D26" s="77">
        <v>4400</v>
      </c>
      <c r="E26" s="170">
        <f t="shared" si="0"/>
        <v>0</v>
      </c>
      <c r="F26" s="167">
        <f t="shared" si="1"/>
        <v>0</v>
      </c>
      <c r="G26" s="170">
        <f t="shared" si="2"/>
        <v>-100</v>
      </c>
      <c r="H26" s="167">
        <f t="shared" si="3"/>
        <v>-2.3E-2</v>
      </c>
    </row>
    <row r="27" spans="1:8" x14ac:dyDescent="0.2">
      <c r="A27" t="s">
        <v>230</v>
      </c>
      <c r="B27" s="77">
        <v>20500</v>
      </c>
      <c r="C27" s="77">
        <v>20600</v>
      </c>
      <c r="D27" s="77">
        <v>19600</v>
      </c>
      <c r="E27" s="170">
        <f t="shared" si="0"/>
        <v>-100</v>
      </c>
      <c r="F27" s="167">
        <f t="shared" si="1"/>
        <v>-5.0000000000000001E-3</v>
      </c>
      <c r="G27" s="170">
        <f t="shared" si="2"/>
        <v>900</v>
      </c>
      <c r="H27" s="167">
        <f t="shared" si="3"/>
        <v>4.5999999999999999E-2</v>
      </c>
    </row>
    <row r="28" spans="1:8" x14ac:dyDescent="0.2">
      <c r="B28" s="77"/>
      <c r="C28" s="77"/>
      <c r="D28" s="77"/>
    </row>
    <row r="29" spans="1:8" x14ac:dyDescent="0.2">
      <c r="B29" s="77"/>
      <c r="C29" s="77"/>
      <c r="D29" s="77"/>
    </row>
    <row r="30" spans="1:8" x14ac:dyDescent="0.2">
      <c r="A30" t="s">
        <v>125</v>
      </c>
      <c r="B30" s="77"/>
      <c r="C30" s="77"/>
      <c r="D30" s="77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H29"/>
  <sheetViews>
    <sheetView workbookViewId="0">
      <selection activeCell="B5" sqref="B5:H27"/>
    </sheetView>
  </sheetViews>
  <sheetFormatPr baseColWidth="10" defaultColWidth="8.83203125" defaultRowHeight="15" x14ac:dyDescent="0.2"/>
  <cols>
    <col min="1" max="1" width="39.5" bestFit="1" customWidth="1"/>
    <col min="2" max="4" width="11.5" bestFit="1" customWidth="1"/>
    <col min="6" max="6" width="9.1640625" style="187" customWidth="1"/>
    <col min="8" max="8" width="9.1640625" style="187" customWidth="1"/>
  </cols>
  <sheetData>
    <row r="1" spans="1:8" x14ac:dyDescent="0.2">
      <c r="A1" t="s">
        <v>265</v>
      </c>
      <c r="E1" s="215" t="s">
        <v>111</v>
      </c>
      <c r="F1" s="230"/>
      <c r="G1" s="190"/>
      <c r="H1" s="230"/>
    </row>
    <row r="2" spans="1:8" x14ac:dyDescent="0.2">
      <c r="A2" s="149" t="s">
        <v>165</v>
      </c>
      <c r="B2" t="s">
        <v>113</v>
      </c>
      <c r="C2" t="s">
        <v>114</v>
      </c>
      <c r="D2" t="s">
        <v>115</v>
      </c>
      <c r="E2" t="s">
        <v>116</v>
      </c>
      <c r="F2" s="187" t="s">
        <v>117</v>
      </c>
      <c r="G2" t="s">
        <v>115</v>
      </c>
      <c r="H2" s="187" t="s">
        <v>117</v>
      </c>
    </row>
    <row r="3" spans="1:8" x14ac:dyDescent="0.2">
      <c r="A3" s="149" t="s">
        <v>271</v>
      </c>
      <c r="B3" t="s">
        <v>119</v>
      </c>
      <c r="C3" t="s">
        <v>119</v>
      </c>
      <c r="D3" t="s">
        <v>120</v>
      </c>
      <c r="E3" t="s">
        <v>119</v>
      </c>
      <c r="F3" s="187" t="s">
        <v>121</v>
      </c>
      <c r="G3" t="s">
        <v>120</v>
      </c>
      <c r="H3" s="187" t="s">
        <v>121</v>
      </c>
    </row>
    <row r="5" spans="1:8" x14ac:dyDescent="0.2">
      <c r="A5" t="s">
        <v>128</v>
      </c>
      <c r="B5" s="77">
        <v>178700</v>
      </c>
      <c r="C5" s="77">
        <v>178500</v>
      </c>
      <c r="D5" s="77">
        <v>175300</v>
      </c>
      <c r="E5" s="170">
        <f t="shared" ref="E5:E27" si="0">B5-C5</f>
        <v>200</v>
      </c>
      <c r="F5" s="167">
        <f t="shared" ref="F5:F27" si="1">ROUND((B5-C5)/C5,3)</f>
        <v>1E-3</v>
      </c>
      <c r="G5" s="170">
        <f t="shared" ref="G5:G27" si="2">B5-D5</f>
        <v>3400</v>
      </c>
      <c r="H5" s="167">
        <f t="shared" ref="H5:H27" si="3">ROUND((B5-D5)/D5,3)</f>
        <v>1.9E-2</v>
      </c>
    </row>
    <row r="6" spans="1:8" x14ac:dyDescent="0.2">
      <c r="A6" t="s">
        <v>167</v>
      </c>
      <c r="B6" s="77">
        <v>147600</v>
      </c>
      <c r="C6" s="77">
        <v>147600</v>
      </c>
      <c r="D6" s="77">
        <v>146100</v>
      </c>
      <c r="E6" s="170">
        <f t="shared" si="0"/>
        <v>0</v>
      </c>
      <c r="F6" s="167">
        <f t="shared" si="1"/>
        <v>0</v>
      </c>
      <c r="G6" s="170">
        <f t="shared" si="2"/>
        <v>1500</v>
      </c>
      <c r="H6" s="167">
        <f t="shared" si="3"/>
        <v>0.01</v>
      </c>
    </row>
    <row r="7" spans="1:8" x14ac:dyDescent="0.2">
      <c r="A7" t="s">
        <v>168</v>
      </c>
      <c r="B7" s="77">
        <v>48400</v>
      </c>
      <c r="C7" s="77">
        <v>48400</v>
      </c>
      <c r="D7" s="77">
        <v>47600</v>
      </c>
      <c r="E7" s="170">
        <f t="shared" si="0"/>
        <v>0</v>
      </c>
      <c r="F7" s="167">
        <f t="shared" si="1"/>
        <v>0</v>
      </c>
      <c r="G7" s="170">
        <f t="shared" si="2"/>
        <v>800</v>
      </c>
      <c r="H7" s="167">
        <f t="shared" si="3"/>
        <v>1.7000000000000001E-2</v>
      </c>
    </row>
    <row r="8" spans="1:8" x14ac:dyDescent="0.2">
      <c r="A8" t="s">
        <v>182</v>
      </c>
      <c r="B8" s="77">
        <v>130300</v>
      </c>
      <c r="C8" s="77">
        <v>130100</v>
      </c>
      <c r="D8" s="77">
        <v>127700</v>
      </c>
      <c r="E8" s="170">
        <f t="shared" si="0"/>
        <v>200</v>
      </c>
      <c r="F8" s="167">
        <f t="shared" si="1"/>
        <v>2E-3</v>
      </c>
      <c r="G8" s="170">
        <f t="shared" si="2"/>
        <v>2600</v>
      </c>
      <c r="H8" s="167">
        <f t="shared" si="3"/>
        <v>0.02</v>
      </c>
    </row>
    <row r="9" spans="1:8" x14ac:dyDescent="0.2">
      <c r="A9" t="s">
        <v>183</v>
      </c>
      <c r="B9" s="77">
        <v>99200</v>
      </c>
      <c r="C9" s="77">
        <v>99200</v>
      </c>
      <c r="D9" s="77">
        <v>98500</v>
      </c>
      <c r="E9" s="170">
        <f t="shared" si="0"/>
        <v>0</v>
      </c>
      <c r="F9" s="167">
        <f t="shared" si="1"/>
        <v>0</v>
      </c>
      <c r="G9" s="170">
        <f t="shared" si="2"/>
        <v>700</v>
      </c>
      <c r="H9" s="167">
        <f t="shared" si="3"/>
        <v>7.0000000000000001E-3</v>
      </c>
    </row>
    <row r="10" spans="1:8" x14ac:dyDescent="0.2">
      <c r="A10" t="s">
        <v>169</v>
      </c>
      <c r="B10" s="77">
        <v>8800</v>
      </c>
      <c r="C10" s="77">
        <v>8700</v>
      </c>
      <c r="D10" s="77">
        <v>8200</v>
      </c>
      <c r="E10" s="170">
        <f t="shared" si="0"/>
        <v>100</v>
      </c>
      <c r="F10" s="167">
        <f t="shared" si="1"/>
        <v>1.0999999999999999E-2</v>
      </c>
      <c r="G10" s="170">
        <f t="shared" si="2"/>
        <v>600</v>
      </c>
      <c r="H10" s="167">
        <f t="shared" si="3"/>
        <v>7.2999999999999995E-2</v>
      </c>
    </row>
    <row r="11" spans="1:8" x14ac:dyDescent="0.2">
      <c r="A11" t="s">
        <v>175</v>
      </c>
      <c r="B11" s="77">
        <v>39600</v>
      </c>
      <c r="C11" s="77">
        <v>39700</v>
      </c>
      <c r="D11" s="77">
        <v>39400</v>
      </c>
      <c r="E11" s="170">
        <f t="shared" si="0"/>
        <v>-100</v>
      </c>
      <c r="F11" s="167">
        <f t="shared" si="1"/>
        <v>-3.0000000000000001E-3</v>
      </c>
      <c r="G11" s="170">
        <f t="shared" si="2"/>
        <v>200</v>
      </c>
      <c r="H11" s="167">
        <f t="shared" si="3"/>
        <v>5.0000000000000001E-3</v>
      </c>
    </row>
    <row r="12" spans="1:8" x14ac:dyDescent="0.2">
      <c r="A12" t="s">
        <v>176</v>
      </c>
      <c r="B12" s="77">
        <v>27400</v>
      </c>
      <c r="C12" s="77">
        <v>27500</v>
      </c>
      <c r="D12" s="77">
        <v>27200</v>
      </c>
      <c r="E12" s="170">
        <f t="shared" si="0"/>
        <v>-100</v>
      </c>
      <c r="F12" s="167">
        <f t="shared" si="1"/>
        <v>-4.0000000000000001E-3</v>
      </c>
      <c r="G12" s="170">
        <f t="shared" si="2"/>
        <v>200</v>
      </c>
      <c r="H12" s="167">
        <f t="shared" si="3"/>
        <v>7.0000000000000001E-3</v>
      </c>
    </row>
    <row r="13" spans="1:8" x14ac:dyDescent="0.2">
      <c r="A13" t="s">
        <v>179</v>
      </c>
      <c r="B13" s="77">
        <v>12200</v>
      </c>
      <c r="C13" s="77">
        <v>12200</v>
      </c>
      <c r="D13" s="77">
        <v>12200</v>
      </c>
      <c r="E13" s="170">
        <f t="shared" si="0"/>
        <v>0</v>
      </c>
      <c r="F13" s="167">
        <f t="shared" si="1"/>
        <v>0</v>
      </c>
      <c r="G13" s="170">
        <f t="shared" si="2"/>
        <v>0</v>
      </c>
      <c r="H13" s="167">
        <f t="shared" si="3"/>
        <v>0</v>
      </c>
    </row>
    <row r="14" spans="1:8" x14ac:dyDescent="0.2">
      <c r="A14" t="s">
        <v>194</v>
      </c>
      <c r="B14" s="77">
        <v>37000</v>
      </c>
      <c r="C14" s="77">
        <v>36700</v>
      </c>
      <c r="D14" s="77">
        <v>37200</v>
      </c>
      <c r="E14" s="170">
        <f t="shared" si="0"/>
        <v>300</v>
      </c>
      <c r="F14" s="167">
        <f t="shared" si="1"/>
        <v>8.0000000000000002E-3</v>
      </c>
      <c r="G14" s="170">
        <f t="shared" si="2"/>
        <v>-200</v>
      </c>
      <c r="H14" s="167">
        <f t="shared" si="3"/>
        <v>-5.0000000000000001E-3</v>
      </c>
    </row>
    <row r="15" spans="1:8" x14ac:dyDescent="0.2">
      <c r="A15" t="s">
        <v>185</v>
      </c>
      <c r="B15" s="77">
        <v>8200</v>
      </c>
      <c r="C15" s="77">
        <v>8300</v>
      </c>
      <c r="D15" s="77">
        <v>8300</v>
      </c>
      <c r="E15" s="170">
        <f t="shared" si="0"/>
        <v>-100</v>
      </c>
      <c r="F15" s="167">
        <f t="shared" si="1"/>
        <v>-1.2E-2</v>
      </c>
      <c r="G15" s="170">
        <f t="shared" si="2"/>
        <v>-100</v>
      </c>
      <c r="H15" s="167">
        <f t="shared" si="3"/>
        <v>-1.2E-2</v>
      </c>
    </row>
    <row r="16" spans="1:8" x14ac:dyDescent="0.2">
      <c r="A16" t="s">
        <v>188</v>
      </c>
      <c r="B16" s="77">
        <v>18200</v>
      </c>
      <c r="C16" s="77">
        <v>18000</v>
      </c>
      <c r="D16" s="77">
        <v>18100</v>
      </c>
      <c r="E16" s="170">
        <f t="shared" si="0"/>
        <v>200</v>
      </c>
      <c r="F16" s="167">
        <f t="shared" si="1"/>
        <v>1.0999999999999999E-2</v>
      </c>
      <c r="G16" s="170">
        <f t="shared" si="2"/>
        <v>100</v>
      </c>
      <c r="H16" s="167">
        <f t="shared" si="3"/>
        <v>6.0000000000000001E-3</v>
      </c>
    </row>
    <row r="17" spans="1:8" x14ac:dyDescent="0.2">
      <c r="A17" t="s">
        <v>194</v>
      </c>
      <c r="B17" s="77">
        <v>10600</v>
      </c>
      <c r="C17" s="77">
        <v>10400</v>
      </c>
      <c r="D17" s="77">
        <v>10800</v>
      </c>
      <c r="E17" s="170">
        <f t="shared" si="0"/>
        <v>200</v>
      </c>
      <c r="F17" s="167">
        <f t="shared" si="1"/>
        <v>1.9E-2</v>
      </c>
      <c r="G17" s="170">
        <f t="shared" si="2"/>
        <v>-200</v>
      </c>
      <c r="H17" s="167">
        <f t="shared" si="3"/>
        <v>-1.9E-2</v>
      </c>
    </row>
    <row r="18" spans="1:8" x14ac:dyDescent="0.2">
      <c r="A18" t="s">
        <v>197</v>
      </c>
      <c r="B18" s="77">
        <v>1000</v>
      </c>
      <c r="C18" s="77">
        <v>1000</v>
      </c>
      <c r="D18" s="77">
        <v>1000</v>
      </c>
      <c r="E18" s="170">
        <f t="shared" si="0"/>
        <v>0</v>
      </c>
      <c r="F18" s="167">
        <f t="shared" si="1"/>
        <v>0</v>
      </c>
      <c r="G18" s="170">
        <f t="shared" si="2"/>
        <v>0</v>
      </c>
      <c r="H18" s="167">
        <f t="shared" si="3"/>
        <v>0</v>
      </c>
    </row>
    <row r="19" spans="1:8" x14ac:dyDescent="0.2">
      <c r="A19" t="s">
        <v>198</v>
      </c>
      <c r="B19" s="77">
        <v>5200</v>
      </c>
      <c r="C19" s="77">
        <v>5200</v>
      </c>
      <c r="D19" s="77">
        <v>5200</v>
      </c>
      <c r="E19" s="170">
        <f t="shared" si="0"/>
        <v>0</v>
      </c>
      <c r="F19" s="167">
        <f t="shared" si="1"/>
        <v>0</v>
      </c>
      <c r="G19" s="170">
        <f t="shared" si="2"/>
        <v>0</v>
      </c>
      <c r="H19" s="167">
        <f t="shared" si="3"/>
        <v>0</v>
      </c>
    </row>
    <row r="20" spans="1:8" x14ac:dyDescent="0.2">
      <c r="A20" t="s">
        <v>202</v>
      </c>
      <c r="B20" s="77">
        <v>17200</v>
      </c>
      <c r="C20" s="77">
        <v>17300</v>
      </c>
      <c r="D20" s="77">
        <v>17100</v>
      </c>
      <c r="E20" s="170">
        <f t="shared" si="0"/>
        <v>-100</v>
      </c>
      <c r="F20" s="167">
        <f t="shared" si="1"/>
        <v>-6.0000000000000001E-3</v>
      </c>
      <c r="G20" s="170">
        <f t="shared" si="2"/>
        <v>100</v>
      </c>
      <c r="H20" s="167">
        <f t="shared" si="3"/>
        <v>6.0000000000000001E-3</v>
      </c>
    </row>
    <row r="21" spans="1:8" x14ac:dyDescent="0.2">
      <c r="A21" t="s">
        <v>210</v>
      </c>
      <c r="B21" s="77">
        <v>17400</v>
      </c>
      <c r="C21" s="77">
        <v>17500</v>
      </c>
      <c r="D21" s="77">
        <v>16800</v>
      </c>
      <c r="E21" s="170">
        <f t="shared" si="0"/>
        <v>-100</v>
      </c>
      <c r="F21" s="167">
        <f t="shared" si="1"/>
        <v>-6.0000000000000001E-3</v>
      </c>
      <c r="G21" s="170">
        <f t="shared" si="2"/>
        <v>600</v>
      </c>
      <c r="H21" s="167">
        <f t="shared" si="3"/>
        <v>3.5999999999999997E-2</v>
      </c>
    </row>
    <row r="22" spans="1:8" x14ac:dyDescent="0.2">
      <c r="A22" t="s">
        <v>216</v>
      </c>
      <c r="B22" s="77">
        <v>15500</v>
      </c>
      <c r="C22" s="77">
        <v>15600</v>
      </c>
      <c r="D22" s="77">
        <v>15300</v>
      </c>
      <c r="E22" s="170">
        <f t="shared" si="0"/>
        <v>-100</v>
      </c>
      <c r="F22" s="167">
        <f t="shared" si="1"/>
        <v>-6.0000000000000001E-3</v>
      </c>
      <c r="G22" s="170">
        <f t="shared" si="2"/>
        <v>200</v>
      </c>
      <c r="H22" s="167">
        <f t="shared" si="3"/>
        <v>1.2999999999999999E-2</v>
      </c>
    </row>
    <row r="23" spans="1:8" x14ac:dyDescent="0.2">
      <c r="A23" t="s">
        <v>222</v>
      </c>
      <c r="B23" s="77">
        <v>5900</v>
      </c>
      <c r="C23" s="77">
        <v>5900</v>
      </c>
      <c r="D23" s="77">
        <v>5900</v>
      </c>
      <c r="E23" s="170">
        <f t="shared" si="0"/>
        <v>0</v>
      </c>
      <c r="F23" s="167">
        <f t="shared" si="1"/>
        <v>0</v>
      </c>
      <c r="G23" s="170">
        <f t="shared" si="2"/>
        <v>0</v>
      </c>
      <c r="H23" s="167">
        <f t="shared" si="3"/>
        <v>0</v>
      </c>
    </row>
    <row r="24" spans="1:8" x14ac:dyDescent="0.2">
      <c r="A24" t="s">
        <v>225</v>
      </c>
      <c r="B24" s="77">
        <v>31100</v>
      </c>
      <c r="C24" s="77">
        <v>30900</v>
      </c>
      <c r="D24" s="77">
        <v>29200</v>
      </c>
      <c r="E24" s="170">
        <f t="shared" si="0"/>
        <v>200</v>
      </c>
      <c r="F24" s="167">
        <f t="shared" si="1"/>
        <v>6.0000000000000001E-3</v>
      </c>
      <c r="G24" s="170">
        <f t="shared" si="2"/>
        <v>1900</v>
      </c>
      <c r="H24" s="167">
        <f t="shared" si="3"/>
        <v>6.5000000000000002E-2</v>
      </c>
    </row>
    <row r="25" spans="1:8" x14ac:dyDescent="0.2">
      <c r="A25" t="s">
        <v>226</v>
      </c>
      <c r="B25" s="77">
        <v>700</v>
      </c>
      <c r="C25" s="77">
        <v>700</v>
      </c>
      <c r="D25" s="77">
        <v>700</v>
      </c>
      <c r="E25" s="170">
        <f t="shared" si="0"/>
        <v>0</v>
      </c>
      <c r="F25" s="167">
        <f t="shared" si="1"/>
        <v>0</v>
      </c>
      <c r="G25" s="170">
        <f t="shared" si="2"/>
        <v>0</v>
      </c>
      <c r="H25" s="167">
        <f t="shared" si="3"/>
        <v>0</v>
      </c>
    </row>
    <row r="26" spans="1:8" x14ac:dyDescent="0.2">
      <c r="A26" t="s">
        <v>227</v>
      </c>
      <c r="B26" s="77">
        <v>4000</v>
      </c>
      <c r="C26" s="77">
        <v>4000</v>
      </c>
      <c r="D26" s="77">
        <v>4000</v>
      </c>
      <c r="E26" s="170">
        <f t="shared" si="0"/>
        <v>0</v>
      </c>
      <c r="F26" s="167">
        <f t="shared" si="1"/>
        <v>0</v>
      </c>
      <c r="G26" s="170">
        <f t="shared" si="2"/>
        <v>0</v>
      </c>
      <c r="H26" s="167">
        <f t="shared" si="3"/>
        <v>0</v>
      </c>
    </row>
    <row r="27" spans="1:8" x14ac:dyDescent="0.2">
      <c r="A27" t="s">
        <v>230</v>
      </c>
      <c r="B27" s="77">
        <v>26400</v>
      </c>
      <c r="C27" s="77">
        <v>26200</v>
      </c>
      <c r="D27" s="77">
        <v>24500</v>
      </c>
      <c r="E27" s="170">
        <f t="shared" si="0"/>
        <v>200</v>
      </c>
      <c r="F27" s="167">
        <f t="shared" si="1"/>
        <v>8.0000000000000002E-3</v>
      </c>
      <c r="G27" s="170">
        <f t="shared" si="2"/>
        <v>1900</v>
      </c>
      <c r="H27" s="167">
        <f t="shared" si="3"/>
        <v>7.8E-2</v>
      </c>
    </row>
    <row r="29" spans="1:8" x14ac:dyDescent="0.2">
      <c r="A29" t="s">
        <v>125</v>
      </c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J42"/>
  <sheetViews>
    <sheetView workbookViewId="0">
      <selection activeCell="B31" sqref="B31:H40"/>
    </sheetView>
  </sheetViews>
  <sheetFormatPr baseColWidth="10" defaultColWidth="8.83203125" defaultRowHeight="15" x14ac:dyDescent="0.2"/>
  <cols>
    <col min="1" max="1" width="36.83203125" bestFit="1" customWidth="1"/>
    <col min="2" max="4" width="10.5" bestFit="1" customWidth="1"/>
    <col min="5" max="5" width="9.1640625" style="188" customWidth="1"/>
    <col min="6" max="6" width="9.1640625" style="187" customWidth="1"/>
    <col min="7" max="7" width="9.1640625" style="188" customWidth="1"/>
    <col min="8" max="8" width="9.1640625" style="187" customWidth="1"/>
  </cols>
  <sheetData>
    <row r="1" spans="1:8" x14ac:dyDescent="0.2">
      <c r="A1" t="s">
        <v>265</v>
      </c>
      <c r="E1" s="215" t="s">
        <v>111</v>
      </c>
      <c r="F1" s="230"/>
      <c r="G1" s="231"/>
      <c r="H1" s="230"/>
    </row>
    <row r="2" spans="1:8" x14ac:dyDescent="0.2">
      <c r="A2" s="149" t="s">
        <v>165</v>
      </c>
      <c r="B2" t="s">
        <v>113</v>
      </c>
      <c r="C2" t="s">
        <v>114</v>
      </c>
      <c r="D2" t="s">
        <v>115</v>
      </c>
      <c r="E2" s="188" t="s">
        <v>116</v>
      </c>
      <c r="F2" s="187" t="s">
        <v>117</v>
      </c>
      <c r="G2" s="188" t="s">
        <v>115</v>
      </c>
      <c r="H2" s="187" t="s">
        <v>117</v>
      </c>
    </row>
    <row r="3" spans="1:8" x14ac:dyDescent="0.2">
      <c r="A3" s="149" t="s">
        <v>272</v>
      </c>
      <c r="B3" t="s">
        <v>119</v>
      </c>
      <c r="C3" t="s">
        <v>119</v>
      </c>
      <c r="D3" t="s">
        <v>120</v>
      </c>
      <c r="E3" s="188" t="s">
        <v>119</v>
      </c>
      <c r="F3" s="187" t="s">
        <v>121</v>
      </c>
      <c r="G3" s="188" t="s">
        <v>120</v>
      </c>
      <c r="H3" s="187" t="s">
        <v>121</v>
      </c>
    </row>
    <row r="5" spans="1:8" x14ac:dyDescent="0.2">
      <c r="A5" t="s">
        <v>128</v>
      </c>
      <c r="B5" s="77">
        <v>100800</v>
      </c>
      <c r="C5" s="77">
        <v>100300</v>
      </c>
      <c r="D5" s="77">
        <v>97800</v>
      </c>
      <c r="E5" s="170">
        <f t="shared" ref="E5:E14" si="0">B5-C5</f>
        <v>500</v>
      </c>
      <c r="F5" s="167">
        <f t="shared" ref="F5:F14" si="1">ROUND((B5-C5)/C5,3)</f>
        <v>5.0000000000000001E-3</v>
      </c>
      <c r="G5" s="170">
        <f t="shared" ref="G5:G14" si="2">B5-D5</f>
        <v>3000</v>
      </c>
      <c r="H5" s="167">
        <f t="shared" ref="H5:H14" si="3">ROUND((B5-D5)/D5,3)</f>
        <v>3.1E-2</v>
      </c>
    </row>
    <row r="6" spans="1:8" x14ac:dyDescent="0.2">
      <c r="A6" t="s">
        <v>254</v>
      </c>
      <c r="B6" s="77">
        <v>82200</v>
      </c>
      <c r="C6" s="77">
        <v>81700</v>
      </c>
      <c r="D6" s="77">
        <v>79800</v>
      </c>
      <c r="E6" s="170">
        <f t="shared" si="0"/>
        <v>500</v>
      </c>
      <c r="F6" s="167">
        <f t="shared" si="1"/>
        <v>6.0000000000000001E-3</v>
      </c>
      <c r="G6" s="170">
        <f t="shared" si="2"/>
        <v>2400</v>
      </c>
      <c r="H6" s="167">
        <f t="shared" si="3"/>
        <v>0.03</v>
      </c>
    </row>
    <row r="7" spans="1:8" x14ac:dyDescent="0.2">
      <c r="A7" t="s">
        <v>255</v>
      </c>
      <c r="B7" s="77">
        <v>15500</v>
      </c>
      <c r="C7" s="77">
        <v>15400</v>
      </c>
      <c r="D7" s="77">
        <v>15000</v>
      </c>
      <c r="E7" s="170">
        <f t="shared" si="0"/>
        <v>100</v>
      </c>
      <c r="F7" s="167">
        <f t="shared" si="1"/>
        <v>6.0000000000000001E-3</v>
      </c>
      <c r="G7" s="170">
        <f t="shared" si="2"/>
        <v>500</v>
      </c>
      <c r="H7" s="167">
        <f t="shared" si="3"/>
        <v>3.3000000000000002E-2</v>
      </c>
    </row>
    <row r="8" spans="1:8" x14ac:dyDescent="0.2">
      <c r="A8" t="s">
        <v>273</v>
      </c>
      <c r="B8" s="77">
        <v>85300</v>
      </c>
      <c r="C8" s="77">
        <v>84900</v>
      </c>
      <c r="D8" s="77">
        <v>82800</v>
      </c>
      <c r="E8" s="170">
        <f t="shared" si="0"/>
        <v>400</v>
      </c>
      <c r="F8" s="167">
        <f t="shared" si="1"/>
        <v>5.0000000000000001E-3</v>
      </c>
      <c r="G8" s="170">
        <f t="shared" si="2"/>
        <v>2500</v>
      </c>
      <c r="H8" s="167">
        <f t="shared" si="3"/>
        <v>0.03</v>
      </c>
    </row>
    <row r="9" spans="1:8" x14ac:dyDescent="0.2">
      <c r="A9" t="s">
        <v>258</v>
      </c>
      <c r="B9" s="77">
        <v>66700</v>
      </c>
      <c r="C9" s="77">
        <v>66300</v>
      </c>
      <c r="D9" s="77">
        <v>64800</v>
      </c>
      <c r="E9" s="170">
        <f t="shared" si="0"/>
        <v>400</v>
      </c>
      <c r="F9" s="167">
        <f t="shared" si="1"/>
        <v>6.0000000000000001E-3</v>
      </c>
      <c r="G9" s="170">
        <f t="shared" si="2"/>
        <v>1900</v>
      </c>
      <c r="H9" s="167">
        <f t="shared" si="3"/>
        <v>2.9000000000000001E-2</v>
      </c>
    </row>
    <row r="10" spans="1:8" x14ac:dyDescent="0.2">
      <c r="A10" t="s">
        <v>139</v>
      </c>
      <c r="B10" s="77">
        <v>21100</v>
      </c>
      <c r="C10" s="77">
        <v>20500</v>
      </c>
      <c r="D10" s="77">
        <v>21200</v>
      </c>
      <c r="E10" s="170">
        <f t="shared" si="0"/>
        <v>600</v>
      </c>
      <c r="F10" s="167">
        <f t="shared" si="1"/>
        <v>2.9000000000000001E-2</v>
      </c>
      <c r="G10" s="170">
        <f t="shared" si="2"/>
        <v>-100</v>
      </c>
      <c r="H10" s="167">
        <f t="shared" si="3"/>
        <v>-5.0000000000000001E-3</v>
      </c>
    </row>
    <row r="11" spans="1:8" x14ac:dyDescent="0.2">
      <c r="A11" t="s">
        <v>274</v>
      </c>
      <c r="B11" s="77">
        <v>18600</v>
      </c>
      <c r="C11" s="77">
        <v>18600</v>
      </c>
      <c r="D11" s="77">
        <v>18000</v>
      </c>
      <c r="E11" s="170">
        <f t="shared" si="0"/>
        <v>0</v>
      </c>
      <c r="F11" s="167">
        <f t="shared" si="1"/>
        <v>0</v>
      </c>
      <c r="G11" s="170">
        <f t="shared" si="2"/>
        <v>600</v>
      </c>
      <c r="H11" s="167">
        <f t="shared" si="3"/>
        <v>3.3000000000000002E-2</v>
      </c>
    </row>
    <row r="12" spans="1:8" x14ac:dyDescent="0.2">
      <c r="A12" t="s">
        <v>159</v>
      </c>
      <c r="B12" s="77">
        <v>800</v>
      </c>
      <c r="C12" s="77">
        <v>800</v>
      </c>
      <c r="D12" s="77">
        <v>800</v>
      </c>
      <c r="E12" s="170">
        <f t="shared" si="0"/>
        <v>0</v>
      </c>
      <c r="F12" s="167">
        <f t="shared" si="1"/>
        <v>0</v>
      </c>
      <c r="G12" s="170">
        <f t="shared" si="2"/>
        <v>0</v>
      </c>
      <c r="H12" s="167">
        <f t="shared" si="3"/>
        <v>0</v>
      </c>
    </row>
    <row r="13" spans="1:8" x14ac:dyDescent="0.2">
      <c r="A13" t="s">
        <v>160</v>
      </c>
      <c r="B13" s="77">
        <v>5000</v>
      </c>
      <c r="C13" s="77">
        <v>5000</v>
      </c>
      <c r="D13" s="77">
        <v>4900</v>
      </c>
      <c r="E13" s="170">
        <f t="shared" si="0"/>
        <v>0</v>
      </c>
      <c r="F13" s="167">
        <f t="shared" si="1"/>
        <v>0</v>
      </c>
      <c r="G13" s="170">
        <f t="shared" si="2"/>
        <v>100</v>
      </c>
      <c r="H13" s="167">
        <f t="shared" si="3"/>
        <v>0.02</v>
      </c>
    </row>
    <row r="14" spans="1:8" x14ac:dyDescent="0.2">
      <c r="A14" t="s">
        <v>161</v>
      </c>
      <c r="B14" s="77">
        <v>12800</v>
      </c>
      <c r="C14" s="77">
        <v>12800</v>
      </c>
      <c r="D14" s="77">
        <v>12300</v>
      </c>
      <c r="E14" s="170">
        <f t="shared" si="0"/>
        <v>0</v>
      </c>
      <c r="F14" s="167">
        <f t="shared" si="1"/>
        <v>0</v>
      </c>
      <c r="G14" s="170">
        <f t="shared" si="2"/>
        <v>500</v>
      </c>
      <c r="H14" s="167">
        <f t="shared" si="3"/>
        <v>4.1000000000000002E-2</v>
      </c>
    </row>
    <row r="16" spans="1:8" x14ac:dyDescent="0.2">
      <c r="A16" t="s">
        <v>265</v>
      </c>
      <c r="E16" s="215" t="s">
        <v>111</v>
      </c>
      <c r="F16" s="230"/>
      <c r="G16" s="231"/>
      <c r="H16" s="230"/>
    </row>
    <row r="17" spans="1:10" x14ac:dyDescent="0.2">
      <c r="A17" s="149" t="s">
        <v>165</v>
      </c>
      <c r="B17" t="s">
        <v>113</v>
      </c>
      <c r="C17" t="s">
        <v>114</v>
      </c>
      <c r="D17" t="s">
        <v>115</v>
      </c>
      <c r="E17" s="188" t="s">
        <v>116</v>
      </c>
      <c r="F17" s="187" t="s">
        <v>117</v>
      </c>
      <c r="G17" s="188" t="s">
        <v>115</v>
      </c>
      <c r="H17" s="187" t="s">
        <v>117</v>
      </c>
    </row>
    <row r="18" spans="1:10" x14ac:dyDescent="0.2">
      <c r="A18" s="149" t="s">
        <v>275</v>
      </c>
      <c r="B18" t="s">
        <v>119</v>
      </c>
      <c r="C18" t="s">
        <v>119</v>
      </c>
      <c r="D18" t="s">
        <v>120</v>
      </c>
      <c r="E18" s="188" t="s">
        <v>119</v>
      </c>
      <c r="F18" s="187" t="s">
        <v>121</v>
      </c>
      <c r="G18" s="188" t="s">
        <v>120</v>
      </c>
      <c r="H18" s="187" t="s">
        <v>121</v>
      </c>
    </row>
    <row r="19" spans="1:10" x14ac:dyDescent="0.2">
      <c r="A19" s="149"/>
    </row>
    <row r="20" spans="1:10" x14ac:dyDescent="0.2">
      <c r="A20" t="s">
        <v>128</v>
      </c>
      <c r="B20" s="77">
        <v>91500</v>
      </c>
      <c r="C20" s="77">
        <v>91500</v>
      </c>
      <c r="D20" s="77">
        <v>90300</v>
      </c>
      <c r="E20" s="170">
        <f t="shared" ref="E20:E25" si="4">B20-C20</f>
        <v>0</v>
      </c>
      <c r="F20" s="167">
        <f t="shared" ref="F20:F25" si="5">ROUND((B20-C20)/C20,3)</f>
        <v>0</v>
      </c>
      <c r="G20" s="170">
        <f t="shared" ref="G20:G25" si="6">B20-D20</f>
        <v>1200</v>
      </c>
      <c r="H20" s="167">
        <f t="shared" ref="H20:H25" si="7">ROUND((B20-D20)/D20,3)</f>
        <v>1.2999999999999999E-2</v>
      </c>
    </row>
    <row r="21" spans="1:10" x14ac:dyDescent="0.2">
      <c r="A21" t="s">
        <v>167</v>
      </c>
      <c r="B21" s="77">
        <v>79200</v>
      </c>
      <c r="C21" s="77">
        <v>79300</v>
      </c>
      <c r="D21" s="77">
        <v>78200</v>
      </c>
      <c r="E21" s="170">
        <f t="shared" si="4"/>
        <v>-100</v>
      </c>
      <c r="F21" s="167">
        <f t="shared" si="5"/>
        <v>-1E-3</v>
      </c>
      <c r="G21" s="170">
        <f t="shared" si="6"/>
        <v>1000</v>
      </c>
      <c r="H21" s="167">
        <f t="shared" si="7"/>
        <v>1.2999999999999999E-2</v>
      </c>
    </row>
    <row r="22" spans="1:10" x14ac:dyDescent="0.2">
      <c r="A22" t="s">
        <v>168</v>
      </c>
      <c r="B22" s="77">
        <v>8500</v>
      </c>
      <c r="C22" s="77">
        <v>8600</v>
      </c>
      <c r="D22" s="77">
        <v>8100</v>
      </c>
      <c r="E22" s="170">
        <f t="shared" si="4"/>
        <v>-100</v>
      </c>
      <c r="F22" s="167">
        <f t="shared" si="5"/>
        <v>-1.2E-2</v>
      </c>
      <c r="G22" s="170">
        <f t="shared" si="6"/>
        <v>400</v>
      </c>
      <c r="H22" s="167">
        <f t="shared" si="7"/>
        <v>4.9000000000000002E-2</v>
      </c>
    </row>
    <row r="23" spans="1:10" x14ac:dyDescent="0.2">
      <c r="A23" t="s">
        <v>182</v>
      </c>
      <c r="B23" s="77">
        <v>83000</v>
      </c>
      <c r="C23" s="77">
        <v>82900</v>
      </c>
      <c r="D23" s="77">
        <v>82200</v>
      </c>
      <c r="E23" s="170">
        <f t="shared" si="4"/>
        <v>100</v>
      </c>
      <c r="F23" s="167">
        <f t="shared" si="5"/>
        <v>1E-3</v>
      </c>
      <c r="G23" s="170">
        <f t="shared" si="6"/>
        <v>800</v>
      </c>
      <c r="H23" s="167">
        <f t="shared" si="7"/>
        <v>0.01</v>
      </c>
    </row>
    <row r="24" spans="1:10" x14ac:dyDescent="0.2">
      <c r="A24" t="s">
        <v>183</v>
      </c>
      <c r="B24" s="77">
        <v>70700</v>
      </c>
      <c r="C24" s="77">
        <v>70700</v>
      </c>
      <c r="D24" s="77">
        <v>70100</v>
      </c>
      <c r="E24" s="170">
        <f t="shared" si="4"/>
        <v>0</v>
      </c>
      <c r="F24" s="167">
        <f t="shared" si="5"/>
        <v>0</v>
      </c>
      <c r="G24" s="170">
        <f t="shared" si="6"/>
        <v>600</v>
      </c>
      <c r="H24" s="167">
        <f t="shared" si="7"/>
        <v>8.9999999999999993E-3</v>
      </c>
      <c r="J24" s="187"/>
    </row>
    <row r="25" spans="1:10" x14ac:dyDescent="0.2">
      <c r="A25" t="s">
        <v>225</v>
      </c>
      <c r="B25" s="77">
        <v>12300</v>
      </c>
      <c r="C25" s="77">
        <v>12200</v>
      </c>
      <c r="D25" s="77">
        <v>12100</v>
      </c>
      <c r="E25" s="170">
        <f t="shared" si="4"/>
        <v>100</v>
      </c>
      <c r="F25" s="167">
        <f t="shared" si="5"/>
        <v>8.0000000000000002E-3</v>
      </c>
      <c r="G25" s="170">
        <f t="shared" si="6"/>
        <v>200</v>
      </c>
      <c r="H25" s="167">
        <f t="shared" si="7"/>
        <v>1.7000000000000001E-2</v>
      </c>
    </row>
    <row r="27" spans="1:10" x14ac:dyDescent="0.2">
      <c r="A27" t="s">
        <v>265</v>
      </c>
      <c r="E27" s="215" t="s">
        <v>111</v>
      </c>
      <c r="F27" s="230"/>
      <c r="G27" s="231"/>
      <c r="H27" s="230"/>
    </row>
    <row r="28" spans="1:10" x14ac:dyDescent="0.2">
      <c r="A28" s="149" t="s">
        <v>165</v>
      </c>
      <c r="B28" t="s">
        <v>113</v>
      </c>
      <c r="C28" t="s">
        <v>114</v>
      </c>
      <c r="D28" t="s">
        <v>115</v>
      </c>
      <c r="E28" s="188" t="s">
        <v>116</v>
      </c>
      <c r="F28" s="187" t="s">
        <v>117</v>
      </c>
      <c r="G28" s="188" t="s">
        <v>115</v>
      </c>
      <c r="H28" s="187" t="s">
        <v>117</v>
      </c>
    </row>
    <row r="29" spans="1:10" x14ac:dyDescent="0.2">
      <c r="A29" s="149" t="s">
        <v>276</v>
      </c>
      <c r="B29" t="s">
        <v>119</v>
      </c>
      <c r="C29" t="s">
        <v>119</v>
      </c>
      <c r="D29" t="s">
        <v>120</v>
      </c>
      <c r="E29" s="188" t="s">
        <v>119</v>
      </c>
      <c r="F29" s="187" t="s">
        <v>121</v>
      </c>
      <c r="G29" s="188" t="s">
        <v>120</v>
      </c>
      <c r="H29" s="187" t="s">
        <v>121</v>
      </c>
    </row>
    <row r="30" spans="1:10" x14ac:dyDescent="0.2">
      <c r="A30" s="149"/>
    </row>
    <row r="31" spans="1:10" x14ac:dyDescent="0.2">
      <c r="A31" t="s">
        <v>128</v>
      </c>
      <c r="B31" s="77">
        <v>39900</v>
      </c>
      <c r="C31" s="77">
        <v>39700</v>
      </c>
      <c r="D31" s="77">
        <v>38700</v>
      </c>
      <c r="E31" s="170">
        <f t="shared" ref="E31:E40" si="8">B31-C31</f>
        <v>200</v>
      </c>
      <c r="F31" s="167">
        <f t="shared" ref="F31:F40" si="9">ROUND((B31-C31)/C31,3)</f>
        <v>5.0000000000000001E-3</v>
      </c>
      <c r="G31" s="170">
        <f t="shared" ref="G31:G40" si="10">B31-D31</f>
        <v>1200</v>
      </c>
      <c r="H31" s="167">
        <f t="shared" ref="H31:H40" si="11">ROUND((B31-D31)/D31,3)</f>
        <v>3.1E-2</v>
      </c>
    </row>
    <row r="32" spans="1:10" x14ac:dyDescent="0.2">
      <c r="A32" t="s">
        <v>167</v>
      </c>
      <c r="B32" s="77">
        <v>33800</v>
      </c>
      <c r="C32" s="77">
        <v>33600</v>
      </c>
      <c r="D32" s="77">
        <v>32700</v>
      </c>
      <c r="E32" s="170">
        <f t="shared" si="8"/>
        <v>200</v>
      </c>
      <c r="F32" s="167">
        <f t="shared" si="9"/>
        <v>6.0000000000000001E-3</v>
      </c>
      <c r="G32" s="170">
        <f t="shared" si="10"/>
        <v>1100</v>
      </c>
      <c r="H32" s="167">
        <f t="shared" si="11"/>
        <v>3.4000000000000002E-2</v>
      </c>
    </row>
    <row r="33" spans="1:8" x14ac:dyDescent="0.2">
      <c r="A33" t="s">
        <v>168</v>
      </c>
      <c r="B33" s="77">
        <v>9900</v>
      </c>
      <c r="C33" s="77">
        <v>9800</v>
      </c>
      <c r="D33" s="77">
        <v>9300</v>
      </c>
      <c r="E33" s="170">
        <f t="shared" si="8"/>
        <v>100</v>
      </c>
      <c r="F33" s="167">
        <f t="shared" si="9"/>
        <v>0.01</v>
      </c>
      <c r="G33" s="170">
        <f t="shared" si="10"/>
        <v>600</v>
      </c>
      <c r="H33" s="167">
        <f t="shared" si="11"/>
        <v>6.5000000000000002E-2</v>
      </c>
    </row>
    <row r="34" spans="1:8" x14ac:dyDescent="0.2">
      <c r="A34" t="s">
        <v>182</v>
      </c>
      <c r="B34" s="77">
        <v>30000</v>
      </c>
      <c r="C34" s="77">
        <v>29900</v>
      </c>
      <c r="D34" s="77">
        <v>29400</v>
      </c>
      <c r="E34" s="170">
        <f t="shared" si="8"/>
        <v>100</v>
      </c>
      <c r="F34" s="167">
        <f t="shared" si="9"/>
        <v>3.0000000000000001E-3</v>
      </c>
      <c r="G34" s="170">
        <f t="shared" si="10"/>
        <v>600</v>
      </c>
      <c r="H34" s="167">
        <f t="shared" si="11"/>
        <v>0.02</v>
      </c>
    </row>
    <row r="35" spans="1:8" x14ac:dyDescent="0.2">
      <c r="A35" t="s">
        <v>183</v>
      </c>
      <c r="B35" s="77">
        <v>23900</v>
      </c>
      <c r="C35" s="77">
        <v>23800</v>
      </c>
      <c r="D35" s="77">
        <v>23400</v>
      </c>
      <c r="E35" s="170">
        <f t="shared" si="8"/>
        <v>100</v>
      </c>
      <c r="F35" s="167">
        <f t="shared" si="9"/>
        <v>4.0000000000000001E-3</v>
      </c>
      <c r="G35" s="170">
        <f t="shared" si="10"/>
        <v>500</v>
      </c>
      <c r="H35" s="167">
        <f t="shared" si="11"/>
        <v>2.1000000000000001E-2</v>
      </c>
    </row>
    <row r="36" spans="1:8" x14ac:dyDescent="0.2">
      <c r="A36" t="s">
        <v>175</v>
      </c>
      <c r="B36" s="77">
        <v>6400</v>
      </c>
      <c r="C36" s="77">
        <v>6400</v>
      </c>
      <c r="D36" s="77">
        <v>6600</v>
      </c>
      <c r="E36" s="170">
        <f t="shared" si="8"/>
        <v>0</v>
      </c>
      <c r="F36" s="167">
        <f t="shared" si="9"/>
        <v>0</v>
      </c>
      <c r="G36" s="170">
        <f t="shared" si="10"/>
        <v>-200</v>
      </c>
      <c r="H36" s="167">
        <f t="shared" si="11"/>
        <v>-0.03</v>
      </c>
    </row>
    <row r="37" spans="1:8" x14ac:dyDescent="0.2">
      <c r="A37" t="s">
        <v>225</v>
      </c>
      <c r="B37" s="77">
        <v>6100</v>
      </c>
      <c r="C37" s="77">
        <v>6100</v>
      </c>
      <c r="D37" s="77">
        <v>6000</v>
      </c>
      <c r="E37" s="170">
        <f t="shared" si="8"/>
        <v>0</v>
      </c>
      <c r="F37" s="167">
        <f t="shared" si="9"/>
        <v>0</v>
      </c>
      <c r="G37" s="170">
        <f t="shared" si="10"/>
        <v>100</v>
      </c>
      <c r="H37" s="167">
        <f t="shared" si="11"/>
        <v>1.7000000000000001E-2</v>
      </c>
    </row>
    <row r="38" spans="1:8" x14ac:dyDescent="0.2">
      <c r="A38" t="s">
        <v>226</v>
      </c>
      <c r="B38" s="77">
        <v>1400</v>
      </c>
      <c r="C38" s="77">
        <v>1300</v>
      </c>
      <c r="D38" s="77">
        <v>1300</v>
      </c>
      <c r="E38" s="170">
        <f t="shared" si="8"/>
        <v>100</v>
      </c>
      <c r="F38" s="167">
        <f t="shared" si="9"/>
        <v>7.6999999999999999E-2</v>
      </c>
      <c r="G38" s="170">
        <f t="shared" si="10"/>
        <v>100</v>
      </c>
      <c r="H38" s="167">
        <f t="shared" si="11"/>
        <v>7.6999999999999999E-2</v>
      </c>
    </row>
    <row r="39" spans="1:8" x14ac:dyDescent="0.2">
      <c r="A39" t="s">
        <v>227</v>
      </c>
      <c r="B39" s="77">
        <v>1300</v>
      </c>
      <c r="C39" s="77">
        <v>1300</v>
      </c>
      <c r="D39" s="77">
        <v>1300</v>
      </c>
      <c r="E39" s="170">
        <f t="shared" si="8"/>
        <v>0</v>
      </c>
      <c r="F39" s="167">
        <f t="shared" si="9"/>
        <v>0</v>
      </c>
      <c r="G39" s="170">
        <f t="shared" si="10"/>
        <v>0</v>
      </c>
      <c r="H39" s="167">
        <f t="shared" si="11"/>
        <v>0</v>
      </c>
    </row>
    <row r="40" spans="1:8" x14ac:dyDescent="0.2">
      <c r="A40" t="s">
        <v>230</v>
      </c>
      <c r="B40" s="77">
        <v>3400</v>
      </c>
      <c r="C40" s="77">
        <v>3500</v>
      </c>
      <c r="D40" s="77">
        <v>3400</v>
      </c>
      <c r="E40" s="170">
        <f t="shared" si="8"/>
        <v>-100</v>
      </c>
      <c r="F40" s="167">
        <f t="shared" si="9"/>
        <v>-2.9000000000000001E-2</v>
      </c>
      <c r="G40" s="170">
        <f t="shared" si="10"/>
        <v>0</v>
      </c>
      <c r="H40" s="167">
        <f t="shared" si="11"/>
        <v>0</v>
      </c>
    </row>
    <row r="42" spans="1:8" x14ac:dyDescent="0.2">
      <c r="A42" t="s">
        <v>125</v>
      </c>
    </row>
  </sheetData>
  <mergeCells count="3">
    <mergeCell ref="E16:H16"/>
    <mergeCell ref="E27:H27"/>
    <mergeCell ref="E1:H1"/>
  </mergeCells>
  <pageMargins left="0.7" right="0.7" top="0.75" bottom="0.75" header="0.3" footer="0.3"/>
  <pageSetup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51"/>
  <sheetViews>
    <sheetView topLeftCell="A11" workbookViewId="0">
      <selection activeCell="A2" sqref="A1:A1048576"/>
    </sheetView>
  </sheetViews>
  <sheetFormatPr baseColWidth="10" defaultColWidth="8.83203125" defaultRowHeight="15" x14ac:dyDescent="0.2"/>
  <cols>
    <col min="1" max="1" width="5.1640625" style="149" bestFit="1" customWidth="1"/>
    <col min="2" max="2" width="9.1640625" style="150" customWidth="1"/>
    <col min="3" max="3" width="9.1640625" style="151" customWidth="1"/>
    <col min="4" max="4" width="9" style="151" bestFit="1" customWidth="1"/>
    <col min="5" max="7" width="9.1640625" style="150" customWidth="1"/>
    <col min="8" max="8" width="9.1640625" style="151" customWidth="1"/>
  </cols>
  <sheetData>
    <row r="1" spans="1:8" x14ac:dyDescent="0.2">
      <c r="A1" s="215" t="s">
        <v>277</v>
      </c>
      <c r="B1" s="211"/>
      <c r="C1" s="212"/>
      <c r="D1" s="212"/>
      <c r="E1" s="211"/>
      <c r="F1" s="211"/>
      <c r="G1" s="211"/>
      <c r="H1" s="212"/>
    </row>
    <row r="3" spans="1:8" ht="65.25" customHeight="1" thickBot="1" x14ac:dyDescent="0.25">
      <c r="A3" s="39" t="s">
        <v>105</v>
      </c>
      <c r="B3" s="142" t="s">
        <v>278</v>
      </c>
      <c r="C3" s="139" t="s">
        <v>279</v>
      </c>
      <c r="D3" s="139" t="s">
        <v>280</v>
      </c>
      <c r="E3" s="142" t="s">
        <v>281</v>
      </c>
      <c r="F3" s="142" t="s">
        <v>110</v>
      </c>
      <c r="G3" s="142" t="s">
        <v>107</v>
      </c>
      <c r="H3" s="139" t="s">
        <v>282</v>
      </c>
    </row>
    <row r="4" spans="1:8" ht="15.75" customHeight="1" thickTop="1" x14ac:dyDescent="0.2">
      <c r="A4" s="40">
        <v>1976</v>
      </c>
      <c r="B4" s="41">
        <v>2007417</v>
      </c>
      <c r="C4" s="140">
        <v>64.7</v>
      </c>
      <c r="D4" s="140">
        <v>60.2</v>
      </c>
      <c r="E4" s="41">
        <v>1299241</v>
      </c>
      <c r="F4" s="41">
        <v>1207662</v>
      </c>
      <c r="G4" s="41">
        <v>91579</v>
      </c>
      <c r="H4" s="140">
        <v>7</v>
      </c>
    </row>
    <row r="5" spans="1:8" x14ac:dyDescent="0.2">
      <c r="A5" s="40">
        <v>1977</v>
      </c>
      <c r="B5" s="41">
        <v>2061250</v>
      </c>
      <c r="C5" s="140">
        <v>64.400000000000006</v>
      </c>
      <c r="D5" s="140">
        <v>60</v>
      </c>
      <c r="E5" s="41">
        <v>1327423</v>
      </c>
      <c r="F5" s="41">
        <v>1237495</v>
      </c>
      <c r="G5" s="41">
        <v>89928</v>
      </c>
      <c r="H5" s="140">
        <v>6.8</v>
      </c>
    </row>
    <row r="6" spans="1:8" x14ac:dyDescent="0.2">
      <c r="A6" s="40">
        <v>1978</v>
      </c>
      <c r="B6" s="41">
        <v>2117667</v>
      </c>
      <c r="C6" s="140">
        <v>64.099999999999994</v>
      </c>
      <c r="D6" s="140">
        <v>60.5</v>
      </c>
      <c r="E6" s="41">
        <v>1356921</v>
      </c>
      <c r="F6" s="41">
        <v>1281597</v>
      </c>
      <c r="G6" s="41">
        <v>75324</v>
      </c>
      <c r="H6" s="140">
        <v>5.6</v>
      </c>
    </row>
    <row r="7" spans="1:8" x14ac:dyDescent="0.2">
      <c r="A7" s="40">
        <v>1979</v>
      </c>
      <c r="B7" s="41">
        <v>2169417</v>
      </c>
      <c r="C7" s="140">
        <v>63.4</v>
      </c>
      <c r="D7" s="140">
        <v>60.2</v>
      </c>
      <c r="E7" s="41">
        <v>1375201</v>
      </c>
      <c r="F7" s="41">
        <v>1306773</v>
      </c>
      <c r="G7" s="41">
        <v>68428</v>
      </c>
      <c r="H7" s="140">
        <v>5</v>
      </c>
    </row>
    <row r="8" spans="1:8" x14ac:dyDescent="0.2">
      <c r="A8" s="40">
        <v>1980</v>
      </c>
      <c r="B8" s="41">
        <v>2221250</v>
      </c>
      <c r="C8" s="140">
        <v>62.8</v>
      </c>
      <c r="D8" s="140">
        <v>58.6</v>
      </c>
      <c r="E8" s="41">
        <v>1395675</v>
      </c>
      <c r="F8" s="41">
        <v>1301796</v>
      </c>
      <c r="G8" s="41">
        <v>93879</v>
      </c>
      <c r="H8" s="140">
        <v>6.7</v>
      </c>
    </row>
    <row r="9" spans="1:8" x14ac:dyDescent="0.2">
      <c r="A9" s="40">
        <v>1981</v>
      </c>
      <c r="B9" s="41">
        <v>2266583</v>
      </c>
      <c r="C9" s="140">
        <v>63.2</v>
      </c>
      <c r="D9" s="140">
        <v>58</v>
      </c>
      <c r="E9" s="41">
        <v>1432219</v>
      </c>
      <c r="F9" s="41">
        <v>1314907</v>
      </c>
      <c r="G9" s="41">
        <v>117312</v>
      </c>
      <c r="H9" s="140">
        <v>8.1999999999999993</v>
      </c>
    </row>
    <row r="10" spans="1:8" x14ac:dyDescent="0.2">
      <c r="A10" s="40">
        <v>1982</v>
      </c>
      <c r="B10" s="41">
        <v>2307333</v>
      </c>
      <c r="C10" s="140">
        <v>64.2</v>
      </c>
      <c r="D10" s="140">
        <v>57.3</v>
      </c>
      <c r="E10" s="41">
        <v>1482373</v>
      </c>
      <c r="F10" s="41">
        <v>1322883</v>
      </c>
      <c r="G10" s="41">
        <v>159490</v>
      </c>
      <c r="H10" s="140">
        <v>10.8</v>
      </c>
    </row>
    <row r="11" spans="1:8" x14ac:dyDescent="0.2">
      <c r="A11" s="40">
        <v>1983</v>
      </c>
      <c r="B11" s="41">
        <v>2341083</v>
      </c>
      <c r="C11" s="140">
        <v>63.2</v>
      </c>
      <c r="D11" s="140">
        <v>56.9</v>
      </c>
      <c r="E11" s="41">
        <v>1479137</v>
      </c>
      <c r="F11" s="41">
        <v>1333162</v>
      </c>
      <c r="G11" s="41">
        <v>145975</v>
      </c>
      <c r="H11" s="140">
        <v>9.9</v>
      </c>
    </row>
    <row r="12" spans="1:8" x14ac:dyDescent="0.2">
      <c r="A12" s="40">
        <v>1984</v>
      </c>
      <c r="B12" s="41">
        <v>2378500</v>
      </c>
      <c r="C12" s="140">
        <v>62.9</v>
      </c>
      <c r="D12" s="140">
        <v>58.5</v>
      </c>
      <c r="E12" s="41">
        <v>1495188</v>
      </c>
      <c r="F12" s="41">
        <v>1391286</v>
      </c>
      <c r="G12" s="41">
        <v>103902</v>
      </c>
      <c r="H12" s="140">
        <v>6.9</v>
      </c>
    </row>
    <row r="13" spans="1:8" x14ac:dyDescent="0.2">
      <c r="A13" s="40">
        <v>1985</v>
      </c>
      <c r="B13" s="41">
        <v>2426500</v>
      </c>
      <c r="C13" s="140">
        <v>63.8</v>
      </c>
      <c r="D13" s="140">
        <v>59.5</v>
      </c>
      <c r="E13" s="41">
        <v>1548924</v>
      </c>
      <c r="F13" s="41">
        <v>1443612</v>
      </c>
      <c r="G13" s="41">
        <v>105312</v>
      </c>
      <c r="H13" s="140">
        <v>6.8</v>
      </c>
    </row>
    <row r="14" spans="1:8" x14ac:dyDescent="0.2">
      <c r="A14" s="40">
        <v>1986</v>
      </c>
      <c r="B14" s="41">
        <v>2455333</v>
      </c>
      <c r="C14" s="140">
        <v>64.900000000000006</v>
      </c>
      <c r="D14" s="140">
        <v>60.7</v>
      </c>
      <c r="E14" s="41">
        <v>1592306</v>
      </c>
      <c r="F14" s="41">
        <v>1491069</v>
      </c>
      <c r="G14" s="41">
        <v>101237</v>
      </c>
      <c r="H14" s="140">
        <v>6.4</v>
      </c>
    </row>
    <row r="15" spans="1:8" x14ac:dyDescent="0.2">
      <c r="A15" s="40">
        <v>1987</v>
      </c>
      <c r="B15" s="41">
        <v>2495333</v>
      </c>
      <c r="C15" s="140">
        <v>65.400000000000006</v>
      </c>
      <c r="D15" s="140">
        <v>61.8</v>
      </c>
      <c r="E15" s="41">
        <v>1631897</v>
      </c>
      <c r="F15" s="41">
        <v>1542170</v>
      </c>
      <c r="G15" s="41">
        <v>89727</v>
      </c>
      <c r="H15" s="140">
        <v>5.5</v>
      </c>
    </row>
    <row r="16" spans="1:8" x14ac:dyDescent="0.2">
      <c r="A16" s="40">
        <v>1988</v>
      </c>
      <c r="B16" s="41">
        <v>2533000</v>
      </c>
      <c r="C16" s="140">
        <v>65.599999999999994</v>
      </c>
      <c r="D16" s="140">
        <v>62.5</v>
      </c>
      <c r="E16" s="41">
        <v>1660533</v>
      </c>
      <c r="F16" s="41">
        <v>1583928</v>
      </c>
      <c r="G16" s="41">
        <v>76605</v>
      </c>
      <c r="H16" s="140">
        <v>4.5999999999999996</v>
      </c>
    </row>
    <row r="17" spans="1:8" x14ac:dyDescent="0.2">
      <c r="A17" s="40">
        <v>1989</v>
      </c>
      <c r="B17" s="41">
        <v>2566000</v>
      </c>
      <c r="C17" s="140">
        <v>66</v>
      </c>
      <c r="D17" s="140">
        <v>62.9</v>
      </c>
      <c r="E17" s="41">
        <v>1693438</v>
      </c>
      <c r="F17" s="41">
        <v>1615009</v>
      </c>
      <c r="G17" s="41">
        <v>78429</v>
      </c>
      <c r="H17" s="140">
        <v>4.5999999999999996</v>
      </c>
    </row>
    <row r="18" spans="1:8" x14ac:dyDescent="0.2">
      <c r="A18" s="40">
        <v>1990</v>
      </c>
      <c r="B18" s="41">
        <v>2611843</v>
      </c>
      <c r="C18" s="140">
        <v>66.5</v>
      </c>
      <c r="D18" s="140">
        <v>63.3</v>
      </c>
      <c r="E18" s="41">
        <v>1737831</v>
      </c>
      <c r="F18" s="41">
        <v>1652949</v>
      </c>
      <c r="G18" s="41">
        <v>84882</v>
      </c>
      <c r="H18" s="140">
        <v>4.9000000000000004</v>
      </c>
    </row>
    <row r="19" spans="1:8" x14ac:dyDescent="0.2">
      <c r="A19" s="40">
        <v>1991</v>
      </c>
      <c r="B19" s="41">
        <v>2663759</v>
      </c>
      <c r="C19" s="140">
        <v>66.3</v>
      </c>
      <c r="D19" s="140">
        <v>62.3</v>
      </c>
      <c r="E19" s="41">
        <v>1767123</v>
      </c>
      <c r="F19" s="41">
        <v>1659196</v>
      </c>
      <c r="G19" s="41">
        <v>107927</v>
      </c>
      <c r="H19" s="140">
        <v>6.1</v>
      </c>
    </row>
    <row r="20" spans="1:8" x14ac:dyDescent="0.2">
      <c r="A20" s="40">
        <v>1992</v>
      </c>
      <c r="B20" s="41">
        <v>2699745</v>
      </c>
      <c r="C20" s="140">
        <v>66.7</v>
      </c>
      <c r="D20" s="140">
        <v>62.2</v>
      </c>
      <c r="E20" s="41">
        <v>1799677</v>
      </c>
      <c r="F20" s="41">
        <v>1678803</v>
      </c>
      <c r="G20" s="41">
        <v>120874</v>
      </c>
      <c r="H20" s="140">
        <v>6.7</v>
      </c>
    </row>
    <row r="21" spans="1:8" x14ac:dyDescent="0.2">
      <c r="A21" s="40">
        <v>1993</v>
      </c>
      <c r="B21" s="41">
        <v>2739480</v>
      </c>
      <c r="C21" s="140">
        <v>66.7</v>
      </c>
      <c r="D21" s="140">
        <v>61.8</v>
      </c>
      <c r="E21" s="41">
        <v>1826650</v>
      </c>
      <c r="F21" s="41">
        <v>1693483</v>
      </c>
      <c r="G21" s="41">
        <v>133167</v>
      </c>
      <c r="H21" s="140">
        <v>7.3</v>
      </c>
    </row>
    <row r="22" spans="1:8" x14ac:dyDescent="0.2">
      <c r="A22" s="40">
        <v>1994</v>
      </c>
      <c r="B22" s="41">
        <v>2775049</v>
      </c>
      <c r="C22" s="140">
        <v>66.400000000000006</v>
      </c>
      <c r="D22" s="140">
        <v>62.3</v>
      </c>
      <c r="E22" s="41">
        <v>1841428</v>
      </c>
      <c r="F22" s="41">
        <v>1727714</v>
      </c>
      <c r="G22" s="41">
        <v>113714</v>
      </c>
      <c r="H22" s="140">
        <v>6.2</v>
      </c>
    </row>
    <row r="23" spans="1:8" x14ac:dyDescent="0.2">
      <c r="A23" s="40">
        <v>1995</v>
      </c>
      <c r="B23" s="41">
        <v>2813952</v>
      </c>
      <c r="C23" s="140">
        <v>66.2</v>
      </c>
      <c r="D23" s="140">
        <v>62.8</v>
      </c>
      <c r="E23" s="41">
        <v>1864221</v>
      </c>
      <c r="F23" s="41">
        <v>1768540</v>
      </c>
      <c r="G23" s="41">
        <v>95681</v>
      </c>
      <c r="H23" s="140">
        <v>5.0999999999999996</v>
      </c>
    </row>
    <row r="24" spans="1:8" x14ac:dyDescent="0.2">
      <c r="A24" s="40">
        <v>1996</v>
      </c>
      <c r="B24" s="41">
        <v>2851104</v>
      </c>
      <c r="C24" s="140">
        <v>66.2</v>
      </c>
      <c r="D24" s="140">
        <v>62.4</v>
      </c>
      <c r="E24" s="41">
        <v>1886064</v>
      </c>
      <c r="F24" s="41">
        <v>1779221</v>
      </c>
      <c r="G24" s="41">
        <v>106843</v>
      </c>
      <c r="H24" s="140">
        <v>5.7</v>
      </c>
    </row>
    <row r="25" spans="1:8" x14ac:dyDescent="0.2">
      <c r="A25" s="40">
        <v>1997</v>
      </c>
      <c r="B25" s="41">
        <v>2897839</v>
      </c>
      <c r="C25" s="140">
        <v>66.3</v>
      </c>
      <c r="D25" s="140">
        <v>63.3</v>
      </c>
      <c r="E25" s="41">
        <v>1920244</v>
      </c>
      <c r="F25" s="41">
        <v>1834337</v>
      </c>
      <c r="G25" s="41">
        <v>85907</v>
      </c>
      <c r="H25" s="140">
        <v>4.5</v>
      </c>
    </row>
    <row r="26" spans="1:8" x14ac:dyDescent="0.2">
      <c r="A26" s="40">
        <v>1998</v>
      </c>
      <c r="B26" s="41">
        <v>2945825</v>
      </c>
      <c r="C26" s="140">
        <v>65.900000000000006</v>
      </c>
      <c r="D26" s="140">
        <v>63.5</v>
      </c>
      <c r="E26" s="41">
        <v>1940846</v>
      </c>
      <c r="F26" s="41">
        <v>1870270</v>
      </c>
      <c r="G26" s="41">
        <v>70576</v>
      </c>
      <c r="H26" s="140">
        <v>3.6</v>
      </c>
    </row>
    <row r="27" spans="1:8" x14ac:dyDescent="0.2">
      <c r="A27" s="40">
        <v>1999</v>
      </c>
      <c r="B27" s="41">
        <v>2989560</v>
      </c>
      <c r="C27" s="140">
        <v>65.5</v>
      </c>
      <c r="D27" s="140">
        <v>62.8</v>
      </c>
      <c r="E27" s="41">
        <v>1958598</v>
      </c>
      <c r="F27" s="41">
        <v>1877345</v>
      </c>
      <c r="G27" s="41">
        <v>81253</v>
      </c>
      <c r="H27" s="140">
        <v>4.0999999999999996</v>
      </c>
    </row>
    <row r="28" spans="1:8" x14ac:dyDescent="0.2">
      <c r="A28" s="40">
        <v>2000</v>
      </c>
      <c r="B28" s="41">
        <v>3027367</v>
      </c>
      <c r="C28" s="140">
        <v>64.900000000000006</v>
      </c>
      <c r="D28" s="140">
        <v>62.5</v>
      </c>
      <c r="E28" s="41">
        <v>1965481</v>
      </c>
      <c r="F28" s="41">
        <v>1892559</v>
      </c>
      <c r="G28" s="41">
        <v>72922</v>
      </c>
      <c r="H28" s="140">
        <v>3.7</v>
      </c>
    </row>
    <row r="29" spans="1:8" x14ac:dyDescent="0.2">
      <c r="A29" s="40">
        <v>2001</v>
      </c>
      <c r="B29" s="41">
        <v>3064191</v>
      </c>
      <c r="C29" s="140">
        <v>63.4</v>
      </c>
      <c r="D29" s="140">
        <v>60</v>
      </c>
      <c r="E29" s="41">
        <v>1941956</v>
      </c>
      <c r="F29" s="41">
        <v>1839246</v>
      </c>
      <c r="G29" s="41">
        <v>102710</v>
      </c>
      <c r="H29" s="140">
        <v>5.3</v>
      </c>
    </row>
    <row r="30" spans="1:8" x14ac:dyDescent="0.2">
      <c r="A30" s="40">
        <v>2002</v>
      </c>
      <c r="B30" s="41">
        <v>3098739</v>
      </c>
      <c r="C30" s="140">
        <v>63.1</v>
      </c>
      <c r="D30" s="140">
        <v>59</v>
      </c>
      <c r="E30" s="41">
        <v>1954548</v>
      </c>
      <c r="F30" s="41">
        <v>1828735</v>
      </c>
      <c r="G30" s="41">
        <v>125813</v>
      </c>
      <c r="H30" s="140">
        <v>6.4</v>
      </c>
    </row>
    <row r="31" spans="1:8" x14ac:dyDescent="0.2">
      <c r="A31" s="40">
        <v>2003</v>
      </c>
      <c r="B31" s="41">
        <v>3133915</v>
      </c>
      <c r="C31" s="140">
        <v>63.8</v>
      </c>
      <c r="D31" s="140">
        <v>59.2</v>
      </c>
      <c r="E31" s="41">
        <v>1999485</v>
      </c>
      <c r="F31" s="41">
        <v>1855599</v>
      </c>
      <c r="G31" s="41">
        <v>143886</v>
      </c>
      <c r="H31" s="140">
        <v>7.2</v>
      </c>
    </row>
    <row r="32" spans="1:8" x14ac:dyDescent="0.2">
      <c r="A32" s="40">
        <v>2004</v>
      </c>
      <c r="B32" s="41">
        <v>3178645</v>
      </c>
      <c r="C32" s="140">
        <v>64.3</v>
      </c>
      <c r="D32" s="140">
        <v>59.5</v>
      </c>
      <c r="E32" s="41">
        <v>2043864</v>
      </c>
      <c r="F32" s="41">
        <v>1891722</v>
      </c>
      <c r="G32" s="41">
        <v>152142</v>
      </c>
      <c r="H32" s="140">
        <v>7.4</v>
      </c>
    </row>
    <row r="33" spans="1:8" x14ac:dyDescent="0.2">
      <c r="A33" s="40">
        <v>2005</v>
      </c>
      <c r="B33" s="41">
        <v>3234049</v>
      </c>
      <c r="C33" s="140">
        <v>64</v>
      </c>
      <c r="D33" s="140">
        <v>59.4</v>
      </c>
      <c r="E33" s="41">
        <v>2071111</v>
      </c>
      <c r="F33" s="41">
        <v>1919644</v>
      </c>
      <c r="G33" s="41">
        <v>151467</v>
      </c>
      <c r="H33" s="140">
        <v>7.3</v>
      </c>
    </row>
    <row r="34" spans="1:8" x14ac:dyDescent="0.2">
      <c r="A34" s="40">
        <v>2006</v>
      </c>
      <c r="B34" s="41">
        <v>3305437</v>
      </c>
      <c r="C34" s="140">
        <v>65</v>
      </c>
      <c r="D34" s="140">
        <v>60.5</v>
      </c>
      <c r="E34" s="41">
        <v>2148698</v>
      </c>
      <c r="F34" s="41">
        <v>2001245</v>
      </c>
      <c r="G34" s="41">
        <v>147453</v>
      </c>
      <c r="H34" s="140">
        <v>6.9</v>
      </c>
    </row>
    <row r="35" spans="1:8" x14ac:dyDescent="0.2">
      <c r="A35" s="40">
        <v>2007</v>
      </c>
      <c r="B35" s="41">
        <v>3374548</v>
      </c>
      <c r="C35" s="140">
        <v>63.9</v>
      </c>
      <c r="D35" s="140">
        <v>60</v>
      </c>
      <c r="E35" s="41">
        <v>2155198</v>
      </c>
      <c r="F35" s="41">
        <v>2024493</v>
      </c>
      <c r="G35" s="41">
        <v>130705</v>
      </c>
      <c r="H35" s="140">
        <v>6.1</v>
      </c>
    </row>
    <row r="36" spans="1:8" x14ac:dyDescent="0.2">
      <c r="A36" s="40">
        <v>2008</v>
      </c>
      <c r="B36" s="41">
        <v>3439974</v>
      </c>
      <c r="C36" s="140">
        <v>62.8</v>
      </c>
      <c r="D36" s="140">
        <v>58.2</v>
      </c>
      <c r="E36" s="41">
        <v>2160084</v>
      </c>
      <c r="F36" s="41">
        <v>2002903</v>
      </c>
      <c r="G36" s="41">
        <v>157181</v>
      </c>
      <c r="H36" s="140">
        <v>7.3</v>
      </c>
    </row>
    <row r="37" spans="1:8" x14ac:dyDescent="0.2">
      <c r="A37" s="40">
        <v>2009</v>
      </c>
      <c r="B37" s="41">
        <v>3490448</v>
      </c>
      <c r="C37" s="140">
        <v>62.1</v>
      </c>
      <c r="D37" s="140">
        <v>55</v>
      </c>
      <c r="E37" s="41">
        <v>2166737</v>
      </c>
      <c r="F37" s="41">
        <v>1919307</v>
      </c>
      <c r="G37" s="41">
        <v>247430</v>
      </c>
      <c r="H37" s="140">
        <v>11.4</v>
      </c>
    </row>
    <row r="38" spans="1:8" x14ac:dyDescent="0.2">
      <c r="A38" s="40">
        <v>2010</v>
      </c>
      <c r="B38" s="41">
        <v>3564619</v>
      </c>
      <c r="C38" s="140">
        <v>61</v>
      </c>
      <c r="D38" s="140">
        <v>54.1</v>
      </c>
      <c r="E38" s="41">
        <v>2174535</v>
      </c>
      <c r="F38" s="41">
        <v>1928442</v>
      </c>
      <c r="G38" s="41">
        <v>246093</v>
      </c>
      <c r="H38" s="140">
        <v>11.3</v>
      </c>
    </row>
    <row r="39" spans="1:8" x14ac:dyDescent="0.2">
      <c r="A39" s="40">
        <v>2011</v>
      </c>
      <c r="B39" s="41">
        <v>3612048</v>
      </c>
      <c r="C39" s="140">
        <v>60.5</v>
      </c>
      <c r="D39" s="140">
        <v>54.2</v>
      </c>
      <c r="E39" s="41">
        <v>2185171</v>
      </c>
      <c r="F39" s="41">
        <v>1957493</v>
      </c>
      <c r="G39" s="41">
        <v>227678</v>
      </c>
      <c r="H39" s="140">
        <v>10.4</v>
      </c>
    </row>
    <row r="40" spans="1:8" x14ac:dyDescent="0.2">
      <c r="A40" s="40">
        <v>2012</v>
      </c>
      <c r="B40" s="41">
        <v>3655515</v>
      </c>
      <c r="C40" s="140">
        <v>59.9</v>
      </c>
      <c r="D40" s="140">
        <v>54.5</v>
      </c>
      <c r="E40" s="41">
        <v>2190203</v>
      </c>
      <c r="F40" s="41">
        <v>1992957</v>
      </c>
      <c r="G40" s="41">
        <v>197246</v>
      </c>
      <c r="H40" s="140">
        <v>9</v>
      </c>
    </row>
    <row r="41" spans="1:8" x14ac:dyDescent="0.2">
      <c r="A41" s="40">
        <v>2013</v>
      </c>
      <c r="B41" s="41">
        <v>3704281</v>
      </c>
      <c r="C41" s="140">
        <v>59.3</v>
      </c>
      <c r="D41" s="140">
        <v>54.9</v>
      </c>
      <c r="E41" s="41">
        <v>2197876</v>
      </c>
      <c r="F41" s="41">
        <v>2034404</v>
      </c>
      <c r="G41" s="41">
        <v>163472</v>
      </c>
      <c r="H41" s="140">
        <v>7.4</v>
      </c>
    </row>
    <row r="42" spans="1:8" x14ac:dyDescent="0.2">
      <c r="A42" s="40">
        <v>2014</v>
      </c>
      <c r="B42" s="70">
        <v>3759002</v>
      </c>
      <c r="C42" s="141">
        <v>59.1</v>
      </c>
      <c r="D42" s="141">
        <v>55.4</v>
      </c>
      <c r="E42" s="70">
        <v>2222426</v>
      </c>
      <c r="F42" s="70">
        <v>2082941</v>
      </c>
      <c r="G42" s="70">
        <v>139485</v>
      </c>
      <c r="H42" s="141">
        <v>6.3</v>
      </c>
    </row>
    <row r="43" spans="1:8" x14ac:dyDescent="0.2">
      <c r="A43" s="40">
        <v>2015</v>
      </c>
      <c r="B43" s="70">
        <v>3822409</v>
      </c>
      <c r="C43" s="141">
        <v>59.3</v>
      </c>
      <c r="D43" s="141">
        <v>55.8</v>
      </c>
      <c r="E43" s="70">
        <v>2267837</v>
      </c>
      <c r="F43" s="70">
        <v>2134087</v>
      </c>
      <c r="G43" s="70">
        <v>133750</v>
      </c>
      <c r="H43" s="141">
        <v>5.9</v>
      </c>
    </row>
    <row r="44" spans="1:8" x14ac:dyDescent="0.2">
      <c r="A44" s="40">
        <v>2016</v>
      </c>
      <c r="B44" s="70">
        <v>3888005</v>
      </c>
      <c r="C44" s="141">
        <v>58.8</v>
      </c>
      <c r="D44" s="141">
        <v>55.9</v>
      </c>
      <c r="E44" s="70">
        <v>2286054</v>
      </c>
      <c r="F44" s="70">
        <v>2174301</v>
      </c>
      <c r="G44" s="70">
        <v>111753</v>
      </c>
      <c r="H44" s="141">
        <v>4.9000000000000004</v>
      </c>
    </row>
    <row r="45" spans="1:8" x14ac:dyDescent="0.2">
      <c r="A45" s="40">
        <v>2017</v>
      </c>
      <c r="B45" s="133">
        <v>3897645</v>
      </c>
      <c r="C45" s="138">
        <v>58</v>
      </c>
      <c r="D45" s="138">
        <v>55.6</v>
      </c>
      <c r="E45" s="133">
        <v>2261766</v>
      </c>
      <c r="F45" s="133">
        <v>2166708</v>
      </c>
      <c r="G45" s="133">
        <v>95058</v>
      </c>
      <c r="H45" s="138">
        <v>4.2</v>
      </c>
    </row>
    <row r="46" spans="1:8" x14ac:dyDescent="0.2">
      <c r="A46" s="40">
        <v>2018</v>
      </c>
      <c r="B46" s="133">
        <v>3948448</v>
      </c>
      <c r="C46" s="138">
        <v>57.8</v>
      </c>
      <c r="D46" s="138">
        <v>55.9</v>
      </c>
      <c r="E46" s="133">
        <v>2282022</v>
      </c>
      <c r="F46" s="133">
        <v>2205356</v>
      </c>
      <c r="G46" s="133">
        <v>76666</v>
      </c>
      <c r="H46" s="138">
        <v>3.4</v>
      </c>
    </row>
    <row r="47" spans="1:8" x14ac:dyDescent="0.2">
      <c r="A47" s="40">
        <v>2019</v>
      </c>
      <c r="B47" s="133">
        <v>4002601</v>
      </c>
      <c r="C47" s="138">
        <v>58.3</v>
      </c>
      <c r="D47" s="138">
        <v>56.7</v>
      </c>
      <c r="E47" s="133">
        <v>2333533</v>
      </c>
      <c r="F47" s="133">
        <v>2268884</v>
      </c>
      <c r="G47" s="133">
        <v>64649</v>
      </c>
      <c r="H47" s="138">
        <v>2.8</v>
      </c>
    </row>
    <row r="48" spans="1:8" x14ac:dyDescent="0.2">
      <c r="A48" s="40">
        <v>2020</v>
      </c>
      <c r="B48" s="133">
        <v>4050504</v>
      </c>
      <c r="C48" s="138">
        <v>57.7</v>
      </c>
      <c r="D48" s="138">
        <v>54.3</v>
      </c>
      <c r="E48" s="133">
        <v>2339140</v>
      </c>
      <c r="F48" s="133">
        <v>2199751</v>
      </c>
      <c r="G48" s="133">
        <v>139389</v>
      </c>
      <c r="H48" s="138">
        <v>6</v>
      </c>
    </row>
    <row r="49" spans="1:8" x14ac:dyDescent="0.2">
      <c r="A49" s="40">
        <v>2021</v>
      </c>
      <c r="B49" s="133">
        <v>4109008</v>
      </c>
      <c r="C49" s="138">
        <v>57.4</v>
      </c>
      <c r="D49" s="138">
        <v>55.2</v>
      </c>
      <c r="E49" s="133">
        <v>2359169</v>
      </c>
      <c r="F49" s="133">
        <v>2266611</v>
      </c>
      <c r="G49" s="133">
        <v>92558</v>
      </c>
      <c r="H49" s="138">
        <v>3.9</v>
      </c>
    </row>
    <row r="50" spans="1:8" x14ac:dyDescent="0.2">
      <c r="A50" s="40">
        <v>2022</v>
      </c>
      <c r="B50" s="133">
        <v>4188402</v>
      </c>
      <c r="C50" s="138">
        <v>57.1</v>
      </c>
      <c r="D50" s="138">
        <v>55.3</v>
      </c>
      <c r="E50" s="133">
        <v>2393329</v>
      </c>
      <c r="F50" s="133">
        <v>2316435</v>
      </c>
      <c r="G50" s="133">
        <v>76894</v>
      </c>
      <c r="H50" s="138">
        <v>3.2</v>
      </c>
    </row>
    <row r="51" spans="1:8" x14ac:dyDescent="0.2">
      <c r="A51">
        <v>2023</v>
      </c>
      <c r="B51">
        <v>4274977</v>
      </c>
      <c r="C51">
        <v>57.4</v>
      </c>
      <c r="D51">
        <v>55.7</v>
      </c>
      <c r="E51">
        <v>2453060</v>
      </c>
      <c r="F51">
        <v>2380392</v>
      </c>
      <c r="G51">
        <v>72668</v>
      </c>
      <c r="H51">
        <v>3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50"/>
  <sheetViews>
    <sheetView workbookViewId="0">
      <selection activeCell="I28" sqref="I28"/>
    </sheetView>
  </sheetViews>
  <sheetFormatPr baseColWidth="10" defaultColWidth="8.83203125" defaultRowHeight="15" x14ac:dyDescent="0.2"/>
  <cols>
    <col min="1" max="1" width="5.1640625" style="149" bestFit="1" customWidth="1"/>
    <col min="2" max="2" width="10.33203125" bestFit="1" customWidth="1"/>
    <col min="4" max="4" width="5.1640625" style="149" bestFit="1" customWidth="1"/>
    <col min="5" max="5" width="10.5" bestFit="1" customWidth="1"/>
    <col min="7" max="7" width="5" bestFit="1" customWidth="1"/>
    <col min="8" max="8" width="23.6640625" bestFit="1" customWidth="1"/>
    <col min="9" max="9" width="21.5" bestFit="1" customWidth="1"/>
    <col min="10" max="10" width="22.83203125" bestFit="1" customWidth="1"/>
  </cols>
  <sheetData>
    <row r="1" spans="1:10" x14ac:dyDescent="0.2">
      <c r="A1" s="215" t="s">
        <v>283</v>
      </c>
      <c r="B1" s="190"/>
      <c r="C1" s="190"/>
      <c r="D1" s="210"/>
      <c r="E1" s="190"/>
      <c r="G1" s="215" t="s">
        <v>284</v>
      </c>
      <c r="H1" s="190"/>
      <c r="I1" s="190"/>
      <c r="J1" s="190"/>
    </row>
    <row r="3" spans="1:10" ht="27" customHeight="1" thickBot="1" x14ac:dyDescent="0.25">
      <c r="A3" s="38" t="s">
        <v>105</v>
      </c>
      <c r="B3" s="38" t="s">
        <v>5</v>
      </c>
      <c r="D3" s="38" t="s">
        <v>105</v>
      </c>
      <c r="E3" s="38" t="s">
        <v>5</v>
      </c>
      <c r="H3" t="s">
        <v>285</v>
      </c>
      <c r="I3" t="s">
        <v>286</v>
      </c>
      <c r="J3" t="s">
        <v>287</v>
      </c>
    </row>
    <row r="4" spans="1:10" ht="15.75" customHeight="1" thickTop="1" x14ac:dyDescent="0.2">
      <c r="A4" s="37">
        <v>1939</v>
      </c>
      <c r="B4" s="128">
        <v>310100</v>
      </c>
      <c r="D4" s="37">
        <v>1986</v>
      </c>
      <c r="E4" s="128">
        <v>1338000</v>
      </c>
      <c r="G4" s="19">
        <v>2007</v>
      </c>
      <c r="H4" s="129">
        <v>675.36</v>
      </c>
      <c r="I4" s="130">
        <v>36</v>
      </c>
      <c r="J4" s="129">
        <v>18.760000000000002</v>
      </c>
    </row>
    <row r="5" spans="1:10" x14ac:dyDescent="0.2">
      <c r="A5" s="37">
        <v>1940</v>
      </c>
      <c r="B5" s="128">
        <v>328600</v>
      </c>
      <c r="D5" s="37">
        <v>1987</v>
      </c>
      <c r="E5" s="128">
        <v>1392200</v>
      </c>
      <c r="G5" s="19">
        <v>2008</v>
      </c>
      <c r="H5" s="129">
        <v>669.28</v>
      </c>
      <c r="I5" s="130">
        <v>35.6</v>
      </c>
      <c r="J5" s="129">
        <v>18.8</v>
      </c>
    </row>
    <row r="6" spans="1:10" x14ac:dyDescent="0.2">
      <c r="A6" s="37">
        <v>1941</v>
      </c>
      <c r="B6" s="128">
        <v>387500</v>
      </c>
      <c r="D6" s="37">
        <v>1988</v>
      </c>
      <c r="E6" s="128">
        <v>1449000</v>
      </c>
      <c r="G6" s="19">
        <v>2009</v>
      </c>
      <c r="H6" s="129">
        <v>665.55</v>
      </c>
      <c r="I6" s="130">
        <v>34.700000000000003</v>
      </c>
      <c r="J6" s="129">
        <v>19.18</v>
      </c>
    </row>
    <row r="7" spans="1:10" x14ac:dyDescent="0.2">
      <c r="A7" s="37">
        <v>1942</v>
      </c>
      <c r="B7" s="128">
        <v>416500</v>
      </c>
      <c r="D7" s="37">
        <v>1989</v>
      </c>
      <c r="E7" s="128">
        <v>1499700</v>
      </c>
      <c r="G7" s="19">
        <v>2010</v>
      </c>
      <c r="H7" s="129">
        <v>692.17</v>
      </c>
      <c r="I7" s="130">
        <v>34.799999999999997</v>
      </c>
      <c r="J7" s="129">
        <v>19.89</v>
      </c>
    </row>
    <row r="8" spans="1:10" x14ac:dyDescent="0.2">
      <c r="A8" s="37">
        <v>1943</v>
      </c>
      <c r="B8" s="128">
        <v>428500</v>
      </c>
      <c r="D8" s="37">
        <v>1990</v>
      </c>
      <c r="E8" s="128">
        <v>1527600</v>
      </c>
      <c r="G8" s="19">
        <v>2011</v>
      </c>
      <c r="H8" s="129">
        <v>716.18</v>
      </c>
      <c r="I8" s="130">
        <v>34.799999999999997</v>
      </c>
      <c r="J8" s="129">
        <v>20.58</v>
      </c>
    </row>
    <row r="9" spans="1:10" x14ac:dyDescent="0.2">
      <c r="A9" s="37">
        <v>1944</v>
      </c>
      <c r="B9" s="128">
        <v>408600</v>
      </c>
      <c r="D9" s="37">
        <v>1991</v>
      </c>
      <c r="E9" s="128">
        <v>1497300</v>
      </c>
      <c r="G9" s="19">
        <v>2012</v>
      </c>
      <c r="H9" s="129">
        <v>705.16</v>
      </c>
      <c r="I9" s="130">
        <v>35.1</v>
      </c>
      <c r="J9" s="129">
        <v>20.09</v>
      </c>
    </row>
    <row r="10" spans="1:10" x14ac:dyDescent="0.2">
      <c r="A10" s="37">
        <v>1945</v>
      </c>
      <c r="B10" s="128">
        <v>396000</v>
      </c>
      <c r="D10" s="37">
        <v>1992</v>
      </c>
      <c r="E10" s="128">
        <v>1511800</v>
      </c>
      <c r="G10" s="19">
        <v>2013</v>
      </c>
      <c r="H10" s="129">
        <v>716.15</v>
      </c>
      <c r="I10" s="130">
        <v>34.9</v>
      </c>
      <c r="J10" s="129">
        <v>20.52</v>
      </c>
    </row>
    <row r="11" spans="1:10" x14ac:dyDescent="0.2">
      <c r="A11" s="37">
        <v>1946</v>
      </c>
      <c r="B11" s="128">
        <v>411600</v>
      </c>
      <c r="D11" s="37">
        <v>1993</v>
      </c>
      <c r="E11" s="128">
        <v>1553000</v>
      </c>
      <c r="G11" s="19">
        <v>2014</v>
      </c>
      <c r="H11" s="129">
        <v>726.23</v>
      </c>
      <c r="I11" s="130">
        <v>34.5</v>
      </c>
      <c r="J11" s="129">
        <v>21.05</v>
      </c>
    </row>
    <row r="12" spans="1:10" x14ac:dyDescent="0.2">
      <c r="A12" s="37">
        <v>1947</v>
      </c>
      <c r="B12" s="128">
        <v>436200</v>
      </c>
      <c r="D12" s="37">
        <v>1994</v>
      </c>
      <c r="E12" s="128">
        <v>1592000</v>
      </c>
      <c r="G12" s="19">
        <v>2015</v>
      </c>
      <c r="H12" s="129">
        <v>743.27</v>
      </c>
      <c r="I12" s="130">
        <v>34.700000000000003</v>
      </c>
      <c r="J12" s="129">
        <v>21.42</v>
      </c>
    </row>
    <row r="13" spans="1:10" x14ac:dyDescent="0.2">
      <c r="A13" s="37">
        <v>1948</v>
      </c>
      <c r="B13" s="128">
        <v>456400</v>
      </c>
      <c r="D13" s="37">
        <v>1995</v>
      </c>
      <c r="E13" s="128">
        <v>1636300</v>
      </c>
      <c r="G13" s="19">
        <v>2016</v>
      </c>
      <c r="H13" s="129">
        <v>762.8</v>
      </c>
      <c r="I13" s="130">
        <v>34.5</v>
      </c>
      <c r="J13" s="129">
        <v>22.11</v>
      </c>
    </row>
    <row r="14" spans="1:10" x14ac:dyDescent="0.2">
      <c r="A14" s="37">
        <v>1949</v>
      </c>
      <c r="B14" s="128">
        <v>443100</v>
      </c>
      <c r="D14" s="37">
        <v>1996</v>
      </c>
      <c r="E14" s="128">
        <v>1669400</v>
      </c>
      <c r="G14" s="19">
        <v>2017</v>
      </c>
      <c r="H14" s="129">
        <v>791.99</v>
      </c>
      <c r="I14" s="130">
        <v>34.6</v>
      </c>
      <c r="J14" s="129">
        <v>22.89</v>
      </c>
    </row>
    <row r="15" spans="1:10" x14ac:dyDescent="0.2">
      <c r="A15" s="37">
        <v>1950</v>
      </c>
      <c r="B15" s="128">
        <v>461400</v>
      </c>
      <c r="D15" s="37">
        <v>1997</v>
      </c>
      <c r="E15" s="128">
        <v>1718800</v>
      </c>
      <c r="G15" s="19">
        <v>2018</v>
      </c>
      <c r="H15" s="129">
        <v>829.36</v>
      </c>
      <c r="I15" s="130">
        <v>34.6</v>
      </c>
      <c r="J15" s="129">
        <v>23.97</v>
      </c>
    </row>
    <row r="16" spans="1:10" x14ac:dyDescent="0.2">
      <c r="A16" s="37">
        <v>1951</v>
      </c>
      <c r="B16" s="128">
        <v>505800</v>
      </c>
      <c r="D16" s="37">
        <v>1998</v>
      </c>
      <c r="E16" s="128">
        <v>1779800</v>
      </c>
      <c r="G16" s="19">
        <v>2019</v>
      </c>
      <c r="H16" s="129">
        <v>852.84</v>
      </c>
      <c r="I16" s="130">
        <v>34.5</v>
      </c>
      <c r="J16" s="129">
        <v>24.72</v>
      </c>
    </row>
    <row r="17" spans="1:10" x14ac:dyDescent="0.2">
      <c r="A17" s="37">
        <v>1952</v>
      </c>
      <c r="B17" s="128">
        <v>544300</v>
      </c>
      <c r="D17" s="37">
        <v>1999</v>
      </c>
      <c r="E17" s="128">
        <v>1826300</v>
      </c>
      <c r="G17" s="19">
        <v>2020</v>
      </c>
      <c r="H17" s="129">
        <v>888.31</v>
      </c>
      <c r="I17" s="130">
        <v>34.1</v>
      </c>
      <c r="J17" s="129">
        <v>26.05</v>
      </c>
    </row>
    <row r="18" spans="1:10" x14ac:dyDescent="0.2">
      <c r="A18" s="37">
        <v>1953</v>
      </c>
      <c r="B18" s="128">
        <v>543900</v>
      </c>
      <c r="D18" s="37">
        <v>2000</v>
      </c>
      <c r="E18" s="128">
        <v>1854000</v>
      </c>
      <c r="G18" s="19">
        <v>2021</v>
      </c>
      <c r="H18" s="129">
        <v>925.41</v>
      </c>
      <c r="I18" s="130">
        <v>34.299999999999997</v>
      </c>
      <c r="J18" s="129">
        <v>26.98</v>
      </c>
    </row>
    <row r="19" spans="1:10" x14ac:dyDescent="0.2">
      <c r="A19" s="37">
        <v>1954</v>
      </c>
      <c r="B19" s="128">
        <v>519700.00000000012</v>
      </c>
      <c r="D19" s="37">
        <v>2001</v>
      </c>
      <c r="E19" s="128">
        <v>1814800</v>
      </c>
      <c r="G19" s="19">
        <v>2022</v>
      </c>
      <c r="H19" s="131">
        <v>972.9</v>
      </c>
      <c r="I19" s="97">
        <v>34.5</v>
      </c>
      <c r="J19" s="131">
        <v>28.2</v>
      </c>
    </row>
    <row r="20" spans="1:10" x14ac:dyDescent="0.2">
      <c r="A20" s="37">
        <v>1955</v>
      </c>
      <c r="B20" s="128">
        <v>533000</v>
      </c>
      <c r="D20" s="37">
        <v>2002</v>
      </c>
      <c r="E20" s="128">
        <v>1795400</v>
      </c>
      <c r="G20">
        <v>2023</v>
      </c>
      <c r="H20">
        <v>1014.59</v>
      </c>
      <c r="I20">
        <v>34.299999999999997</v>
      </c>
      <c r="J20">
        <v>29.58</v>
      </c>
    </row>
    <row r="21" spans="1:10" x14ac:dyDescent="0.2">
      <c r="A21" s="37">
        <v>1956</v>
      </c>
      <c r="B21" s="128">
        <v>542900</v>
      </c>
      <c r="D21" s="37">
        <v>2003</v>
      </c>
      <c r="E21" s="128">
        <v>1799100</v>
      </c>
    </row>
    <row r="22" spans="1:10" x14ac:dyDescent="0.2">
      <c r="A22" s="37">
        <v>1957</v>
      </c>
      <c r="B22" s="128">
        <v>545000</v>
      </c>
      <c r="D22" s="37">
        <v>2004</v>
      </c>
      <c r="E22" s="128">
        <v>1826600</v>
      </c>
    </row>
    <row r="23" spans="1:10" x14ac:dyDescent="0.2">
      <c r="A23" s="37">
        <v>1958</v>
      </c>
      <c r="B23" s="128">
        <v>545900</v>
      </c>
      <c r="D23" s="37">
        <v>2005</v>
      </c>
      <c r="E23" s="128">
        <v>1862900</v>
      </c>
    </row>
    <row r="24" spans="1:10" x14ac:dyDescent="0.2">
      <c r="A24" s="37">
        <v>1959</v>
      </c>
      <c r="B24" s="128">
        <v>566900</v>
      </c>
      <c r="D24" s="37">
        <v>2006</v>
      </c>
      <c r="E24" s="128">
        <v>1905700</v>
      </c>
    </row>
    <row r="25" spans="1:10" x14ac:dyDescent="0.2">
      <c r="A25" s="37">
        <v>1960</v>
      </c>
      <c r="B25" s="128">
        <v>582500</v>
      </c>
      <c r="D25" s="37">
        <v>2007</v>
      </c>
      <c r="E25" s="128">
        <v>1945000</v>
      </c>
    </row>
    <row r="26" spans="1:10" x14ac:dyDescent="0.2">
      <c r="A26" s="37">
        <v>1961</v>
      </c>
      <c r="B26" s="128">
        <v>587000</v>
      </c>
      <c r="D26" s="37">
        <v>2008</v>
      </c>
      <c r="E26" s="128">
        <v>1926300</v>
      </c>
    </row>
    <row r="27" spans="1:10" x14ac:dyDescent="0.2">
      <c r="A27" s="37">
        <v>1962</v>
      </c>
      <c r="B27" s="128">
        <v>609800</v>
      </c>
      <c r="D27" s="37">
        <v>2009</v>
      </c>
      <c r="E27" s="128">
        <v>1814400</v>
      </c>
    </row>
    <row r="28" spans="1:10" x14ac:dyDescent="0.2">
      <c r="A28" s="37">
        <v>1963</v>
      </c>
      <c r="B28" s="128">
        <v>630600</v>
      </c>
      <c r="D28" s="37">
        <v>2010</v>
      </c>
      <c r="E28" s="128">
        <v>1811300</v>
      </c>
    </row>
    <row r="29" spans="1:10" x14ac:dyDescent="0.2">
      <c r="A29" s="37">
        <v>1964</v>
      </c>
      <c r="B29" s="128">
        <v>651500</v>
      </c>
      <c r="D29" s="37">
        <v>2011</v>
      </c>
      <c r="E29" s="128">
        <v>1832500</v>
      </c>
    </row>
    <row r="30" spans="1:10" x14ac:dyDescent="0.2">
      <c r="A30" s="37">
        <v>1965</v>
      </c>
      <c r="B30" s="128">
        <v>686000</v>
      </c>
      <c r="D30" s="37">
        <v>2012</v>
      </c>
      <c r="E30" s="128">
        <v>1864300</v>
      </c>
    </row>
    <row r="31" spans="1:10" x14ac:dyDescent="0.2">
      <c r="A31" s="37">
        <v>1966</v>
      </c>
      <c r="B31" s="128">
        <v>734900</v>
      </c>
      <c r="D31" s="37">
        <v>2013</v>
      </c>
      <c r="E31" s="128">
        <v>1901000</v>
      </c>
    </row>
    <row r="32" spans="1:10" x14ac:dyDescent="0.2">
      <c r="A32" s="37">
        <v>1967</v>
      </c>
      <c r="B32" s="128">
        <v>754500</v>
      </c>
      <c r="D32" s="37">
        <v>2014</v>
      </c>
      <c r="E32" s="128">
        <v>1951300</v>
      </c>
    </row>
    <row r="33" spans="1:5" x14ac:dyDescent="0.2">
      <c r="A33" s="37">
        <v>1968</v>
      </c>
      <c r="B33" s="128">
        <v>782900</v>
      </c>
      <c r="D33" s="37">
        <v>2015</v>
      </c>
      <c r="E33" s="77">
        <v>2006700</v>
      </c>
    </row>
    <row r="34" spans="1:5" x14ac:dyDescent="0.2">
      <c r="A34" s="37">
        <v>1969</v>
      </c>
      <c r="B34" s="128">
        <v>819800</v>
      </c>
      <c r="D34" s="37">
        <v>2016</v>
      </c>
      <c r="E34" s="77">
        <v>2055300</v>
      </c>
    </row>
    <row r="35" spans="1:5" x14ac:dyDescent="0.2">
      <c r="A35" s="37">
        <v>1970</v>
      </c>
      <c r="B35" s="128">
        <v>842000</v>
      </c>
      <c r="D35" s="37">
        <v>2017</v>
      </c>
      <c r="E35" s="128">
        <v>2096100</v>
      </c>
    </row>
    <row r="36" spans="1:5" x14ac:dyDescent="0.2">
      <c r="A36" s="37">
        <v>1971</v>
      </c>
      <c r="B36" s="128">
        <v>862600</v>
      </c>
      <c r="D36" s="37">
        <v>2018</v>
      </c>
      <c r="E36" s="128">
        <v>2154800</v>
      </c>
    </row>
    <row r="37" spans="1:5" x14ac:dyDescent="0.2">
      <c r="A37" s="37">
        <v>1972</v>
      </c>
      <c r="B37" s="128">
        <v>920300</v>
      </c>
      <c r="D37" s="37">
        <v>2019</v>
      </c>
      <c r="E37" s="128">
        <v>2189600</v>
      </c>
    </row>
    <row r="38" spans="1:5" x14ac:dyDescent="0.2">
      <c r="A38" s="37">
        <v>1973</v>
      </c>
      <c r="B38" s="128">
        <v>984000</v>
      </c>
      <c r="D38" s="37">
        <v>2020</v>
      </c>
      <c r="E38" s="128">
        <v>2082300</v>
      </c>
    </row>
    <row r="39" spans="1:5" x14ac:dyDescent="0.2">
      <c r="A39" s="37">
        <v>1974</v>
      </c>
      <c r="B39" s="128">
        <v>1015800</v>
      </c>
      <c r="D39" s="37">
        <v>2021</v>
      </c>
      <c r="E39" s="128">
        <v>2154000</v>
      </c>
    </row>
    <row r="40" spans="1:5" x14ac:dyDescent="0.2">
      <c r="A40" s="37">
        <v>1975</v>
      </c>
      <c r="B40" s="128">
        <v>982600</v>
      </c>
      <c r="D40" s="37">
        <v>2022</v>
      </c>
      <c r="E40" s="128">
        <v>2242900</v>
      </c>
    </row>
    <row r="41" spans="1:5" x14ac:dyDescent="0.2">
      <c r="A41" s="37">
        <v>1976</v>
      </c>
      <c r="B41" s="128">
        <v>1038100</v>
      </c>
      <c r="D41" s="37">
        <v>2023</v>
      </c>
      <c r="E41" s="128">
        <v>2305800</v>
      </c>
    </row>
    <row r="42" spans="1:5" x14ac:dyDescent="0.2">
      <c r="A42" s="37">
        <v>1977</v>
      </c>
      <c r="B42" s="128">
        <v>1081700</v>
      </c>
      <c r="D42" s="37"/>
      <c r="E42" s="128"/>
    </row>
    <row r="43" spans="1:5" x14ac:dyDescent="0.2">
      <c r="A43" s="37">
        <v>1978</v>
      </c>
      <c r="B43" s="128">
        <v>1137500</v>
      </c>
      <c r="D43" s="37"/>
      <c r="E43" s="128"/>
    </row>
    <row r="44" spans="1:5" x14ac:dyDescent="0.2">
      <c r="A44" s="37">
        <v>1979</v>
      </c>
      <c r="B44" s="128">
        <v>1176000</v>
      </c>
      <c r="D44" s="37"/>
      <c r="E44" s="128"/>
    </row>
    <row r="45" spans="1:5" x14ac:dyDescent="0.2">
      <c r="A45" s="37">
        <v>1980</v>
      </c>
      <c r="B45" s="128">
        <v>1188800</v>
      </c>
      <c r="D45" s="37"/>
      <c r="E45" s="128"/>
    </row>
    <row r="46" spans="1:5" x14ac:dyDescent="0.2">
      <c r="A46">
        <v>1981</v>
      </c>
      <c r="B46" s="128">
        <v>1196500</v>
      </c>
      <c r="D46" s="37"/>
      <c r="E46" s="128"/>
    </row>
    <row r="47" spans="1:5" x14ac:dyDescent="0.2">
      <c r="A47">
        <v>1982</v>
      </c>
      <c r="B47" s="128">
        <v>1162300</v>
      </c>
      <c r="D47" s="37"/>
      <c r="E47" s="128"/>
    </row>
    <row r="48" spans="1:5" x14ac:dyDescent="0.2">
      <c r="A48">
        <v>1983</v>
      </c>
      <c r="B48" s="128">
        <v>1189000</v>
      </c>
      <c r="D48" s="37"/>
      <c r="E48" s="128"/>
    </row>
    <row r="49" spans="1:5" x14ac:dyDescent="0.2">
      <c r="A49">
        <v>1984</v>
      </c>
      <c r="B49" s="128">
        <v>1262500</v>
      </c>
      <c r="D49" s="37"/>
      <c r="E49" s="128"/>
    </row>
    <row r="50" spans="1:5" x14ac:dyDescent="0.2">
      <c r="A50">
        <v>1985</v>
      </c>
      <c r="B50" s="128">
        <v>1296200</v>
      </c>
      <c r="D50" s="37"/>
      <c r="E50" s="128"/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74"/>
  <sheetViews>
    <sheetView topLeftCell="A7" zoomScale="80" zoomScaleNormal="80" workbookViewId="0">
      <selection activeCell="F9" sqref="F9:F54"/>
    </sheetView>
  </sheetViews>
  <sheetFormatPr baseColWidth="10" defaultColWidth="8.83203125" defaultRowHeight="15" x14ac:dyDescent="0.2"/>
  <cols>
    <col min="1" max="1" width="68.6640625" bestFit="1" customWidth="1"/>
    <col min="2" max="2" width="7" customWidth="1"/>
    <col min="3" max="3" width="9" bestFit="1" customWidth="1"/>
    <col min="5" max="5" width="8" bestFit="1" customWidth="1"/>
    <col min="6" max="6" width="10.33203125" bestFit="1" customWidth="1"/>
    <col min="7" max="7" width="9" bestFit="1" customWidth="1"/>
    <col min="8" max="8" width="10.5" bestFit="1" customWidth="1"/>
    <col min="9" max="9" width="8" bestFit="1" customWidth="1"/>
    <col min="10" max="10" width="10.33203125" bestFit="1" customWidth="1"/>
    <col min="11" max="11" width="9.33203125" bestFit="1" customWidth="1"/>
    <col min="12" max="12" width="10.5" bestFit="1" customWidth="1"/>
    <col min="13" max="13" width="8" bestFit="1" customWidth="1"/>
    <col min="14" max="14" width="10.33203125" bestFit="1" customWidth="1"/>
  </cols>
  <sheetData>
    <row r="1" spans="1:14" ht="15.75" customHeight="1" x14ac:dyDescent="0.2">
      <c r="A1" s="189" t="s">
        <v>10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</row>
    <row r="2" spans="1:14" ht="15.75" customHeight="1" x14ac:dyDescent="0.2">
      <c r="A2" s="189" t="s">
        <v>11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</row>
    <row r="3" spans="1:14" ht="15.75" customHeight="1" x14ac:dyDescent="0.2">
      <c r="A3" s="19"/>
      <c r="B3" s="20"/>
      <c r="C3" s="19"/>
      <c r="D3" s="19"/>
      <c r="E3" s="19"/>
      <c r="F3" s="78"/>
      <c r="G3" s="79"/>
      <c r="H3" s="79"/>
      <c r="I3" s="79"/>
      <c r="J3" s="78"/>
      <c r="K3" s="79"/>
      <c r="L3" s="79"/>
      <c r="M3" s="79"/>
      <c r="N3" s="78"/>
    </row>
    <row r="4" spans="1:14" ht="15.75" customHeight="1" x14ac:dyDescent="0.2">
      <c r="A4" s="21"/>
      <c r="B4" s="20"/>
      <c r="C4" s="21"/>
      <c r="D4" s="21"/>
      <c r="E4" s="21"/>
      <c r="F4" s="80"/>
      <c r="G4" s="81"/>
      <c r="H4" s="81"/>
      <c r="I4" s="81"/>
      <c r="J4" s="80"/>
      <c r="K4" s="81"/>
      <c r="L4" s="81"/>
      <c r="M4" s="81"/>
      <c r="N4" s="80"/>
    </row>
    <row r="5" spans="1:14" ht="16.5" customHeight="1" thickBot="1" x14ac:dyDescent="0.25">
      <c r="A5" s="22"/>
      <c r="B5" s="20"/>
      <c r="C5" s="201">
        <v>45627</v>
      </c>
      <c r="D5" s="190"/>
      <c r="E5" s="190"/>
      <c r="F5" s="190"/>
      <c r="G5" s="201">
        <v>45626</v>
      </c>
      <c r="H5" s="190"/>
      <c r="I5" s="190"/>
      <c r="J5" s="190"/>
      <c r="K5" s="201">
        <v>45267</v>
      </c>
      <c r="L5" s="190"/>
      <c r="M5" s="190"/>
      <c r="N5" s="190"/>
    </row>
    <row r="6" spans="1:14" ht="15.75" customHeight="1" x14ac:dyDescent="0.2">
      <c r="A6" s="145"/>
      <c r="B6" s="23"/>
      <c r="C6" s="145" t="s">
        <v>12</v>
      </c>
      <c r="D6" s="145" t="s">
        <v>13</v>
      </c>
      <c r="E6" s="197" t="s">
        <v>14</v>
      </c>
      <c r="F6" s="198"/>
      <c r="G6" s="82" t="s">
        <v>12</v>
      </c>
      <c r="H6" s="83" t="s">
        <v>13</v>
      </c>
      <c r="I6" s="197" t="s">
        <v>14</v>
      </c>
      <c r="J6" s="198"/>
      <c r="K6" s="83" t="s">
        <v>12</v>
      </c>
      <c r="L6" s="83" t="s">
        <v>13</v>
      </c>
      <c r="M6" s="199" t="s">
        <v>14</v>
      </c>
      <c r="N6" s="200"/>
    </row>
    <row r="7" spans="1:14" ht="16.5" customHeight="1" thickBot="1" x14ac:dyDescent="0.25">
      <c r="A7" s="24" t="s">
        <v>15</v>
      </c>
      <c r="B7" s="25"/>
      <c r="C7" s="26" t="s">
        <v>16</v>
      </c>
      <c r="D7" s="26" t="s">
        <v>17</v>
      </c>
      <c r="E7" s="26" t="s">
        <v>18</v>
      </c>
      <c r="F7" s="84" t="s">
        <v>19</v>
      </c>
      <c r="G7" s="85" t="s">
        <v>16</v>
      </c>
      <c r="H7" s="86" t="s">
        <v>17</v>
      </c>
      <c r="I7" s="86" t="s">
        <v>18</v>
      </c>
      <c r="J7" s="84" t="s">
        <v>19</v>
      </c>
      <c r="K7" s="86" t="s">
        <v>16</v>
      </c>
      <c r="L7" s="86" t="s">
        <v>17</v>
      </c>
      <c r="M7" s="86" t="s">
        <v>18</v>
      </c>
      <c r="N7" s="87" t="s">
        <v>19</v>
      </c>
    </row>
    <row r="8" spans="1:14" ht="15.75" customHeight="1" x14ac:dyDescent="0.2">
      <c r="B8" s="62"/>
      <c r="D8" s="146"/>
      <c r="E8" s="146"/>
      <c r="F8" s="88"/>
      <c r="G8" s="77"/>
      <c r="H8" s="77"/>
      <c r="I8" s="77"/>
      <c r="J8" s="89"/>
      <c r="K8" s="90"/>
      <c r="L8" s="77"/>
      <c r="M8" s="77"/>
      <c r="N8" s="91"/>
    </row>
    <row r="9" spans="1:14" ht="18.75" customHeight="1" x14ac:dyDescent="0.2">
      <c r="A9" s="28" t="s">
        <v>20</v>
      </c>
      <c r="B9" s="92" t="str">
        <f t="array" ref="B9">_xlfn.IFS(F9&gt;J9,$D$60,F9&lt;J9,$D$61,F9=J9,"-")</f>
        <v>↓</v>
      </c>
      <c r="C9" s="93">
        <v>9818</v>
      </c>
      <c r="D9" s="93">
        <v>9383</v>
      </c>
      <c r="E9" s="93">
        <v>435</v>
      </c>
      <c r="F9" s="235">
        <v>4.4000000000000004</v>
      </c>
      <c r="G9" s="94">
        <v>9788</v>
      </c>
      <c r="H9" s="94">
        <v>9271</v>
      </c>
      <c r="I9" s="94">
        <v>517</v>
      </c>
      <c r="J9" s="236">
        <v>5.3</v>
      </c>
      <c r="K9" s="94">
        <v>9622</v>
      </c>
      <c r="L9" s="94">
        <v>9289</v>
      </c>
      <c r="M9" s="94">
        <v>333</v>
      </c>
      <c r="N9" s="236">
        <v>3.5</v>
      </c>
    </row>
    <row r="10" spans="1:14" ht="18.75" customHeight="1" x14ac:dyDescent="0.2">
      <c r="A10" s="28" t="s">
        <v>21</v>
      </c>
      <c r="B10" s="92" t="str">
        <f t="array" ref="B10">_xlfn.IFS(F10&gt;J10,$D$60,F10&lt;J10,$D$61,F10=J10,"-")</f>
        <v>↓</v>
      </c>
      <c r="C10" s="93">
        <v>74951</v>
      </c>
      <c r="D10" s="93">
        <v>71920</v>
      </c>
      <c r="E10" s="93">
        <v>3031</v>
      </c>
      <c r="F10" s="235">
        <v>4</v>
      </c>
      <c r="G10" s="94">
        <v>74736</v>
      </c>
      <c r="H10" s="94">
        <v>71181</v>
      </c>
      <c r="I10" s="94">
        <v>3555</v>
      </c>
      <c r="J10" s="236">
        <v>4.8</v>
      </c>
      <c r="K10" s="94">
        <v>73306</v>
      </c>
      <c r="L10" s="94">
        <v>71046</v>
      </c>
      <c r="M10" s="94">
        <v>2260</v>
      </c>
      <c r="N10" s="236">
        <v>3.1</v>
      </c>
    </row>
    <row r="11" spans="1:14" ht="18.75" customHeight="1" x14ac:dyDescent="0.2">
      <c r="A11" s="28" t="s">
        <v>22</v>
      </c>
      <c r="B11" s="92" t="str">
        <f t="array" ref="B11">_xlfn.IFS(F11&gt;J11,$D$60,F11&lt;J11,$D$61,F11=J11,"-")</f>
        <v>↓</v>
      </c>
      <c r="C11" s="93">
        <v>2405</v>
      </c>
      <c r="D11" s="93">
        <v>2253</v>
      </c>
      <c r="E11" s="93">
        <v>152</v>
      </c>
      <c r="F11" s="235">
        <v>6.3</v>
      </c>
      <c r="G11" s="94">
        <v>2421</v>
      </c>
      <c r="H11" s="94">
        <v>2247</v>
      </c>
      <c r="I11" s="94">
        <v>174</v>
      </c>
      <c r="J11" s="236">
        <v>7.2</v>
      </c>
      <c r="K11" s="94">
        <v>2295</v>
      </c>
      <c r="L11" s="94">
        <v>2157</v>
      </c>
      <c r="M11" s="94">
        <v>138</v>
      </c>
      <c r="N11" s="236">
        <v>6</v>
      </c>
    </row>
    <row r="12" spans="1:14" ht="18.75" customHeight="1" x14ac:dyDescent="0.2">
      <c r="A12" s="28" t="s">
        <v>23</v>
      </c>
      <c r="B12" s="92" t="str">
        <f t="array" ref="B12">_xlfn.IFS(F12&gt;J12,$D$60,F12&lt;J12,$D$61,F12=J12,"-")</f>
        <v>↓</v>
      </c>
      <c r="C12" s="93">
        <v>96387</v>
      </c>
      <c r="D12" s="93">
        <v>92798</v>
      </c>
      <c r="E12" s="93">
        <v>3589</v>
      </c>
      <c r="F12" s="235">
        <v>3.7</v>
      </c>
      <c r="G12" s="94">
        <v>96245</v>
      </c>
      <c r="H12" s="94">
        <v>92047</v>
      </c>
      <c r="I12" s="94">
        <v>4198</v>
      </c>
      <c r="J12" s="236">
        <v>4.4000000000000004</v>
      </c>
      <c r="K12" s="94">
        <v>94240</v>
      </c>
      <c r="L12" s="94">
        <v>91608</v>
      </c>
      <c r="M12" s="94">
        <v>2632</v>
      </c>
      <c r="N12" s="236">
        <v>2.8</v>
      </c>
    </row>
    <row r="13" spans="1:14" ht="18.75" customHeight="1" x14ac:dyDescent="0.2">
      <c r="A13" s="28" t="s">
        <v>24</v>
      </c>
      <c r="B13" s="92" t="str">
        <f t="array" ref="B13">_xlfn.IFS(F13&gt;J13,$D$60,F13&lt;J13,$D$61,F13=J13,"-")</f>
        <v>↓</v>
      </c>
      <c r="C13" s="93">
        <v>4595</v>
      </c>
      <c r="D13" s="93">
        <v>4270</v>
      </c>
      <c r="E13" s="93">
        <v>325</v>
      </c>
      <c r="F13" s="235">
        <v>7.1</v>
      </c>
      <c r="G13" s="94">
        <v>4634</v>
      </c>
      <c r="H13" s="94">
        <v>4249</v>
      </c>
      <c r="I13" s="94">
        <v>385</v>
      </c>
      <c r="J13" s="236">
        <v>8.3000000000000007</v>
      </c>
      <c r="K13" s="94">
        <v>4567</v>
      </c>
      <c r="L13" s="94">
        <v>4320</v>
      </c>
      <c r="M13" s="94">
        <v>247</v>
      </c>
      <c r="N13" s="236">
        <v>5.4</v>
      </c>
    </row>
    <row r="14" spans="1:14" ht="18.75" customHeight="1" x14ac:dyDescent="0.2">
      <c r="A14" s="28" t="s">
        <v>25</v>
      </c>
      <c r="B14" s="92" t="str">
        <f t="array" ref="B14">_xlfn.IFS(F14&gt;J14,$D$60,F14&lt;J14,$D$61,F14=J14,"-")</f>
        <v>↓</v>
      </c>
      <c r="C14" s="93">
        <v>7581</v>
      </c>
      <c r="D14" s="93">
        <v>7128</v>
      </c>
      <c r="E14" s="93">
        <v>453</v>
      </c>
      <c r="F14" s="235">
        <v>6</v>
      </c>
      <c r="G14" s="94">
        <v>7602</v>
      </c>
      <c r="H14" s="94">
        <v>7074</v>
      </c>
      <c r="I14" s="94">
        <v>528</v>
      </c>
      <c r="J14" s="236">
        <v>6.9</v>
      </c>
      <c r="K14" s="94">
        <v>7578</v>
      </c>
      <c r="L14" s="94">
        <v>7178</v>
      </c>
      <c r="M14" s="94">
        <v>400</v>
      </c>
      <c r="N14" s="236">
        <v>5.3</v>
      </c>
    </row>
    <row r="15" spans="1:14" ht="18.75" customHeight="1" x14ac:dyDescent="0.2">
      <c r="A15" s="28" t="s">
        <v>26</v>
      </c>
      <c r="B15" s="92" t="str">
        <f t="array" ref="B15">_xlfn.IFS(F15&gt;J15,$D$60,F15&lt;J15,$D$61,F15=J15,"-")</f>
        <v>↓</v>
      </c>
      <c r="C15" s="93">
        <v>81738</v>
      </c>
      <c r="D15" s="93">
        <v>78642</v>
      </c>
      <c r="E15" s="93">
        <v>3096</v>
      </c>
      <c r="F15" s="235">
        <v>3.8</v>
      </c>
      <c r="G15" s="94">
        <v>81660</v>
      </c>
      <c r="H15" s="94">
        <v>78035</v>
      </c>
      <c r="I15" s="94">
        <v>3625</v>
      </c>
      <c r="J15" s="236">
        <v>4.4000000000000004</v>
      </c>
      <c r="K15" s="94">
        <v>79826</v>
      </c>
      <c r="L15" s="94">
        <v>77537</v>
      </c>
      <c r="M15" s="94">
        <v>2289</v>
      </c>
      <c r="N15" s="236">
        <v>2.9</v>
      </c>
    </row>
    <row r="16" spans="1:14" ht="18.75" customHeight="1" x14ac:dyDescent="0.2">
      <c r="A16" s="28" t="s">
        <v>27</v>
      </c>
      <c r="B16" s="92" t="str">
        <f t="array" ref="B16">_xlfn.IFS(F16&gt;J16,$D$60,F16&lt;J16,$D$61,F16=J16,"-")</f>
        <v>↓</v>
      </c>
      <c r="C16" s="93">
        <v>120607</v>
      </c>
      <c r="D16" s="93">
        <v>116162</v>
      </c>
      <c r="E16" s="93">
        <v>4445</v>
      </c>
      <c r="F16" s="235">
        <v>3.7</v>
      </c>
      <c r="G16" s="94">
        <v>120765</v>
      </c>
      <c r="H16" s="94">
        <v>115447</v>
      </c>
      <c r="I16" s="94">
        <v>5318</v>
      </c>
      <c r="J16" s="236">
        <v>4.4000000000000004</v>
      </c>
      <c r="K16" s="94">
        <v>116192</v>
      </c>
      <c r="L16" s="94">
        <v>113038</v>
      </c>
      <c r="M16" s="94">
        <v>3154</v>
      </c>
      <c r="N16" s="236">
        <v>2.7</v>
      </c>
    </row>
    <row r="17" spans="1:19" ht="18.75" customHeight="1" x14ac:dyDescent="0.2">
      <c r="A17" s="28" t="s">
        <v>28</v>
      </c>
      <c r="B17" s="92" t="str">
        <f t="array" ref="B17">_xlfn.IFS(F17&gt;J17,$D$60,F17&lt;J17,$D$61,F17=J17,"-")</f>
        <v>↓</v>
      </c>
      <c r="C17" s="93">
        <v>6763</v>
      </c>
      <c r="D17" s="93">
        <v>6478</v>
      </c>
      <c r="E17" s="93">
        <v>285</v>
      </c>
      <c r="F17" s="235">
        <v>4.2</v>
      </c>
      <c r="G17" s="94">
        <v>6769</v>
      </c>
      <c r="H17" s="94">
        <v>6434</v>
      </c>
      <c r="I17" s="94">
        <v>335</v>
      </c>
      <c r="J17" s="236">
        <v>4.9000000000000004</v>
      </c>
      <c r="K17" s="94">
        <v>6589</v>
      </c>
      <c r="L17" s="94">
        <v>6379</v>
      </c>
      <c r="M17" s="94">
        <v>210</v>
      </c>
      <c r="N17" s="236">
        <v>3.2</v>
      </c>
      <c r="S17" s="68" t="s">
        <v>29</v>
      </c>
    </row>
    <row r="18" spans="1:19" ht="18.75" customHeight="1" x14ac:dyDescent="0.2">
      <c r="A18" s="28" t="s">
        <v>30</v>
      </c>
      <c r="B18" s="92" t="str">
        <f t="array" ref="B18">_xlfn.IFS(F18&gt;J18,$D$60,F18&lt;J18,$D$61,F18=J18,"-")</f>
        <v>↓</v>
      </c>
      <c r="C18" s="93">
        <v>236269</v>
      </c>
      <c r="D18" s="93">
        <v>228616</v>
      </c>
      <c r="E18" s="93">
        <v>7653</v>
      </c>
      <c r="F18" s="235">
        <v>3.2</v>
      </c>
      <c r="G18" s="94">
        <v>236020</v>
      </c>
      <c r="H18" s="94">
        <v>227088</v>
      </c>
      <c r="I18" s="94">
        <v>8932</v>
      </c>
      <c r="J18" s="236">
        <v>3.8</v>
      </c>
      <c r="K18" s="94">
        <v>228031</v>
      </c>
      <c r="L18" s="94">
        <v>222474</v>
      </c>
      <c r="M18" s="94">
        <v>5557</v>
      </c>
      <c r="N18" s="236">
        <v>2.4</v>
      </c>
    </row>
    <row r="19" spans="1:19" ht="18.75" customHeight="1" x14ac:dyDescent="0.2">
      <c r="A19" s="28" t="s">
        <v>31</v>
      </c>
      <c r="B19" s="92" t="str">
        <f t="array" ref="B19">_xlfn.IFS(F19&gt;J19,$D$60,F19&lt;J19,$D$61,F19=J19,"-")</f>
        <v>↓</v>
      </c>
      <c r="C19" s="93">
        <v>22634</v>
      </c>
      <c r="D19" s="93">
        <v>21365</v>
      </c>
      <c r="E19" s="93">
        <v>1269</v>
      </c>
      <c r="F19" s="235">
        <v>5.6</v>
      </c>
      <c r="G19" s="94">
        <v>22783</v>
      </c>
      <c r="H19" s="94">
        <v>21260</v>
      </c>
      <c r="I19" s="94">
        <v>1523</v>
      </c>
      <c r="J19" s="236">
        <v>6.7</v>
      </c>
      <c r="K19" s="94">
        <v>22827</v>
      </c>
      <c r="L19" s="94">
        <v>21888</v>
      </c>
      <c r="M19" s="94">
        <v>939</v>
      </c>
      <c r="N19" s="236">
        <v>4.0999999999999996</v>
      </c>
    </row>
    <row r="20" spans="1:19" ht="18.75" customHeight="1" x14ac:dyDescent="0.2">
      <c r="A20" s="28" t="s">
        <v>32</v>
      </c>
      <c r="B20" s="92" t="str">
        <f t="array" ref="B20">_xlfn.IFS(F20&gt;J20,$D$60,F20&lt;J20,$D$61,F20=J20,"-")</f>
        <v>↓</v>
      </c>
      <c r="C20" s="93">
        <v>14256</v>
      </c>
      <c r="D20" s="93">
        <v>13468</v>
      </c>
      <c r="E20" s="93">
        <v>788</v>
      </c>
      <c r="F20" s="235">
        <v>5.5</v>
      </c>
      <c r="G20" s="94">
        <v>14272</v>
      </c>
      <c r="H20" s="94">
        <v>13348</v>
      </c>
      <c r="I20" s="94">
        <v>924</v>
      </c>
      <c r="J20" s="236">
        <v>6.5</v>
      </c>
      <c r="K20" s="94">
        <v>13666</v>
      </c>
      <c r="L20" s="94">
        <v>13105</v>
      </c>
      <c r="M20" s="94">
        <v>561</v>
      </c>
      <c r="N20" s="236">
        <v>4.0999999999999996</v>
      </c>
    </row>
    <row r="21" spans="1:19" ht="18.75" customHeight="1" x14ac:dyDescent="0.2">
      <c r="A21" s="28" t="s">
        <v>33</v>
      </c>
      <c r="B21" s="92" t="str">
        <f t="array" ref="B21">_xlfn.IFS(F21&gt;J21,$D$60,F21&lt;J21,$D$61,F21=J21,"-")</f>
        <v>↓</v>
      </c>
      <c r="C21" s="93">
        <v>21466</v>
      </c>
      <c r="D21" s="93">
        <v>20618</v>
      </c>
      <c r="E21" s="93">
        <v>848</v>
      </c>
      <c r="F21" s="235">
        <v>4</v>
      </c>
      <c r="G21" s="94">
        <v>21446</v>
      </c>
      <c r="H21" s="94">
        <v>20458</v>
      </c>
      <c r="I21" s="94">
        <v>988</v>
      </c>
      <c r="J21" s="236">
        <v>4.5999999999999996</v>
      </c>
      <c r="K21" s="94">
        <v>21236</v>
      </c>
      <c r="L21" s="94">
        <v>20506</v>
      </c>
      <c r="M21" s="94">
        <v>730</v>
      </c>
      <c r="N21" s="236">
        <v>3.4</v>
      </c>
    </row>
    <row r="22" spans="1:19" ht="18.75" customHeight="1" x14ac:dyDescent="0.2">
      <c r="A22" s="28" t="s">
        <v>34</v>
      </c>
      <c r="B22" s="92" t="str">
        <f t="array" ref="B22">_xlfn.IFS(F22&gt;J22,$D$60,F22&lt;J22,$D$61,F22=J22,"-")</f>
        <v>↓</v>
      </c>
      <c r="C22" s="93">
        <v>12125</v>
      </c>
      <c r="D22" s="93">
        <v>11465</v>
      </c>
      <c r="E22" s="93">
        <v>660</v>
      </c>
      <c r="F22" s="235">
        <v>5.4</v>
      </c>
      <c r="G22" s="94">
        <v>12171</v>
      </c>
      <c r="H22" s="94">
        <v>11401</v>
      </c>
      <c r="I22" s="94">
        <v>770</v>
      </c>
      <c r="J22" s="236">
        <v>6.3</v>
      </c>
      <c r="K22" s="94">
        <v>12088</v>
      </c>
      <c r="L22" s="94">
        <v>11597</v>
      </c>
      <c r="M22" s="94">
        <v>491</v>
      </c>
      <c r="N22" s="236">
        <v>4.0999999999999996</v>
      </c>
    </row>
    <row r="23" spans="1:19" ht="18.75" customHeight="1" x14ac:dyDescent="0.2">
      <c r="A23" s="28" t="s">
        <v>35</v>
      </c>
      <c r="B23" s="92" t="str">
        <f t="array" ref="B23">_xlfn.IFS(F23&gt;J23,$D$60,F23&lt;J23,$D$61,F23=J23,"-")</f>
        <v>↓</v>
      </c>
      <c r="C23" s="93">
        <v>16765</v>
      </c>
      <c r="D23" s="93">
        <v>16085</v>
      </c>
      <c r="E23" s="93">
        <v>680</v>
      </c>
      <c r="F23" s="235">
        <v>4.0999999999999996</v>
      </c>
      <c r="G23" s="94">
        <v>16815</v>
      </c>
      <c r="H23" s="94">
        <v>15986</v>
      </c>
      <c r="I23" s="94">
        <v>829</v>
      </c>
      <c r="J23" s="236">
        <v>4.9000000000000004</v>
      </c>
      <c r="K23" s="94">
        <v>16349</v>
      </c>
      <c r="L23" s="94">
        <v>15860</v>
      </c>
      <c r="M23" s="94">
        <v>489</v>
      </c>
      <c r="N23" s="236">
        <v>3</v>
      </c>
    </row>
    <row r="24" spans="1:19" ht="18.75" customHeight="1" x14ac:dyDescent="0.2">
      <c r="A24" s="28" t="s">
        <v>36</v>
      </c>
      <c r="B24" s="92" t="str">
        <f t="array" ref="B24">_xlfn.IFS(F24&gt;J24,$D$60,F24&lt;J24,$D$61,F24=J24,"-")</f>
        <v>↓</v>
      </c>
      <c r="C24" s="93">
        <v>31868</v>
      </c>
      <c r="D24" s="93">
        <v>30479</v>
      </c>
      <c r="E24" s="93">
        <v>1389</v>
      </c>
      <c r="F24" s="235">
        <v>4.4000000000000004</v>
      </c>
      <c r="G24" s="94">
        <v>31837</v>
      </c>
      <c r="H24" s="94">
        <v>30194</v>
      </c>
      <c r="I24" s="94">
        <v>1643</v>
      </c>
      <c r="J24" s="236">
        <v>5.2</v>
      </c>
      <c r="K24" s="94">
        <v>30545</v>
      </c>
      <c r="L24" s="94">
        <v>29518</v>
      </c>
      <c r="M24" s="94">
        <v>1027</v>
      </c>
      <c r="N24" s="236">
        <v>3.4</v>
      </c>
    </row>
    <row r="25" spans="1:19" ht="18.75" customHeight="1" x14ac:dyDescent="0.2">
      <c r="A25" s="28" t="s">
        <v>37</v>
      </c>
      <c r="B25" s="92" t="str">
        <f t="array" ref="B25">_xlfn.IFS(F25&gt;J25,$D$60,F25&lt;J25,$D$61,F25=J25,"-")</f>
        <v>↓</v>
      </c>
      <c r="C25" s="93">
        <v>13203</v>
      </c>
      <c r="D25" s="93">
        <v>12431</v>
      </c>
      <c r="E25" s="93">
        <v>772</v>
      </c>
      <c r="F25" s="235">
        <v>5.8</v>
      </c>
      <c r="G25" s="94">
        <v>13240</v>
      </c>
      <c r="H25" s="94">
        <v>12322</v>
      </c>
      <c r="I25" s="94">
        <v>918</v>
      </c>
      <c r="J25" s="236">
        <v>6.9</v>
      </c>
      <c r="K25" s="94">
        <v>12813</v>
      </c>
      <c r="L25" s="94">
        <v>12259</v>
      </c>
      <c r="M25" s="94">
        <v>554</v>
      </c>
      <c r="N25" s="236">
        <v>4.3</v>
      </c>
    </row>
    <row r="26" spans="1:19" ht="18.75" customHeight="1" x14ac:dyDescent="0.2">
      <c r="A26" s="28" t="s">
        <v>38</v>
      </c>
      <c r="B26" s="92" t="str">
        <f t="array" ref="B26">_xlfn.IFS(F26&gt;J26,$D$60,F26&lt;J26,$D$61,F26=J26,"-")</f>
        <v>↓</v>
      </c>
      <c r="C26" s="93">
        <v>87372</v>
      </c>
      <c r="D26" s="93">
        <v>84337</v>
      </c>
      <c r="E26" s="93">
        <v>3035</v>
      </c>
      <c r="F26" s="235">
        <v>3.5</v>
      </c>
      <c r="G26" s="94">
        <v>87436</v>
      </c>
      <c r="H26" s="94">
        <v>83818</v>
      </c>
      <c r="I26" s="94">
        <v>3618</v>
      </c>
      <c r="J26" s="236">
        <v>4.0999999999999996</v>
      </c>
      <c r="K26" s="94">
        <v>84287</v>
      </c>
      <c r="L26" s="94">
        <v>82064</v>
      </c>
      <c r="M26" s="94">
        <v>2223</v>
      </c>
      <c r="N26" s="236">
        <v>2.6</v>
      </c>
    </row>
    <row r="27" spans="1:19" ht="18.75" customHeight="1" x14ac:dyDescent="0.2">
      <c r="A27" s="28" t="s">
        <v>39</v>
      </c>
      <c r="B27" s="92" t="str">
        <f t="array" ref="B27">_xlfn.IFS(F27&gt;J27,$D$60,F27&lt;J27,$D$61,F27=J27,"-")</f>
        <v>↓</v>
      </c>
      <c r="C27" s="93">
        <v>10470</v>
      </c>
      <c r="D27" s="93">
        <v>10047</v>
      </c>
      <c r="E27" s="93">
        <v>423</v>
      </c>
      <c r="F27" s="235">
        <v>4</v>
      </c>
      <c r="G27" s="94">
        <v>10455</v>
      </c>
      <c r="H27" s="94">
        <v>9961</v>
      </c>
      <c r="I27" s="94">
        <v>494</v>
      </c>
      <c r="J27" s="236">
        <v>4.7</v>
      </c>
      <c r="K27" s="94">
        <v>10237</v>
      </c>
      <c r="L27" s="94">
        <v>9909</v>
      </c>
      <c r="M27" s="94">
        <v>328</v>
      </c>
      <c r="N27" s="236">
        <v>3.2</v>
      </c>
    </row>
    <row r="28" spans="1:19" ht="18.75" customHeight="1" x14ac:dyDescent="0.2">
      <c r="A28" s="28" t="s">
        <v>40</v>
      </c>
      <c r="B28" s="92" t="str">
        <f t="array" ref="B28">_xlfn.IFS(F28&gt;J28,$D$60,F28&lt;J28,$D$61,F28=J28,"-")</f>
        <v>↓</v>
      </c>
      <c r="C28" s="93">
        <v>9745</v>
      </c>
      <c r="D28" s="93">
        <v>9216</v>
      </c>
      <c r="E28" s="93">
        <v>529</v>
      </c>
      <c r="F28" s="235">
        <v>5.4</v>
      </c>
      <c r="G28" s="94">
        <v>9742</v>
      </c>
      <c r="H28" s="94">
        <v>9148</v>
      </c>
      <c r="I28" s="94">
        <v>594</v>
      </c>
      <c r="J28" s="236">
        <v>6.1</v>
      </c>
      <c r="K28" s="94">
        <v>9476</v>
      </c>
      <c r="L28" s="94">
        <v>9078</v>
      </c>
      <c r="M28" s="94">
        <v>398</v>
      </c>
      <c r="N28" s="236">
        <v>4.2</v>
      </c>
    </row>
    <row r="29" spans="1:19" ht="18.75" customHeight="1" x14ac:dyDescent="0.2">
      <c r="A29" s="28" t="s">
        <v>41</v>
      </c>
      <c r="B29" s="92" t="str">
        <f t="array" ref="B29">_xlfn.IFS(F29&gt;J29,$D$60,F29&lt;J29,$D$61,F29=J29,"-")</f>
        <v>↓</v>
      </c>
      <c r="C29" s="93">
        <v>70811</v>
      </c>
      <c r="D29" s="93">
        <v>68042</v>
      </c>
      <c r="E29" s="93">
        <v>2769</v>
      </c>
      <c r="F29" s="235">
        <v>3.9</v>
      </c>
      <c r="G29" s="94">
        <v>70572</v>
      </c>
      <c r="H29" s="94">
        <v>67284</v>
      </c>
      <c r="I29" s="94">
        <v>3288</v>
      </c>
      <c r="J29" s="236">
        <v>4.7</v>
      </c>
      <c r="K29" s="94">
        <v>68022</v>
      </c>
      <c r="L29" s="94">
        <v>65950</v>
      </c>
      <c r="M29" s="94">
        <v>2072</v>
      </c>
      <c r="N29" s="236">
        <v>3</v>
      </c>
    </row>
    <row r="30" spans="1:19" ht="18.75" customHeight="1" x14ac:dyDescent="0.2">
      <c r="A30" s="28" t="s">
        <v>42</v>
      </c>
      <c r="B30" s="92" t="str">
        <f t="array" ref="B30">_xlfn.IFS(F30&gt;J30,$D$60,F30&lt;J30,$D$61,F30=J30,"-")</f>
        <v>↓</v>
      </c>
      <c r="C30" s="93">
        <v>26927</v>
      </c>
      <c r="D30" s="93">
        <v>25678</v>
      </c>
      <c r="E30" s="93">
        <v>1249</v>
      </c>
      <c r="F30" s="235">
        <v>4.5999999999999996</v>
      </c>
      <c r="G30" s="94">
        <v>26956</v>
      </c>
      <c r="H30" s="94">
        <v>25526</v>
      </c>
      <c r="I30" s="94">
        <v>1430</v>
      </c>
      <c r="J30" s="236">
        <v>5.3</v>
      </c>
      <c r="K30" s="94">
        <v>25938</v>
      </c>
      <c r="L30" s="94">
        <v>25026</v>
      </c>
      <c r="M30" s="94">
        <v>912</v>
      </c>
      <c r="N30" s="236">
        <v>3.5</v>
      </c>
    </row>
    <row r="31" spans="1:19" ht="18.75" customHeight="1" x14ac:dyDescent="0.2">
      <c r="A31" s="28" t="s">
        <v>43</v>
      </c>
      <c r="B31" s="92" t="str">
        <f t="array" ref="B31">_xlfn.IFS(F31&gt;J31,$D$60,F31&lt;J31,$D$61,F31=J31,"-")</f>
        <v>↓</v>
      </c>
      <c r="C31" s="93">
        <v>274385</v>
      </c>
      <c r="D31" s="93">
        <v>264381</v>
      </c>
      <c r="E31" s="93">
        <v>10004</v>
      </c>
      <c r="F31" s="235">
        <v>3.6</v>
      </c>
      <c r="G31" s="94">
        <v>274082</v>
      </c>
      <c r="H31" s="94">
        <v>262203</v>
      </c>
      <c r="I31" s="94">
        <v>11879</v>
      </c>
      <c r="J31" s="236">
        <v>4.3</v>
      </c>
      <c r="K31" s="94">
        <v>268424</v>
      </c>
      <c r="L31" s="94">
        <v>261018</v>
      </c>
      <c r="M31" s="94">
        <v>7406</v>
      </c>
      <c r="N31" s="236">
        <v>2.8</v>
      </c>
    </row>
    <row r="32" spans="1:19" ht="18.75" customHeight="1" x14ac:dyDescent="0.2">
      <c r="A32" s="28" t="s">
        <v>44</v>
      </c>
      <c r="B32" s="92" t="str">
        <f t="array" ref="B32">_xlfn.IFS(F32&gt;J32,$D$60,F32&lt;J32,$D$61,F32=J32,"-")</f>
        <v>↓</v>
      </c>
      <c r="C32" s="93">
        <v>30907</v>
      </c>
      <c r="D32" s="93">
        <v>29453</v>
      </c>
      <c r="E32" s="93">
        <v>1454</v>
      </c>
      <c r="F32" s="235">
        <v>4.7</v>
      </c>
      <c r="G32" s="94">
        <v>30879</v>
      </c>
      <c r="H32" s="94">
        <v>29143</v>
      </c>
      <c r="I32" s="94">
        <v>1736</v>
      </c>
      <c r="J32" s="236">
        <v>5.6</v>
      </c>
      <c r="K32" s="94">
        <v>30157</v>
      </c>
      <c r="L32" s="94">
        <v>29154</v>
      </c>
      <c r="M32" s="94">
        <v>1003</v>
      </c>
      <c r="N32" s="236">
        <v>3.3</v>
      </c>
    </row>
    <row r="33" spans="1:14" ht="18.75" customHeight="1" x14ac:dyDescent="0.2">
      <c r="A33" s="28" t="s">
        <v>45</v>
      </c>
      <c r="B33" s="92" t="str">
        <f t="array" ref="B33">_xlfn.IFS(F33&gt;J33,$D$60,F33&lt;J33,$D$61,F33=J33,"-")</f>
        <v>↓</v>
      </c>
      <c r="C33" s="93">
        <v>8353</v>
      </c>
      <c r="D33" s="93">
        <v>8066</v>
      </c>
      <c r="E33" s="93">
        <v>287</v>
      </c>
      <c r="F33" s="235">
        <v>3.4</v>
      </c>
      <c r="G33" s="94">
        <v>8361</v>
      </c>
      <c r="H33" s="94">
        <v>8023</v>
      </c>
      <c r="I33" s="94">
        <v>338</v>
      </c>
      <c r="J33" s="236">
        <v>4</v>
      </c>
      <c r="K33" s="94">
        <v>8081</v>
      </c>
      <c r="L33" s="94">
        <v>7850</v>
      </c>
      <c r="M33" s="94">
        <v>231</v>
      </c>
      <c r="N33" s="236">
        <v>2.9</v>
      </c>
    </row>
    <row r="34" spans="1:14" ht="18.75" customHeight="1" x14ac:dyDescent="0.2">
      <c r="A34" s="28" t="s">
        <v>46</v>
      </c>
      <c r="B34" s="92" t="str">
        <f t="array" ref="B34">_xlfn.IFS(F34&gt;J34,$D$60,F34&lt;J34,$D$61,F34=J34,"-")</f>
        <v>↓</v>
      </c>
      <c r="C34" s="93">
        <v>158754</v>
      </c>
      <c r="D34" s="93">
        <v>151131</v>
      </c>
      <c r="E34" s="93">
        <v>7623</v>
      </c>
      <c r="F34" s="235">
        <v>4.8</v>
      </c>
      <c r="G34" s="94">
        <v>158852</v>
      </c>
      <c r="H34" s="94">
        <v>150398</v>
      </c>
      <c r="I34" s="94">
        <v>8454</v>
      </c>
      <c r="J34" s="236">
        <v>5.3</v>
      </c>
      <c r="K34" s="94">
        <v>156070</v>
      </c>
      <c r="L34" s="94">
        <v>150165</v>
      </c>
      <c r="M34" s="94">
        <v>5905</v>
      </c>
      <c r="N34" s="236">
        <v>3.8</v>
      </c>
    </row>
    <row r="35" spans="1:14" ht="18.75" customHeight="1" x14ac:dyDescent="0.2">
      <c r="A35" s="28" t="s">
        <v>47</v>
      </c>
      <c r="B35" s="92" t="str">
        <f t="array" ref="B35">_xlfn.IFS(F35&gt;J35,$D$60,F35&lt;J35,$D$61,F35=J35,"-")</f>
        <v>↓</v>
      </c>
      <c r="C35" s="93">
        <v>14113</v>
      </c>
      <c r="D35" s="93">
        <v>13586</v>
      </c>
      <c r="E35" s="93">
        <v>527</v>
      </c>
      <c r="F35" s="235">
        <v>3.7</v>
      </c>
      <c r="G35" s="94">
        <v>14070</v>
      </c>
      <c r="H35" s="94">
        <v>13463</v>
      </c>
      <c r="I35" s="94">
        <v>607</v>
      </c>
      <c r="J35" s="236">
        <v>4.3</v>
      </c>
      <c r="K35" s="94">
        <v>13763</v>
      </c>
      <c r="L35" s="94">
        <v>13383</v>
      </c>
      <c r="M35" s="94">
        <v>380</v>
      </c>
      <c r="N35" s="236">
        <v>2.8</v>
      </c>
    </row>
    <row r="36" spans="1:14" ht="18.75" customHeight="1" x14ac:dyDescent="0.2">
      <c r="A36" s="28" t="s">
        <v>48</v>
      </c>
      <c r="B36" s="92" t="str">
        <f t="array" ref="B36">_xlfn.IFS(F36&gt;J36,$D$60,F36&lt;J36,$D$61,F36=J36,"-")</f>
        <v>↓</v>
      </c>
      <c r="C36" s="93">
        <v>31044</v>
      </c>
      <c r="D36" s="93">
        <v>29791</v>
      </c>
      <c r="E36" s="93">
        <v>1253</v>
      </c>
      <c r="F36" s="235">
        <v>4</v>
      </c>
      <c r="G36" s="94">
        <v>31047</v>
      </c>
      <c r="H36" s="94">
        <v>29574</v>
      </c>
      <c r="I36" s="94">
        <v>1473</v>
      </c>
      <c r="J36" s="236">
        <v>4.7</v>
      </c>
      <c r="K36" s="94">
        <v>30273</v>
      </c>
      <c r="L36" s="94">
        <v>29353</v>
      </c>
      <c r="M36" s="94">
        <v>920</v>
      </c>
      <c r="N36" s="236">
        <v>3</v>
      </c>
    </row>
    <row r="37" spans="1:14" ht="18.75" customHeight="1" x14ac:dyDescent="0.2">
      <c r="A37" s="28" t="s">
        <v>49</v>
      </c>
      <c r="B37" s="92" t="str">
        <f t="array" ref="B37">_xlfn.IFS(F37&gt;J37,$D$60,F37&lt;J37,$D$61,F37=J37,"-")</f>
        <v>↓</v>
      </c>
      <c r="C37" s="93">
        <v>46436</v>
      </c>
      <c r="D37" s="93">
        <v>44345</v>
      </c>
      <c r="E37" s="93">
        <v>2091</v>
      </c>
      <c r="F37" s="235">
        <v>4.5</v>
      </c>
      <c r="G37" s="94">
        <v>46341</v>
      </c>
      <c r="H37" s="94">
        <v>43923</v>
      </c>
      <c r="I37" s="94">
        <v>2418</v>
      </c>
      <c r="J37" s="236">
        <v>5.2</v>
      </c>
      <c r="K37" s="94">
        <v>44716</v>
      </c>
      <c r="L37" s="94">
        <v>43159</v>
      </c>
      <c r="M37" s="94">
        <v>1557</v>
      </c>
      <c r="N37" s="236">
        <v>3.5</v>
      </c>
    </row>
    <row r="38" spans="1:14" ht="18.75" customHeight="1" x14ac:dyDescent="0.2">
      <c r="A38" s="28" t="s">
        <v>50</v>
      </c>
      <c r="B38" s="92" t="str">
        <f t="array" ref="B38">_xlfn.IFS(F38&gt;J38,$D$60,F38&lt;J38,$D$61,F38=J38,"-")</f>
        <v>↓</v>
      </c>
      <c r="C38" s="93">
        <v>31731</v>
      </c>
      <c r="D38" s="93">
        <v>30388</v>
      </c>
      <c r="E38" s="93">
        <v>1343</v>
      </c>
      <c r="F38" s="235">
        <v>4.2</v>
      </c>
      <c r="G38" s="94">
        <v>31726</v>
      </c>
      <c r="H38" s="94">
        <v>30151</v>
      </c>
      <c r="I38" s="94">
        <v>1575</v>
      </c>
      <c r="J38" s="236">
        <v>5</v>
      </c>
      <c r="K38" s="94">
        <v>31037</v>
      </c>
      <c r="L38" s="94">
        <v>29986</v>
      </c>
      <c r="M38" s="94">
        <v>1051</v>
      </c>
      <c r="N38" s="236">
        <v>3.4</v>
      </c>
    </row>
    <row r="39" spans="1:14" ht="18.75" customHeight="1" x14ac:dyDescent="0.2">
      <c r="A39" s="28" t="s">
        <v>51</v>
      </c>
      <c r="B39" s="92" t="str">
        <f t="array" ref="B39">_xlfn.IFS(F39&gt;J39,$D$60,F39&lt;J39,$D$61,F39=J39,"-")</f>
        <v>↓</v>
      </c>
      <c r="C39" s="93">
        <v>6612</v>
      </c>
      <c r="D39" s="93">
        <v>6259</v>
      </c>
      <c r="E39" s="93">
        <v>353</v>
      </c>
      <c r="F39" s="235">
        <v>5.3</v>
      </c>
      <c r="G39" s="94">
        <v>6654</v>
      </c>
      <c r="H39" s="94">
        <v>6201</v>
      </c>
      <c r="I39" s="94">
        <v>453</v>
      </c>
      <c r="J39" s="236">
        <v>6.8</v>
      </c>
      <c r="K39" s="94">
        <v>6490</v>
      </c>
      <c r="L39" s="94">
        <v>6224</v>
      </c>
      <c r="M39" s="94">
        <v>266</v>
      </c>
      <c r="N39" s="236">
        <v>4.0999999999999996</v>
      </c>
    </row>
    <row r="40" spans="1:14" ht="18.75" customHeight="1" x14ac:dyDescent="0.2">
      <c r="A40" s="28" t="s">
        <v>52</v>
      </c>
      <c r="B40" s="92" t="str">
        <f t="array" ref="B40">_xlfn.IFS(F40&gt;J40,$D$60,F40&lt;J40,$D$61,F40=J40,"-")</f>
        <v>↓</v>
      </c>
      <c r="C40" s="93">
        <v>159891</v>
      </c>
      <c r="D40" s="93">
        <v>154546</v>
      </c>
      <c r="E40" s="93">
        <v>5345</v>
      </c>
      <c r="F40" s="235">
        <v>3.3</v>
      </c>
      <c r="G40" s="94">
        <v>159673</v>
      </c>
      <c r="H40" s="94">
        <v>153313</v>
      </c>
      <c r="I40" s="94">
        <v>6360</v>
      </c>
      <c r="J40" s="236">
        <v>4</v>
      </c>
      <c r="K40" s="94">
        <v>156205</v>
      </c>
      <c r="L40" s="94">
        <v>152331</v>
      </c>
      <c r="M40" s="94">
        <v>3874</v>
      </c>
      <c r="N40" s="236">
        <v>2.5</v>
      </c>
    </row>
    <row r="41" spans="1:14" ht="18.75" customHeight="1" x14ac:dyDescent="0.2">
      <c r="A41" s="28" t="s">
        <v>53</v>
      </c>
      <c r="B41" s="92" t="str">
        <f t="array" ref="B41">_xlfn.IFS(F41&gt;J41,$D$60,F41&lt;J41,$D$61,F41=J41,"-")</f>
        <v>↓</v>
      </c>
      <c r="C41" s="94">
        <v>13231</v>
      </c>
      <c r="D41" s="94">
        <v>12503</v>
      </c>
      <c r="E41" s="94">
        <v>728</v>
      </c>
      <c r="F41" s="236">
        <v>5.5</v>
      </c>
      <c r="G41" s="94">
        <v>13232</v>
      </c>
      <c r="H41" s="94">
        <v>12414</v>
      </c>
      <c r="I41" s="94">
        <v>818</v>
      </c>
      <c r="J41" s="236">
        <v>6.2</v>
      </c>
      <c r="K41" s="94">
        <v>12591</v>
      </c>
      <c r="L41" s="94">
        <v>12026</v>
      </c>
      <c r="M41" s="94">
        <v>565</v>
      </c>
      <c r="N41" s="236">
        <v>4.5</v>
      </c>
    </row>
    <row r="42" spans="1:14" ht="18.75" customHeight="1" x14ac:dyDescent="0.2">
      <c r="A42" s="28" t="s">
        <v>54</v>
      </c>
      <c r="B42" s="92" t="str">
        <f t="array" ref="B42">_xlfn.IFS(F42&gt;J42,$D$60,F42&lt;J42,$D$61,F42=J42,"-")</f>
        <v>↓</v>
      </c>
      <c r="C42" s="94">
        <v>7670</v>
      </c>
      <c r="D42" s="94">
        <v>7101</v>
      </c>
      <c r="E42" s="94">
        <v>569</v>
      </c>
      <c r="F42" s="236">
        <v>7.4</v>
      </c>
      <c r="G42" s="94">
        <v>7718</v>
      </c>
      <c r="H42" s="94">
        <v>7054</v>
      </c>
      <c r="I42" s="94">
        <v>664</v>
      </c>
      <c r="J42" s="236">
        <v>8.6</v>
      </c>
      <c r="K42" s="94">
        <v>7368</v>
      </c>
      <c r="L42" s="94">
        <v>6879</v>
      </c>
      <c r="M42" s="94">
        <v>489</v>
      </c>
      <c r="N42" s="236">
        <v>6.6</v>
      </c>
    </row>
    <row r="43" spans="1:14" ht="18.75" customHeight="1" x14ac:dyDescent="0.2">
      <c r="A43" s="28" t="s">
        <v>55</v>
      </c>
      <c r="B43" s="92" t="str">
        <f t="array" ref="B43">_xlfn.IFS(F43&gt;J43,$D$60,F43&lt;J43,$D$61,F43=J43,"-")</f>
        <v>↓</v>
      </c>
      <c r="C43" s="94">
        <v>3652</v>
      </c>
      <c r="D43" s="94">
        <v>3498</v>
      </c>
      <c r="E43" s="94">
        <v>154</v>
      </c>
      <c r="F43" s="236">
        <v>4.2</v>
      </c>
      <c r="G43" s="94">
        <v>3636</v>
      </c>
      <c r="H43" s="94">
        <v>3450</v>
      </c>
      <c r="I43" s="94">
        <v>186</v>
      </c>
      <c r="J43" s="236">
        <v>5.0999999999999996</v>
      </c>
      <c r="K43" s="94">
        <v>3488</v>
      </c>
      <c r="L43" s="94">
        <v>3366</v>
      </c>
      <c r="M43" s="94">
        <v>122</v>
      </c>
      <c r="N43" s="236">
        <v>3.5</v>
      </c>
    </row>
    <row r="44" spans="1:14" ht="18.75" customHeight="1" x14ac:dyDescent="0.2">
      <c r="A44" s="28" t="s">
        <v>56</v>
      </c>
      <c r="B44" s="92" t="str">
        <f t="array" ref="B44">_xlfn.IFS(F44&gt;J44,$D$60,F44&lt;J44,$D$61,F44=J44,"-")</f>
        <v>↓</v>
      </c>
      <c r="C44" s="93">
        <v>18557</v>
      </c>
      <c r="D44" s="93">
        <v>17817</v>
      </c>
      <c r="E44" s="93">
        <v>740</v>
      </c>
      <c r="F44" s="235">
        <v>4</v>
      </c>
      <c r="G44" s="94">
        <v>18628</v>
      </c>
      <c r="H44" s="94">
        <v>17767</v>
      </c>
      <c r="I44" s="94">
        <v>861</v>
      </c>
      <c r="J44" s="236">
        <v>4.5999999999999996</v>
      </c>
      <c r="K44" s="94">
        <v>18689</v>
      </c>
      <c r="L44" s="94">
        <v>18101</v>
      </c>
      <c r="M44" s="94">
        <v>588</v>
      </c>
      <c r="N44" s="236">
        <v>3.1</v>
      </c>
    </row>
    <row r="45" spans="1:14" ht="18.75" customHeight="1" x14ac:dyDescent="0.2">
      <c r="A45" s="28" t="s">
        <v>57</v>
      </c>
      <c r="B45" s="92" t="str">
        <f t="array" ref="B45">_xlfn.IFS(F45&gt;J45,$D$60,F45&lt;J45,$D$61,F45=J45,"-")</f>
        <v>↓</v>
      </c>
      <c r="C45" s="93">
        <v>35839</v>
      </c>
      <c r="D45" s="93">
        <v>34488</v>
      </c>
      <c r="E45" s="93">
        <v>1351</v>
      </c>
      <c r="F45" s="235">
        <v>3.8</v>
      </c>
      <c r="G45" s="94">
        <v>36022</v>
      </c>
      <c r="H45" s="94">
        <v>34479</v>
      </c>
      <c r="I45" s="94">
        <v>1543</v>
      </c>
      <c r="J45" s="236">
        <v>4.3</v>
      </c>
      <c r="K45" s="94">
        <v>35309</v>
      </c>
      <c r="L45" s="94">
        <v>34298</v>
      </c>
      <c r="M45" s="94">
        <v>1011</v>
      </c>
      <c r="N45" s="236">
        <v>2.9</v>
      </c>
    </row>
    <row r="46" spans="1:14" ht="18.75" customHeight="1" x14ac:dyDescent="0.2">
      <c r="A46" s="28" t="s">
        <v>58</v>
      </c>
      <c r="B46" s="92" t="str">
        <f t="array" ref="B46">_xlfn.IFS(F46&gt;J46,$D$60,F46&lt;J46,$D$61,F46=J46,"-")</f>
        <v>↓</v>
      </c>
      <c r="C46" s="93">
        <v>33570</v>
      </c>
      <c r="D46" s="93">
        <v>31475</v>
      </c>
      <c r="E46" s="93">
        <v>2095</v>
      </c>
      <c r="F46" s="235">
        <v>6.2</v>
      </c>
      <c r="G46" s="94">
        <v>33825</v>
      </c>
      <c r="H46" s="94">
        <v>31355</v>
      </c>
      <c r="I46" s="94">
        <v>2470</v>
      </c>
      <c r="J46" s="236">
        <v>7.3</v>
      </c>
      <c r="K46" s="94">
        <v>33290</v>
      </c>
      <c r="L46" s="94">
        <v>31818</v>
      </c>
      <c r="M46" s="94">
        <v>1472</v>
      </c>
      <c r="N46" s="236">
        <v>4.4000000000000004</v>
      </c>
    </row>
    <row r="47" spans="1:14" ht="18.75" customHeight="1" x14ac:dyDescent="0.2">
      <c r="A47" s="28" t="s">
        <v>59</v>
      </c>
      <c r="B47" s="92" t="str">
        <f t="array" ref="B47">_xlfn.IFS(F47&gt;J47,$D$60,F47&lt;J47,$D$61,F47=J47,"-")</f>
        <v>↓</v>
      </c>
      <c r="C47" s="93">
        <v>61166</v>
      </c>
      <c r="D47" s="93">
        <v>58804</v>
      </c>
      <c r="E47" s="93">
        <v>2362</v>
      </c>
      <c r="F47" s="235">
        <v>3.9</v>
      </c>
      <c r="G47" s="94">
        <v>61228</v>
      </c>
      <c r="H47" s="94">
        <v>58303</v>
      </c>
      <c r="I47" s="94">
        <v>2925</v>
      </c>
      <c r="J47" s="236">
        <v>4.8</v>
      </c>
      <c r="K47" s="94">
        <v>59781</v>
      </c>
      <c r="L47" s="94">
        <v>58052</v>
      </c>
      <c r="M47" s="94">
        <v>1729</v>
      </c>
      <c r="N47" s="236">
        <v>2.9</v>
      </c>
    </row>
    <row r="48" spans="1:14" ht="18.75" customHeight="1" x14ac:dyDescent="0.2">
      <c r="A48" s="28" t="s">
        <v>60</v>
      </c>
      <c r="B48" s="92" t="str">
        <f t="array" ref="B48">_xlfn.IFS(F48&gt;J48,$D$60,F48&lt;J48,$D$61,F48=J48,"-")</f>
        <v>↓</v>
      </c>
      <c r="C48" s="93">
        <v>209335</v>
      </c>
      <c r="D48" s="93">
        <v>200566</v>
      </c>
      <c r="E48" s="93">
        <v>8769</v>
      </c>
      <c r="F48" s="235">
        <v>4.2</v>
      </c>
      <c r="G48" s="94">
        <v>209411</v>
      </c>
      <c r="H48" s="94">
        <v>198877</v>
      </c>
      <c r="I48" s="94">
        <v>10534</v>
      </c>
      <c r="J48" s="236">
        <v>5</v>
      </c>
      <c r="K48" s="94">
        <v>204063</v>
      </c>
      <c r="L48" s="94">
        <v>197814</v>
      </c>
      <c r="M48" s="94">
        <v>6249</v>
      </c>
      <c r="N48" s="236">
        <v>3.1</v>
      </c>
    </row>
    <row r="49" spans="1:14" ht="18.75" customHeight="1" x14ac:dyDescent="0.2">
      <c r="A49" s="28" t="s">
        <v>61</v>
      </c>
      <c r="B49" s="92" t="str">
        <f t="array" ref="B49">_xlfn.IFS(F49&gt;J49,$D$60,F49&lt;J49,$D$61,F49=J49,"-")</f>
        <v>↓</v>
      </c>
      <c r="C49" s="93">
        <v>8755</v>
      </c>
      <c r="D49" s="93">
        <v>8452</v>
      </c>
      <c r="E49" s="93">
        <v>303</v>
      </c>
      <c r="F49" s="235">
        <v>3.5</v>
      </c>
      <c r="G49" s="94">
        <v>8808</v>
      </c>
      <c r="H49" s="94">
        <v>8441</v>
      </c>
      <c r="I49" s="94">
        <v>367</v>
      </c>
      <c r="J49" s="236">
        <v>4.2</v>
      </c>
      <c r="K49" s="94">
        <v>8542</v>
      </c>
      <c r="L49" s="94">
        <v>8293</v>
      </c>
      <c r="M49" s="94">
        <v>249</v>
      </c>
      <c r="N49" s="236">
        <v>2.9</v>
      </c>
    </row>
    <row r="50" spans="1:14" ht="18.75" customHeight="1" x14ac:dyDescent="0.2">
      <c r="A50" s="28" t="s">
        <v>62</v>
      </c>
      <c r="B50" s="92" t="str">
        <f t="array" ref="B50">_xlfn.IFS(F50&gt;J50,$D$60,F50&lt;J50,$D$61,F50=J50,"-")</f>
        <v>↓</v>
      </c>
      <c r="C50" s="93">
        <v>164457</v>
      </c>
      <c r="D50" s="93">
        <v>158005</v>
      </c>
      <c r="E50" s="93">
        <v>6452</v>
      </c>
      <c r="F50" s="235">
        <v>3.9</v>
      </c>
      <c r="G50" s="94">
        <v>163995</v>
      </c>
      <c r="H50" s="94">
        <v>156316</v>
      </c>
      <c r="I50" s="94">
        <v>7679</v>
      </c>
      <c r="J50" s="236">
        <v>4.7</v>
      </c>
      <c r="K50" s="94">
        <v>159567</v>
      </c>
      <c r="L50" s="94">
        <v>154902</v>
      </c>
      <c r="M50" s="94">
        <v>4665</v>
      </c>
      <c r="N50" s="236">
        <v>2.9</v>
      </c>
    </row>
    <row r="51" spans="1:14" ht="18.75" customHeight="1" x14ac:dyDescent="0.2">
      <c r="A51" s="28" t="s">
        <v>63</v>
      </c>
      <c r="B51" s="92" t="str">
        <f t="array" ref="B51">_xlfn.IFS(F51&gt;J51,$D$60,F51&lt;J51,$D$61,F51=J51,"-")</f>
        <v>↓</v>
      </c>
      <c r="C51" s="93">
        <v>43006</v>
      </c>
      <c r="D51" s="93">
        <v>40777</v>
      </c>
      <c r="E51" s="93">
        <v>2229</v>
      </c>
      <c r="F51" s="235">
        <v>5.2</v>
      </c>
      <c r="G51" s="94">
        <v>42948</v>
      </c>
      <c r="H51" s="94">
        <v>40327</v>
      </c>
      <c r="I51" s="94">
        <v>2621</v>
      </c>
      <c r="J51" s="236">
        <v>6.1</v>
      </c>
      <c r="K51" s="94">
        <v>41187</v>
      </c>
      <c r="L51" s="94">
        <v>39564</v>
      </c>
      <c r="M51" s="94">
        <v>1623</v>
      </c>
      <c r="N51" s="236">
        <v>3.9</v>
      </c>
    </row>
    <row r="52" spans="1:14" ht="18.75" customHeight="1" x14ac:dyDescent="0.2">
      <c r="A52" s="28" t="s">
        <v>64</v>
      </c>
      <c r="B52" s="92" t="str">
        <f t="array" ref="B52">_xlfn.IFS(F52&gt;J52,$D$60,F52&lt;J52,$D$61,F52=J52,"-")</f>
        <v>↓</v>
      </c>
      <c r="C52" s="93">
        <v>11877</v>
      </c>
      <c r="D52" s="93">
        <v>11292</v>
      </c>
      <c r="E52" s="93">
        <v>585</v>
      </c>
      <c r="F52" s="235">
        <v>4.9000000000000004</v>
      </c>
      <c r="G52" s="94">
        <v>11885</v>
      </c>
      <c r="H52" s="94">
        <v>11169</v>
      </c>
      <c r="I52" s="94">
        <v>716</v>
      </c>
      <c r="J52" s="236">
        <v>6</v>
      </c>
      <c r="K52" s="94">
        <v>11519</v>
      </c>
      <c r="L52" s="94">
        <v>11069</v>
      </c>
      <c r="M52" s="94">
        <v>450</v>
      </c>
      <c r="N52" s="236">
        <v>3.9</v>
      </c>
    </row>
    <row r="53" spans="1:14" ht="18.75" customHeight="1" x14ac:dyDescent="0.2">
      <c r="A53" s="28" t="s">
        <v>65</v>
      </c>
      <c r="B53" s="92" t="str">
        <f t="array" ref="B53">_xlfn.IFS(F53&gt;J53,$D$60,F53&lt;J53,$D$61,F53=J53,"-")</f>
        <v>↓</v>
      </c>
      <c r="C53" s="93">
        <v>9956</v>
      </c>
      <c r="D53" s="93">
        <v>9304</v>
      </c>
      <c r="E53" s="93">
        <v>652</v>
      </c>
      <c r="F53" s="235">
        <v>6.5</v>
      </c>
      <c r="G53" s="94">
        <v>10002</v>
      </c>
      <c r="H53" s="94">
        <v>9227</v>
      </c>
      <c r="I53" s="94">
        <v>775</v>
      </c>
      <c r="J53" s="236">
        <v>7.7</v>
      </c>
      <c r="K53" s="94">
        <v>10195</v>
      </c>
      <c r="L53" s="94">
        <v>9677</v>
      </c>
      <c r="M53" s="94">
        <v>518</v>
      </c>
      <c r="N53" s="236">
        <v>5.0999999999999996</v>
      </c>
    </row>
    <row r="54" spans="1:14" ht="19.5" customHeight="1" thickBot="1" x14ac:dyDescent="0.25">
      <c r="A54" s="27" t="s">
        <v>66</v>
      </c>
      <c r="B54" s="92" t="str">
        <f t="array" ref="B54">_xlfn.IFS(F54&gt;J54,$D$60,F54&lt;J54,$D$61,F54=J54,"-")</f>
        <v>↓</v>
      </c>
      <c r="C54" s="93">
        <v>157824</v>
      </c>
      <c r="D54" s="93">
        <v>151639</v>
      </c>
      <c r="E54" s="93">
        <v>6185</v>
      </c>
      <c r="F54" s="235">
        <v>3.9</v>
      </c>
      <c r="G54" s="94">
        <v>157328</v>
      </c>
      <c r="H54" s="94">
        <v>150107</v>
      </c>
      <c r="I54" s="94">
        <v>7221</v>
      </c>
      <c r="J54" s="236">
        <v>4.5999999999999996</v>
      </c>
      <c r="K54" s="94">
        <v>151997</v>
      </c>
      <c r="L54" s="94">
        <v>147629</v>
      </c>
      <c r="M54" s="94">
        <v>4368</v>
      </c>
      <c r="N54" s="236">
        <v>2.9</v>
      </c>
    </row>
    <row r="55" spans="1:14" ht="15.75" customHeight="1" x14ac:dyDescent="0.2">
      <c r="A55" s="28"/>
      <c r="B55" s="63"/>
      <c r="C55" s="95"/>
      <c r="D55" s="96"/>
      <c r="E55" s="96"/>
      <c r="F55" s="97"/>
      <c r="G55" s="77"/>
      <c r="H55" s="77"/>
      <c r="I55" s="77"/>
      <c r="J55" s="98"/>
      <c r="K55" s="95"/>
      <c r="L55" s="96"/>
      <c r="M55" s="95"/>
      <c r="N55" s="99"/>
    </row>
    <row r="56" spans="1:14" x14ac:dyDescent="0.2">
      <c r="A56" s="28"/>
      <c r="B56" s="100"/>
      <c r="C56" s="100"/>
      <c r="D56" s="100"/>
      <c r="E56" s="101"/>
      <c r="G56" s="100"/>
      <c r="H56" s="100"/>
      <c r="I56" s="102"/>
      <c r="J56" s="103"/>
      <c r="K56" s="103"/>
      <c r="L56" s="103"/>
      <c r="M56" s="104"/>
      <c r="N56" s="97"/>
    </row>
    <row r="57" spans="1:14" x14ac:dyDescent="0.2">
      <c r="A57" s="28"/>
      <c r="B57" s="100"/>
      <c r="C57" s="100"/>
      <c r="D57" s="100"/>
      <c r="E57" s="101"/>
      <c r="F57" s="105"/>
      <c r="G57" s="100"/>
      <c r="H57" s="100"/>
      <c r="I57" s="102"/>
      <c r="J57" s="103"/>
      <c r="K57" s="103"/>
      <c r="L57" s="103"/>
      <c r="M57" s="104"/>
      <c r="N57" s="97"/>
    </row>
    <row r="58" spans="1:14" x14ac:dyDescent="0.2">
      <c r="A58" s="28"/>
      <c r="B58" s="100"/>
      <c r="C58" s="100"/>
      <c r="D58" s="100"/>
      <c r="E58" s="101"/>
      <c r="F58" s="105"/>
      <c r="G58" s="100"/>
      <c r="H58" s="100"/>
      <c r="I58" s="102"/>
      <c r="J58" s="103"/>
      <c r="K58" s="103"/>
      <c r="L58" s="103"/>
      <c r="M58" s="104"/>
      <c r="N58" s="97"/>
    </row>
    <row r="59" spans="1:14" x14ac:dyDescent="0.2">
      <c r="C59" s="96"/>
      <c r="D59" s="96"/>
      <c r="E59" s="96"/>
      <c r="F59" s="97"/>
      <c r="K59" s="96"/>
      <c r="L59" s="96"/>
      <c r="M59" s="96"/>
      <c r="N59" s="97"/>
    </row>
    <row r="60" spans="1:14" x14ac:dyDescent="0.2">
      <c r="C60" s="96"/>
      <c r="D60" s="68" t="s">
        <v>29</v>
      </c>
      <c r="E60" s="96"/>
      <c r="F60" s="97"/>
      <c r="K60" s="96"/>
      <c r="L60" s="96"/>
      <c r="M60" s="96"/>
      <c r="N60" s="97"/>
    </row>
    <row r="61" spans="1:14" x14ac:dyDescent="0.2">
      <c r="C61" s="96"/>
      <c r="D61" s="69" t="s">
        <v>67</v>
      </c>
      <c r="E61" s="96"/>
      <c r="F61" s="97"/>
      <c r="K61" s="96"/>
      <c r="L61" s="96"/>
      <c r="M61" s="96"/>
      <c r="N61" s="97"/>
    </row>
    <row r="62" spans="1:14" x14ac:dyDescent="0.2">
      <c r="C62" s="96"/>
      <c r="D62" s="96"/>
      <c r="E62" s="96"/>
      <c r="F62" s="97"/>
      <c r="K62" s="96"/>
      <c r="L62" s="96"/>
      <c r="M62" s="96"/>
      <c r="N62" s="97"/>
    </row>
    <row r="63" spans="1:14" x14ac:dyDescent="0.2">
      <c r="C63" s="96"/>
      <c r="D63" s="96"/>
      <c r="E63" s="96"/>
      <c r="F63" s="97"/>
      <c r="K63" s="96"/>
      <c r="L63" s="96"/>
      <c r="M63" s="96"/>
      <c r="N63" s="97"/>
    </row>
    <row r="64" spans="1:14" x14ac:dyDescent="0.2">
      <c r="C64" s="96"/>
      <c r="D64" s="96"/>
      <c r="E64" s="96"/>
      <c r="F64" s="97"/>
      <c r="K64" s="96"/>
      <c r="L64" s="96"/>
      <c r="M64" s="96"/>
      <c r="N64" s="97"/>
    </row>
    <row r="65" spans="3:14" x14ac:dyDescent="0.2">
      <c r="C65" s="96"/>
      <c r="D65" s="96"/>
      <c r="E65" s="96"/>
      <c r="F65" s="97"/>
      <c r="K65" s="96"/>
      <c r="L65" s="96"/>
      <c r="M65" s="96"/>
      <c r="N65" s="97"/>
    </row>
    <row r="66" spans="3:14" x14ac:dyDescent="0.2">
      <c r="C66" s="96"/>
      <c r="D66" s="96"/>
      <c r="E66" s="96"/>
      <c r="F66" s="97"/>
      <c r="K66" s="96"/>
      <c r="L66" s="96"/>
      <c r="M66" s="96"/>
      <c r="N66" s="97"/>
    </row>
    <row r="67" spans="3:14" x14ac:dyDescent="0.2">
      <c r="C67" s="96"/>
      <c r="D67" s="96"/>
      <c r="E67" s="96"/>
      <c r="F67" s="97"/>
      <c r="K67" s="96"/>
      <c r="L67" s="96"/>
      <c r="M67" s="96"/>
      <c r="N67" s="97"/>
    </row>
    <row r="68" spans="3:14" x14ac:dyDescent="0.2">
      <c r="C68" s="96"/>
      <c r="D68" s="96"/>
      <c r="E68" s="96"/>
      <c r="F68" s="97"/>
      <c r="K68" s="96"/>
      <c r="L68" s="96"/>
      <c r="M68" s="96"/>
      <c r="N68" s="97"/>
    </row>
    <row r="69" spans="3:14" x14ac:dyDescent="0.2">
      <c r="C69" s="96"/>
      <c r="D69" s="96"/>
      <c r="E69" s="96"/>
      <c r="F69" s="97"/>
      <c r="K69" s="96"/>
      <c r="L69" s="96"/>
      <c r="M69" s="96"/>
      <c r="N69" s="97"/>
    </row>
    <row r="70" spans="3:14" x14ac:dyDescent="0.2">
      <c r="C70" s="96"/>
      <c r="D70" s="96"/>
      <c r="E70" s="96"/>
      <c r="F70" s="97"/>
      <c r="K70" s="96"/>
      <c r="L70" s="96"/>
      <c r="M70" s="96"/>
      <c r="N70" s="97"/>
    </row>
    <row r="71" spans="3:14" x14ac:dyDescent="0.2">
      <c r="C71" s="96"/>
      <c r="D71" s="96"/>
      <c r="E71" s="96"/>
      <c r="F71" s="97"/>
      <c r="K71" s="96"/>
      <c r="L71" s="96"/>
      <c r="M71" s="96"/>
      <c r="N71" s="97"/>
    </row>
    <row r="72" spans="3:14" x14ac:dyDescent="0.2">
      <c r="C72" s="96"/>
      <c r="D72" s="96"/>
      <c r="E72" s="96"/>
      <c r="F72" s="97"/>
      <c r="K72" s="96"/>
      <c r="L72" s="96"/>
      <c r="M72" s="96"/>
      <c r="N72" s="97"/>
    </row>
    <row r="73" spans="3:14" x14ac:dyDescent="0.2">
      <c r="C73" s="96"/>
      <c r="D73" s="96"/>
      <c r="E73" s="96"/>
      <c r="F73" s="97"/>
      <c r="K73" s="96"/>
      <c r="L73" s="96"/>
      <c r="M73" s="96"/>
      <c r="N73" s="97"/>
    </row>
    <row r="74" spans="3:14" x14ac:dyDescent="0.2">
      <c r="C74" s="96"/>
      <c r="D74" s="96"/>
      <c r="E74" s="96"/>
      <c r="F74" s="97"/>
      <c r="K74" s="96"/>
      <c r="L74" s="96"/>
      <c r="M74" s="96"/>
      <c r="N74" s="97"/>
    </row>
  </sheetData>
  <mergeCells count="8">
    <mergeCell ref="A1:N1"/>
    <mergeCell ref="E6:F6"/>
    <mergeCell ref="I6:J6"/>
    <mergeCell ref="M6:N6"/>
    <mergeCell ref="A2:N2"/>
    <mergeCell ref="C5:F5"/>
    <mergeCell ref="G5:J5"/>
    <mergeCell ref="K5:N5"/>
  </mergeCells>
  <conditionalFormatting sqref="B9:B54">
    <cfRule type="cellIs" dxfId="3" priority="1" operator="equal">
      <formula>$D$60</formula>
    </cfRule>
    <cfRule type="cellIs" dxfId="2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50"/>
  <sheetViews>
    <sheetView tabSelected="1" topLeftCell="A21" zoomScale="80" zoomScaleNormal="80" workbookViewId="0">
      <selection activeCell="Q43" sqref="Q43"/>
    </sheetView>
  </sheetViews>
  <sheetFormatPr baseColWidth="10" defaultColWidth="8.83203125" defaultRowHeight="28.5" customHeight="1" x14ac:dyDescent="0.2"/>
  <cols>
    <col min="1" max="1" width="31.5" customWidth="1"/>
    <col min="3" max="4" width="12.1640625" bestFit="1" customWidth="1"/>
    <col min="7" max="8" width="12.1640625" bestFit="1" customWidth="1"/>
    <col min="11" max="12" width="12.5" bestFit="1" customWidth="1"/>
    <col min="13" max="13" width="10.1640625" bestFit="1" customWidth="1"/>
    <col min="14" max="14" width="10.33203125" bestFit="1" customWidth="1"/>
  </cols>
  <sheetData>
    <row r="1" spans="1:15" ht="28.5" customHeight="1" x14ac:dyDescent="0.2">
      <c r="A1" s="189" t="s">
        <v>68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</row>
    <row r="2" spans="1:15" ht="28.5" customHeight="1" x14ac:dyDescent="0.2">
      <c r="A2" s="189" t="s">
        <v>11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</row>
    <row r="3" spans="1:15" ht="28.5" customHeight="1" x14ac:dyDescent="0.2">
      <c r="A3" s="144"/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</row>
    <row r="4" spans="1:15" ht="28.5" customHeight="1" thickBot="1" x14ac:dyDescent="0.25">
      <c r="A4" s="153"/>
      <c r="B4" s="20"/>
      <c r="C4" s="201">
        <v>45627</v>
      </c>
      <c r="D4" s="190"/>
      <c r="E4" s="190"/>
      <c r="F4" s="190"/>
      <c r="G4" s="201">
        <v>45626</v>
      </c>
      <c r="H4" s="190"/>
      <c r="I4" s="190"/>
      <c r="J4" s="190"/>
      <c r="K4" s="201">
        <v>45267</v>
      </c>
      <c r="L4" s="190"/>
      <c r="M4" s="190"/>
      <c r="N4" s="190"/>
    </row>
    <row r="5" spans="1:15" ht="28.5" customHeight="1" thickBot="1" x14ac:dyDescent="0.25">
      <c r="A5" s="204" t="s">
        <v>69</v>
      </c>
      <c r="B5" s="202"/>
      <c r="C5" s="145" t="s">
        <v>12</v>
      </c>
      <c r="D5" s="145" t="s">
        <v>13</v>
      </c>
      <c r="E5" s="197" t="s">
        <v>14</v>
      </c>
      <c r="F5" s="198"/>
      <c r="G5" s="82" t="s">
        <v>12</v>
      </c>
      <c r="H5" s="83" t="s">
        <v>13</v>
      </c>
      <c r="I5" s="206" t="s">
        <v>14</v>
      </c>
      <c r="J5" s="207"/>
      <c r="K5" s="82" t="s">
        <v>12</v>
      </c>
      <c r="L5" s="83" t="s">
        <v>13</v>
      </c>
      <c r="M5" s="206" t="s">
        <v>14</v>
      </c>
      <c r="N5" s="207"/>
    </row>
    <row r="6" spans="1:15" ht="28.5" customHeight="1" thickBot="1" x14ac:dyDescent="0.25">
      <c r="A6" s="205"/>
      <c r="B6" s="203"/>
      <c r="C6" s="52" t="s">
        <v>16</v>
      </c>
      <c r="D6" s="26" t="s">
        <v>17</v>
      </c>
      <c r="E6" s="53" t="s">
        <v>18</v>
      </c>
      <c r="F6" s="106" t="s">
        <v>19</v>
      </c>
      <c r="G6" s="85" t="s">
        <v>16</v>
      </c>
      <c r="H6" s="107" t="s">
        <v>17</v>
      </c>
      <c r="I6" s="86" t="s">
        <v>18</v>
      </c>
      <c r="J6" s="106" t="s">
        <v>19</v>
      </c>
      <c r="K6" s="85" t="s">
        <v>16</v>
      </c>
      <c r="L6" s="108" t="s">
        <v>17</v>
      </c>
      <c r="M6" s="109" t="s">
        <v>18</v>
      </c>
      <c r="N6" s="110" t="s">
        <v>19</v>
      </c>
      <c r="O6" s="148"/>
    </row>
    <row r="7" spans="1:15" ht="28.5" customHeight="1" x14ac:dyDescent="0.2">
      <c r="A7" s="153"/>
      <c r="B7" s="29"/>
      <c r="C7" s="146"/>
      <c r="D7" s="146"/>
      <c r="E7" s="146"/>
      <c r="F7" s="88"/>
      <c r="G7" s="90"/>
      <c r="H7" s="90"/>
      <c r="I7" s="90"/>
      <c r="J7" s="89"/>
      <c r="K7" s="90"/>
      <c r="L7" s="90"/>
      <c r="M7" s="90"/>
      <c r="N7" s="89"/>
    </row>
    <row r="8" spans="1:15" ht="28.5" customHeight="1" x14ac:dyDescent="0.2">
      <c r="A8" s="30" t="s">
        <v>70</v>
      </c>
      <c r="B8" s="111" t="str">
        <f t="array" ref="B8">_xlfn.IFS(J8&gt;F8,$B$50,J8&lt;F8,$B$49,J8=F8,"-")</f>
        <v>↓</v>
      </c>
      <c r="C8" s="94">
        <v>444248</v>
      </c>
      <c r="D8" s="94">
        <v>429115</v>
      </c>
      <c r="E8" s="94">
        <v>15133</v>
      </c>
      <c r="F8" s="236">
        <v>3.4</v>
      </c>
      <c r="G8" s="94">
        <v>444221</v>
      </c>
      <c r="H8" s="94">
        <v>426353</v>
      </c>
      <c r="I8" s="94">
        <v>17868</v>
      </c>
      <c r="J8" s="236">
        <v>4</v>
      </c>
      <c r="K8" s="94">
        <v>428510</v>
      </c>
      <c r="L8" s="94">
        <v>417576</v>
      </c>
      <c r="M8" s="94">
        <v>10934</v>
      </c>
      <c r="N8" s="236">
        <v>2.6</v>
      </c>
    </row>
    <row r="9" spans="1:15" ht="28.5" customHeight="1" x14ac:dyDescent="0.2">
      <c r="A9" s="31" t="s">
        <v>71</v>
      </c>
      <c r="B9" s="111" t="str">
        <f t="array" ref="B9">_xlfn.IFS(J9&gt;F9,$B$50,J9&lt;F9,$B$49,J9=F9,"-")</f>
        <v>↓</v>
      </c>
      <c r="C9" s="94">
        <v>425533</v>
      </c>
      <c r="D9" s="94">
        <v>409049</v>
      </c>
      <c r="E9" s="94">
        <v>16484</v>
      </c>
      <c r="F9" s="236">
        <v>3.9</v>
      </c>
      <c r="G9" s="94">
        <v>425450</v>
      </c>
      <c r="H9" s="94">
        <v>405787</v>
      </c>
      <c r="I9" s="94">
        <v>19663</v>
      </c>
      <c r="J9" s="236">
        <v>4.5999999999999996</v>
      </c>
      <c r="K9" s="94">
        <v>415148</v>
      </c>
      <c r="L9" s="94">
        <v>403248</v>
      </c>
      <c r="M9" s="94">
        <v>11900</v>
      </c>
      <c r="N9" s="236">
        <v>2.9</v>
      </c>
    </row>
    <row r="10" spans="1:15" ht="28.5" customHeight="1" x14ac:dyDescent="0.2">
      <c r="A10" s="31" t="s">
        <v>72</v>
      </c>
      <c r="B10" s="111" t="str">
        <f t="array" ref="B10">_xlfn.IFS(J10&gt;F10,$B$50,J10&lt;F10,$B$49,J10=F10,"-")</f>
        <v>↓</v>
      </c>
      <c r="C10" s="94">
        <v>102679</v>
      </c>
      <c r="D10" s="94">
        <v>98521</v>
      </c>
      <c r="E10" s="94">
        <v>4158</v>
      </c>
      <c r="F10" s="236">
        <v>4</v>
      </c>
      <c r="G10" s="94">
        <v>102409</v>
      </c>
      <c r="H10" s="94">
        <v>97478</v>
      </c>
      <c r="I10" s="94">
        <v>4931</v>
      </c>
      <c r="J10" s="236">
        <v>4.8</v>
      </c>
      <c r="K10" s="94">
        <v>98567</v>
      </c>
      <c r="L10" s="94">
        <v>95468</v>
      </c>
      <c r="M10" s="94">
        <v>3099</v>
      </c>
      <c r="N10" s="236">
        <v>3.1</v>
      </c>
    </row>
    <row r="11" spans="1:15" ht="28.5" customHeight="1" x14ac:dyDescent="0.2">
      <c r="A11" s="59" t="s">
        <v>73</v>
      </c>
      <c r="B11" s="111" t="str">
        <f t="array" ref="B11">_xlfn.IFS(J11&gt;F11,$B$50,J11&lt;F11,$B$49,J11=F11,"-")</f>
        <v>↓</v>
      </c>
      <c r="C11" s="94">
        <v>463669</v>
      </c>
      <c r="D11" s="94">
        <v>446371</v>
      </c>
      <c r="E11" s="94">
        <v>17298</v>
      </c>
      <c r="F11" s="236">
        <v>3.7</v>
      </c>
      <c r="G11" s="94">
        <v>463281</v>
      </c>
      <c r="H11" s="94">
        <v>442704</v>
      </c>
      <c r="I11" s="94">
        <v>20577</v>
      </c>
      <c r="J11" s="236">
        <v>4.4000000000000004</v>
      </c>
      <c r="K11" s="94">
        <v>453482</v>
      </c>
      <c r="L11" s="94">
        <v>440664</v>
      </c>
      <c r="M11" s="94">
        <v>12818</v>
      </c>
      <c r="N11" s="236">
        <v>2.8</v>
      </c>
    </row>
    <row r="12" spans="1:15" ht="28.5" customHeight="1" x14ac:dyDescent="0.2">
      <c r="A12" s="61" t="s">
        <v>74</v>
      </c>
      <c r="B12" s="111" t="str">
        <f t="array" ref="B12">_xlfn.IFS(J12&gt;F12,$B$50,J12&lt;F12,$B$49,J12=F12,"-")</f>
        <v>↓</v>
      </c>
      <c r="C12" s="94">
        <v>95851</v>
      </c>
      <c r="D12" s="94">
        <v>92228</v>
      </c>
      <c r="E12" s="94">
        <v>3623</v>
      </c>
      <c r="F12" s="236">
        <v>3.8</v>
      </c>
      <c r="G12" s="94">
        <v>95730</v>
      </c>
      <c r="H12" s="94">
        <v>91498</v>
      </c>
      <c r="I12" s="94">
        <v>4232</v>
      </c>
      <c r="J12" s="236">
        <v>4.4000000000000004</v>
      </c>
      <c r="K12" s="94">
        <v>93589</v>
      </c>
      <c r="L12" s="94">
        <v>90920</v>
      </c>
      <c r="M12" s="94">
        <v>2669</v>
      </c>
      <c r="N12" s="236">
        <v>2.9</v>
      </c>
    </row>
    <row r="13" spans="1:15" ht="28.5" customHeight="1" x14ac:dyDescent="0.2">
      <c r="A13" s="61" t="s">
        <v>75</v>
      </c>
      <c r="B13" s="111" t="str">
        <f t="array" ref="B13">_xlfn.IFS(J13&gt;F13,$B$50,J13&lt;F13,$B$49,J13=F13,"-")</f>
        <v>↓</v>
      </c>
      <c r="C13" s="94">
        <v>216183</v>
      </c>
      <c r="D13" s="94">
        <v>206159</v>
      </c>
      <c r="E13" s="94">
        <v>10024</v>
      </c>
      <c r="F13" s="236">
        <v>4.5999999999999996</v>
      </c>
      <c r="G13" s="94">
        <v>216886</v>
      </c>
      <c r="H13" s="94">
        <v>205833</v>
      </c>
      <c r="I13" s="94">
        <v>11053</v>
      </c>
      <c r="J13" s="236">
        <v>5.0999999999999996</v>
      </c>
      <c r="K13" s="94">
        <v>214033</v>
      </c>
      <c r="L13" s="94">
        <v>205779</v>
      </c>
      <c r="M13" s="94">
        <v>8254</v>
      </c>
      <c r="N13" s="236">
        <v>3.9</v>
      </c>
    </row>
    <row r="14" spans="1:15" ht="28.5" customHeight="1" x14ac:dyDescent="0.2">
      <c r="A14" s="60" t="s">
        <v>76</v>
      </c>
      <c r="B14" s="111" t="str">
        <f t="array" ref="B14">_xlfn.IFS(J14&gt;F14,$B$50,J14&lt;F14,$B$49,J14=F14,"-")</f>
        <v>↓</v>
      </c>
      <c r="C14" s="94">
        <v>176334</v>
      </c>
      <c r="D14" s="94">
        <v>169297</v>
      </c>
      <c r="E14" s="94">
        <v>7037</v>
      </c>
      <c r="F14" s="236">
        <v>4</v>
      </c>
      <c r="G14" s="94">
        <v>175880</v>
      </c>
      <c r="H14" s="94">
        <v>167485</v>
      </c>
      <c r="I14" s="94">
        <v>8395</v>
      </c>
      <c r="J14" s="236">
        <v>4.8</v>
      </c>
      <c r="K14" s="94">
        <v>171086</v>
      </c>
      <c r="L14" s="94">
        <v>165971</v>
      </c>
      <c r="M14" s="94">
        <v>5115</v>
      </c>
      <c r="N14" s="236">
        <v>3</v>
      </c>
    </row>
    <row r="15" spans="1:15" ht="28.5" customHeight="1" x14ac:dyDescent="0.2">
      <c r="A15" s="60" t="s">
        <v>77</v>
      </c>
      <c r="B15" s="111" t="str">
        <f t="array" ref="B15">_xlfn.IFS(J15&gt;F15,$B$50,J15&lt;F15,$B$49,J15=F15,"-")</f>
        <v>↓</v>
      </c>
      <c r="C15" s="94">
        <v>43006</v>
      </c>
      <c r="D15" s="94">
        <v>40777</v>
      </c>
      <c r="E15" s="94">
        <v>2229</v>
      </c>
      <c r="F15" s="236">
        <v>5.2</v>
      </c>
      <c r="G15" s="94">
        <v>42948</v>
      </c>
      <c r="H15" s="94">
        <v>40327</v>
      </c>
      <c r="I15" s="94">
        <v>2621</v>
      </c>
      <c r="J15" s="236">
        <v>6.1</v>
      </c>
      <c r="K15" s="94">
        <v>41187</v>
      </c>
      <c r="L15" s="94">
        <v>39564</v>
      </c>
      <c r="M15" s="94">
        <v>1623</v>
      </c>
      <c r="N15" s="236">
        <v>3.9</v>
      </c>
    </row>
    <row r="16" spans="1:15" ht="28.5" customHeight="1" x14ac:dyDescent="0.2">
      <c r="A16" s="60" t="s">
        <v>78</v>
      </c>
      <c r="B16" s="111" t="str">
        <f t="array" ref="B16">_xlfn.IFS(J16&gt;F16,$B$50,J16&lt;F16,$B$49,J16=F16,"-")</f>
        <v>↓</v>
      </c>
      <c r="C16" s="94">
        <v>85421</v>
      </c>
      <c r="D16" s="94">
        <v>81967</v>
      </c>
      <c r="E16" s="94">
        <v>3454</v>
      </c>
      <c r="F16" s="236">
        <v>4</v>
      </c>
      <c r="G16" s="93">
        <v>85191</v>
      </c>
      <c r="H16" s="93">
        <v>81142</v>
      </c>
      <c r="I16" s="93">
        <v>4049</v>
      </c>
      <c r="J16" s="235">
        <v>4.8</v>
      </c>
      <c r="K16" s="94">
        <v>83543</v>
      </c>
      <c r="L16" s="94">
        <v>80955</v>
      </c>
      <c r="M16" s="94">
        <v>2588</v>
      </c>
      <c r="N16" s="236">
        <v>3.1</v>
      </c>
    </row>
    <row r="17" spans="1:32" ht="28.5" customHeight="1" x14ac:dyDescent="0.2">
      <c r="A17" s="60" t="s">
        <v>79</v>
      </c>
      <c r="B17" s="111" t="str">
        <f t="array" ref="B17">_xlfn.IFS(J17&gt;F17,$B$50,J17&lt;F17,$B$49,J17=F17,"-")</f>
        <v>↓</v>
      </c>
      <c r="C17" s="94">
        <v>218516</v>
      </c>
      <c r="D17" s="94">
        <v>209452</v>
      </c>
      <c r="E17" s="94">
        <v>9064</v>
      </c>
      <c r="F17" s="236">
        <v>4.0999999999999996</v>
      </c>
      <c r="G17" s="93">
        <v>217941</v>
      </c>
      <c r="H17" s="93">
        <v>207378</v>
      </c>
      <c r="I17" s="93">
        <v>10563</v>
      </c>
      <c r="J17" s="235">
        <v>4.8</v>
      </c>
      <c r="K17" s="94">
        <v>210379</v>
      </c>
      <c r="L17" s="94">
        <v>203893</v>
      </c>
      <c r="M17" s="94">
        <v>6486</v>
      </c>
      <c r="N17" s="236">
        <v>3.1</v>
      </c>
    </row>
    <row r="18" spans="1:32" ht="28.5" customHeight="1" x14ac:dyDescent="0.2">
      <c r="A18" s="32"/>
      <c r="B18" s="112"/>
      <c r="C18" s="113"/>
      <c r="D18" s="113"/>
      <c r="E18" s="113"/>
      <c r="F18" s="58"/>
      <c r="G18" s="113"/>
      <c r="H18" s="113"/>
      <c r="I18" s="113"/>
      <c r="J18" s="58"/>
      <c r="K18" s="113"/>
      <c r="L18" s="113"/>
      <c r="M18" s="113"/>
      <c r="N18" s="58"/>
    </row>
    <row r="19" spans="1:32" ht="28.5" customHeight="1" x14ac:dyDescent="0.2">
      <c r="A19" s="33"/>
      <c r="B19" s="112"/>
      <c r="C19" s="114"/>
      <c r="D19" s="114"/>
      <c r="E19" s="114"/>
      <c r="F19" s="34"/>
      <c r="G19" s="115"/>
      <c r="H19" s="115"/>
      <c r="I19" s="115"/>
      <c r="J19" s="116"/>
      <c r="K19" s="115"/>
      <c r="L19" s="115"/>
      <c r="M19" s="115"/>
      <c r="N19" s="35"/>
    </row>
    <row r="20" spans="1:32" ht="28.5" customHeight="1" x14ac:dyDescent="0.2">
      <c r="A20" s="189" t="s">
        <v>80</v>
      </c>
      <c r="B20" s="190"/>
      <c r="C20" s="190"/>
      <c r="D20" s="190"/>
      <c r="E20" s="190"/>
      <c r="F20" s="190"/>
      <c r="G20" s="190"/>
      <c r="H20" s="190"/>
      <c r="I20" s="190"/>
      <c r="J20" s="190"/>
      <c r="K20" s="190"/>
      <c r="L20" s="190"/>
      <c r="M20" s="190"/>
      <c r="N20" s="190"/>
    </row>
    <row r="21" spans="1:32" ht="28.5" customHeight="1" x14ac:dyDescent="0.2">
      <c r="A21" s="189" t="s">
        <v>11</v>
      </c>
      <c r="B21" s="190"/>
      <c r="C21" s="190"/>
      <c r="D21" s="190"/>
      <c r="E21" s="190"/>
      <c r="F21" s="190"/>
      <c r="G21" s="190"/>
      <c r="H21" s="190"/>
      <c r="I21" s="190"/>
      <c r="J21" s="190"/>
      <c r="K21" s="190"/>
      <c r="L21" s="190"/>
      <c r="M21" s="190"/>
      <c r="N21" s="190"/>
    </row>
    <row r="22" spans="1:32" ht="28.5" customHeight="1" thickBot="1" x14ac:dyDescent="0.25">
      <c r="A22" s="153"/>
      <c r="B22" s="20"/>
      <c r="C22" s="201">
        <v>45627</v>
      </c>
      <c r="D22" s="190"/>
      <c r="E22" s="190"/>
      <c r="F22" s="190"/>
      <c r="G22" s="201">
        <v>45626</v>
      </c>
      <c r="H22" s="190"/>
      <c r="I22" s="190"/>
      <c r="J22" s="190"/>
      <c r="K22" s="201">
        <v>45267</v>
      </c>
      <c r="L22" s="190"/>
      <c r="M22" s="190"/>
      <c r="N22" s="190"/>
    </row>
    <row r="23" spans="1:32" ht="28.5" customHeight="1" thickBot="1" x14ac:dyDescent="0.25">
      <c r="A23" s="204" t="s">
        <v>81</v>
      </c>
      <c r="B23" s="202"/>
      <c r="C23" s="145" t="s">
        <v>12</v>
      </c>
      <c r="D23" s="145" t="s">
        <v>13</v>
      </c>
      <c r="E23" s="197" t="s">
        <v>14</v>
      </c>
      <c r="F23" s="198"/>
      <c r="G23" s="82" t="s">
        <v>12</v>
      </c>
      <c r="H23" s="83" t="s">
        <v>13</v>
      </c>
      <c r="I23" s="197" t="s">
        <v>14</v>
      </c>
      <c r="J23" s="198"/>
      <c r="K23" s="82" t="s">
        <v>12</v>
      </c>
      <c r="L23" s="83" t="s">
        <v>13</v>
      </c>
      <c r="M23" s="197" t="s">
        <v>14</v>
      </c>
      <c r="N23" s="198"/>
    </row>
    <row r="24" spans="1:32" ht="28.5" customHeight="1" thickBot="1" x14ac:dyDescent="0.25">
      <c r="A24" s="205"/>
      <c r="B24" s="203"/>
      <c r="C24" s="145" t="s">
        <v>16</v>
      </c>
      <c r="D24" s="145" t="s">
        <v>17</v>
      </c>
      <c r="E24" s="145" t="s">
        <v>18</v>
      </c>
      <c r="F24" s="117" t="s">
        <v>19</v>
      </c>
      <c r="G24" s="82" t="s">
        <v>16</v>
      </c>
      <c r="H24" s="83" t="s">
        <v>17</v>
      </c>
      <c r="I24" s="83" t="s">
        <v>18</v>
      </c>
      <c r="J24" s="117" t="s">
        <v>19</v>
      </c>
      <c r="K24" s="82" t="s">
        <v>16</v>
      </c>
      <c r="L24" s="83" t="s">
        <v>17</v>
      </c>
      <c r="M24" s="83" t="s">
        <v>18</v>
      </c>
      <c r="N24" s="106" t="s">
        <v>19</v>
      </c>
    </row>
    <row r="25" spans="1:32" ht="28.5" customHeight="1" x14ac:dyDescent="0.2">
      <c r="A25" s="153"/>
      <c r="B25" s="29"/>
      <c r="C25" s="146"/>
      <c r="D25" s="146"/>
      <c r="E25" s="146"/>
      <c r="F25" s="88"/>
      <c r="G25" s="90"/>
      <c r="H25" s="90"/>
      <c r="I25" s="90"/>
      <c r="J25" s="89"/>
      <c r="K25" s="90"/>
      <c r="L25" s="90"/>
      <c r="M25" s="90"/>
      <c r="N25" s="118"/>
    </row>
    <row r="26" spans="1:32" ht="28.5" customHeight="1" x14ac:dyDescent="0.2">
      <c r="A26" s="147" t="s">
        <v>82</v>
      </c>
      <c r="B26" s="111" t="str">
        <f t="array" ref="B26">_xlfn.IFS(J26&gt;F26,$B$50,J26&lt;F26,$B$49,J26=F26,"-")</f>
        <v>↓</v>
      </c>
      <c r="C26" s="94">
        <v>13152</v>
      </c>
      <c r="D26" s="94">
        <v>12580</v>
      </c>
      <c r="E26" s="94">
        <v>572</v>
      </c>
      <c r="F26" s="236">
        <v>4.3</v>
      </c>
      <c r="G26" s="94">
        <v>13142</v>
      </c>
      <c r="H26" s="94">
        <v>12451</v>
      </c>
      <c r="I26" s="94">
        <v>691</v>
      </c>
      <c r="J26" s="236">
        <v>5.3</v>
      </c>
      <c r="K26" s="94">
        <v>12881</v>
      </c>
      <c r="L26" s="94">
        <v>12427</v>
      </c>
      <c r="M26" s="94">
        <v>454</v>
      </c>
      <c r="N26" s="236">
        <v>3.5</v>
      </c>
    </row>
    <row r="27" spans="1:32" ht="28.5" customHeight="1" x14ac:dyDescent="0.2">
      <c r="A27" s="147" t="s">
        <v>83</v>
      </c>
      <c r="B27" s="111" t="str">
        <f t="array" ref="B27">_xlfn.IFS(J27&gt;F27,$B$50,J27&lt;F27,$B$49,J27=F27,"-")</f>
        <v>↓</v>
      </c>
      <c r="C27" s="94">
        <v>12156</v>
      </c>
      <c r="D27" s="94">
        <v>11659</v>
      </c>
      <c r="E27" s="94">
        <v>497</v>
      </c>
      <c r="F27" s="236">
        <v>4.0999999999999996</v>
      </c>
      <c r="G27" s="94">
        <v>12179</v>
      </c>
      <c r="H27" s="94">
        <v>11565</v>
      </c>
      <c r="I27" s="94">
        <v>614</v>
      </c>
      <c r="J27" s="236">
        <v>5</v>
      </c>
      <c r="K27" s="94">
        <v>11893</v>
      </c>
      <c r="L27" s="94">
        <v>11509</v>
      </c>
      <c r="M27" s="94">
        <v>384</v>
      </c>
      <c r="N27" s="236">
        <v>3.2</v>
      </c>
    </row>
    <row r="28" spans="1:32" ht="28.5" customHeight="1" x14ac:dyDescent="0.2">
      <c r="A28" s="147" t="s">
        <v>84</v>
      </c>
      <c r="B28" s="111" t="str">
        <f t="array" ref="B28">_xlfn.IFS(J28&gt;F28,$B$50,J28&lt;F28,$B$49,J28=F28,"-")</f>
        <v>↓</v>
      </c>
      <c r="C28" s="94">
        <v>13862</v>
      </c>
      <c r="D28" s="94">
        <v>13418</v>
      </c>
      <c r="E28" s="94">
        <v>444</v>
      </c>
      <c r="F28" s="236">
        <v>3.2</v>
      </c>
      <c r="G28" s="94">
        <v>13850</v>
      </c>
      <c r="H28" s="94">
        <v>13314</v>
      </c>
      <c r="I28" s="94">
        <v>536</v>
      </c>
      <c r="J28" s="236">
        <v>3.9</v>
      </c>
      <c r="K28" s="94">
        <v>13555</v>
      </c>
      <c r="L28" s="94">
        <v>13230</v>
      </c>
      <c r="M28" s="94">
        <v>325</v>
      </c>
      <c r="N28" s="236">
        <v>2.4</v>
      </c>
    </row>
    <row r="29" spans="1:32" ht="28.5" customHeight="1" x14ac:dyDescent="0.2">
      <c r="A29" s="147" t="s">
        <v>85</v>
      </c>
      <c r="B29" s="111" t="str">
        <f t="array" ref="B29">_xlfn.IFS(J29&gt;F29,$B$50,J29&lt;F29,$B$49,J29=F29,"-")</f>
        <v>↓</v>
      </c>
      <c r="C29" s="94">
        <v>83447</v>
      </c>
      <c r="D29" s="94">
        <v>80657</v>
      </c>
      <c r="E29" s="94">
        <v>2790</v>
      </c>
      <c r="F29" s="236">
        <v>3.3</v>
      </c>
      <c r="G29" s="94">
        <v>83467</v>
      </c>
      <c r="H29" s="94">
        <v>80121</v>
      </c>
      <c r="I29" s="94">
        <v>3346</v>
      </c>
      <c r="J29" s="236">
        <v>4</v>
      </c>
      <c r="K29" s="94">
        <v>80563</v>
      </c>
      <c r="L29" s="94">
        <v>78490</v>
      </c>
      <c r="M29" s="94">
        <v>2073</v>
      </c>
      <c r="N29" s="236">
        <v>2.6</v>
      </c>
    </row>
    <row r="30" spans="1:32" ht="28.5" customHeight="1" x14ac:dyDescent="0.2">
      <c r="A30" s="147" t="s">
        <v>71</v>
      </c>
      <c r="B30" s="111" t="str">
        <f t="array" ref="B30">_xlfn.IFS(J30&gt;F30,$B$50,J30&lt;F30,$B$49,J30=F30,"-")</f>
        <v>↓</v>
      </c>
      <c r="C30" s="94">
        <v>60748</v>
      </c>
      <c r="D30" s="94">
        <v>57871</v>
      </c>
      <c r="E30" s="94">
        <v>2877</v>
      </c>
      <c r="F30" s="236">
        <v>4.7</v>
      </c>
      <c r="G30" s="94">
        <v>60953</v>
      </c>
      <c r="H30" s="94">
        <v>57384</v>
      </c>
      <c r="I30" s="94">
        <v>3569</v>
      </c>
      <c r="J30" s="236">
        <v>5.9</v>
      </c>
      <c r="K30" s="94">
        <v>59153</v>
      </c>
      <c r="L30" s="94">
        <v>57076</v>
      </c>
      <c r="M30" s="94">
        <v>2077</v>
      </c>
      <c r="N30" s="236">
        <v>3.5</v>
      </c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</row>
    <row r="31" spans="1:32" ht="28.5" customHeight="1" x14ac:dyDescent="0.2">
      <c r="A31" s="147" t="s">
        <v>86</v>
      </c>
      <c r="B31" s="111" t="str">
        <f t="array" ref="B31">_xlfn.IFS(J31&gt;F31,$B$50,J31&lt;F31,$B$49,J31=F31,"-")</f>
        <v>↓</v>
      </c>
      <c r="C31" s="94">
        <v>10781</v>
      </c>
      <c r="D31" s="94">
        <v>10208</v>
      </c>
      <c r="E31" s="94">
        <v>573</v>
      </c>
      <c r="F31" s="236">
        <v>5.3</v>
      </c>
      <c r="G31" s="94">
        <v>10944</v>
      </c>
      <c r="H31" s="94">
        <v>10158</v>
      </c>
      <c r="I31" s="94">
        <v>786</v>
      </c>
      <c r="J31" s="236">
        <v>7.2</v>
      </c>
      <c r="K31" s="94">
        <v>10623</v>
      </c>
      <c r="L31" s="94">
        <v>10143</v>
      </c>
      <c r="M31" s="94">
        <v>480</v>
      </c>
      <c r="N31" s="236">
        <v>4.5</v>
      </c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</row>
    <row r="32" spans="1:32" ht="28.5" customHeight="1" x14ac:dyDescent="0.2">
      <c r="A32" s="147" t="s">
        <v>72</v>
      </c>
      <c r="B32" s="111" t="str">
        <f t="array" ref="B32">_xlfn.IFS(J32&gt;F32,$B$50,J32&lt;F32,$B$49,J32=F32,"-")</f>
        <v>↓</v>
      </c>
      <c r="C32" s="94">
        <v>20848</v>
      </c>
      <c r="D32" s="94">
        <v>20008</v>
      </c>
      <c r="E32" s="94">
        <v>840</v>
      </c>
      <c r="F32" s="236">
        <v>4</v>
      </c>
      <c r="G32" s="94">
        <v>20731</v>
      </c>
      <c r="H32" s="94">
        <v>19785</v>
      </c>
      <c r="I32" s="94">
        <v>946</v>
      </c>
      <c r="J32" s="236">
        <v>4.5999999999999996</v>
      </c>
      <c r="K32" s="94">
        <v>20037</v>
      </c>
      <c r="L32" s="94">
        <v>19393</v>
      </c>
      <c r="M32" s="94">
        <v>644</v>
      </c>
      <c r="N32" s="236">
        <v>3.2</v>
      </c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</row>
    <row r="33" spans="1:32" s="71" customFormat="1" ht="28.5" customHeight="1" x14ac:dyDescent="0.2">
      <c r="A33" s="147" t="s">
        <v>87</v>
      </c>
      <c r="B33" s="111" t="str">
        <f t="array" ref="B33">_xlfn.IFS(J33&gt;F33,$B$50,J33&lt;F33,$B$49,J33=F33,"-")</f>
        <v>↓</v>
      </c>
      <c r="C33" s="94">
        <v>14150</v>
      </c>
      <c r="D33" s="94">
        <v>13671</v>
      </c>
      <c r="E33" s="94">
        <v>479</v>
      </c>
      <c r="F33" s="236">
        <v>3.4</v>
      </c>
      <c r="G33" s="94">
        <v>14078</v>
      </c>
      <c r="H33" s="94">
        <v>13533</v>
      </c>
      <c r="I33" s="94">
        <v>545</v>
      </c>
      <c r="J33" s="236">
        <v>3.9</v>
      </c>
      <c r="K33" s="94">
        <v>13674</v>
      </c>
      <c r="L33" s="94">
        <v>13309</v>
      </c>
      <c r="M33" s="94">
        <v>365</v>
      </c>
      <c r="N33" s="236">
        <v>2.7</v>
      </c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</row>
    <row r="34" spans="1:32" ht="28.5" customHeight="1" x14ac:dyDescent="0.2">
      <c r="A34" s="147" t="s">
        <v>88</v>
      </c>
      <c r="B34" s="111" t="str">
        <f t="array" ref="B34">_xlfn.IFS(J34&gt;F34,$B$50,J34&lt;F34,$B$49,J34=F34,"-")</f>
        <v>↓</v>
      </c>
      <c r="C34" s="94">
        <v>22855</v>
      </c>
      <c r="D34" s="94">
        <v>22009</v>
      </c>
      <c r="E34" s="94">
        <v>846</v>
      </c>
      <c r="F34" s="236">
        <v>3.7</v>
      </c>
      <c r="G34" s="94">
        <v>22921</v>
      </c>
      <c r="H34" s="94">
        <v>21874</v>
      </c>
      <c r="I34" s="94">
        <v>1047</v>
      </c>
      <c r="J34" s="236">
        <v>4.5999999999999996</v>
      </c>
      <c r="K34" s="94">
        <v>22068</v>
      </c>
      <c r="L34" s="94">
        <v>21417</v>
      </c>
      <c r="M34" s="94">
        <v>651</v>
      </c>
      <c r="N34" s="236">
        <v>2.9</v>
      </c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</row>
    <row r="35" spans="1:32" ht="28.5" customHeight="1" x14ac:dyDescent="0.2">
      <c r="A35" s="147" t="s">
        <v>89</v>
      </c>
      <c r="B35" s="111" t="str">
        <f t="array" ref="B35">_xlfn.IFS(J35&gt;F35,$B$50,J35&lt;F35,$B$49,J35=F35,"-")</f>
        <v>↓</v>
      </c>
      <c r="C35" s="94">
        <v>39323</v>
      </c>
      <c r="D35" s="94">
        <v>37856</v>
      </c>
      <c r="E35" s="94">
        <v>1467</v>
      </c>
      <c r="F35" s="236">
        <v>3.7</v>
      </c>
      <c r="G35" s="94">
        <v>39322</v>
      </c>
      <c r="H35" s="94">
        <v>37544</v>
      </c>
      <c r="I35" s="94">
        <v>1778</v>
      </c>
      <c r="J35" s="236">
        <v>4.5</v>
      </c>
      <c r="K35" s="94">
        <v>38425</v>
      </c>
      <c r="L35" s="94">
        <v>37374</v>
      </c>
      <c r="M35" s="94">
        <v>1051</v>
      </c>
      <c r="N35" s="236">
        <v>2.7</v>
      </c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  <c r="AF35" s="94"/>
    </row>
    <row r="36" spans="1:32" ht="28.5" customHeight="1" x14ac:dyDescent="0.2">
      <c r="A36" s="147" t="s">
        <v>90</v>
      </c>
      <c r="B36" s="111" t="str">
        <f t="array" ref="B36">_xlfn.IFS(J36&gt;F36,$B$50,J36&lt;F36,$B$49,J36=F36,"-")</f>
        <v>↓</v>
      </c>
      <c r="C36" s="94">
        <v>19386</v>
      </c>
      <c r="D36" s="94">
        <v>18684</v>
      </c>
      <c r="E36" s="94">
        <v>702</v>
      </c>
      <c r="F36" s="236">
        <v>3.6</v>
      </c>
      <c r="G36" s="94">
        <v>19305</v>
      </c>
      <c r="H36" s="94">
        <v>18519</v>
      </c>
      <c r="I36" s="94">
        <v>786</v>
      </c>
      <c r="J36" s="236">
        <v>4.0999999999999996</v>
      </c>
      <c r="K36" s="94">
        <v>18963</v>
      </c>
      <c r="L36" s="94">
        <v>18415</v>
      </c>
      <c r="M36" s="94">
        <v>548</v>
      </c>
      <c r="N36" s="236">
        <v>2.9</v>
      </c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</row>
    <row r="37" spans="1:32" ht="28.5" customHeight="1" x14ac:dyDescent="0.2">
      <c r="A37" s="147" t="s">
        <v>91</v>
      </c>
      <c r="B37" s="111" t="str">
        <f t="array" ref="B37">_xlfn.IFS(J37&gt;F37,$B$50,J37&lt;F37,$B$49,J37=F37,"-")</f>
        <v>↓</v>
      </c>
      <c r="C37" s="94">
        <v>18301</v>
      </c>
      <c r="D37" s="94">
        <v>17691</v>
      </c>
      <c r="E37" s="94">
        <v>610</v>
      </c>
      <c r="F37" s="236">
        <v>3.3</v>
      </c>
      <c r="G37" s="94">
        <v>18238</v>
      </c>
      <c r="H37" s="94">
        <v>17554</v>
      </c>
      <c r="I37" s="94">
        <v>684</v>
      </c>
      <c r="J37" s="236">
        <v>3.8</v>
      </c>
      <c r="K37" s="94">
        <v>17915</v>
      </c>
      <c r="L37" s="94">
        <v>17442</v>
      </c>
      <c r="M37" s="94">
        <v>473</v>
      </c>
      <c r="N37" s="236">
        <v>2.6</v>
      </c>
    </row>
    <row r="38" spans="1:32" ht="28.5" customHeight="1" x14ac:dyDescent="0.2">
      <c r="A38" s="147" t="s">
        <v>92</v>
      </c>
      <c r="B38" s="111" t="str">
        <f t="array" ref="B38">_xlfn.IFS(J38&gt;F38,$B$50,J38&lt;F38,$B$49,J38=F38,"-")</f>
        <v>↓</v>
      </c>
      <c r="C38" s="94">
        <v>14582</v>
      </c>
      <c r="D38" s="94">
        <v>14046</v>
      </c>
      <c r="E38" s="94">
        <v>536</v>
      </c>
      <c r="F38" s="236">
        <v>3.7</v>
      </c>
      <c r="G38" s="94">
        <v>14556</v>
      </c>
      <c r="H38" s="94">
        <v>13930</v>
      </c>
      <c r="I38" s="94">
        <v>626</v>
      </c>
      <c r="J38" s="236">
        <v>4.3</v>
      </c>
      <c r="K38" s="94">
        <v>14249</v>
      </c>
      <c r="L38" s="94">
        <v>13867</v>
      </c>
      <c r="M38" s="94">
        <v>382</v>
      </c>
      <c r="N38" s="236">
        <v>2.7</v>
      </c>
    </row>
    <row r="39" spans="1:32" ht="28.5" customHeight="1" x14ac:dyDescent="0.2">
      <c r="A39" s="147" t="s">
        <v>93</v>
      </c>
      <c r="B39" s="111" t="str">
        <f t="array" ref="B39">_xlfn.IFS(J39&gt;F39,$B$50,J39&lt;F39,$B$49,J39=F39,"-")</f>
        <v>↓</v>
      </c>
      <c r="C39" s="94">
        <v>55691</v>
      </c>
      <c r="D39" s="94">
        <v>54158</v>
      </c>
      <c r="E39" s="94">
        <v>1533</v>
      </c>
      <c r="F39" s="236">
        <v>2.8</v>
      </c>
      <c r="G39" s="94">
        <v>55567</v>
      </c>
      <c r="H39" s="94">
        <v>53796</v>
      </c>
      <c r="I39" s="94">
        <v>1771</v>
      </c>
      <c r="J39" s="236">
        <v>3.2</v>
      </c>
      <c r="K39" s="94">
        <v>53837</v>
      </c>
      <c r="L39" s="94">
        <v>52703</v>
      </c>
      <c r="M39" s="94">
        <v>1134</v>
      </c>
      <c r="N39" s="236">
        <v>2.1</v>
      </c>
    </row>
    <row r="40" spans="1:32" ht="28.5" customHeight="1" x14ac:dyDescent="0.2">
      <c r="A40" s="147" t="s">
        <v>94</v>
      </c>
      <c r="B40" s="111" t="str">
        <f t="array" ref="B40">_xlfn.IFS(J40&gt;F40,$B$50,J40&lt;F40,$B$49,J40=F40,"-")</f>
        <v>↓</v>
      </c>
      <c r="C40" s="94">
        <v>16532</v>
      </c>
      <c r="D40" s="94">
        <v>15689</v>
      </c>
      <c r="E40" s="94">
        <v>843</v>
      </c>
      <c r="F40" s="236">
        <v>5.0999999999999996</v>
      </c>
      <c r="G40" s="94">
        <v>16483</v>
      </c>
      <c r="H40" s="94">
        <v>15612</v>
      </c>
      <c r="I40" s="94">
        <v>871</v>
      </c>
      <c r="J40" s="236">
        <v>5.3</v>
      </c>
      <c r="K40" s="94">
        <v>16309</v>
      </c>
      <c r="L40" s="94">
        <v>15588</v>
      </c>
      <c r="M40" s="94">
        <v>721</v>
      </c>
      <c r="N40" s="236">
        <v>4.4000000000000004</v>
      </c>
    </row>
    <row r="41" spans="1:32" ht="28.5" customHeight="1" x14ac:dyDescent="0.2">
      <c r="A41" s="147" t="s">
        <v>95</v>
      </c>
      <c r="B41" s="111" t="str">
        <f t="array" ref="B41">_xlfn.IFS(J41&gt;F41,$B$50,J41&lt;F41,$B$49,J41=F41,"-")</f>
        <v>↓</v>
      </c>
      <c r="C41" s="94">
        <v>11016</v>
      </c>
      <c r="D41" s="94">
        <v>10629</v>
      </c>
      <c r="E41" s="94">
        <v>387</v>
      </c>
      <c r="F41" s="236">
        <v>3.5</v>
      </c>
      <c r="G41" s="94">
        <v>10986</v>
      </c>
      <c r="H41" s="94">
        <v>10520</v>
      </c>
      <c r="I41" s="94">
        <v>466</v>
      </c>
      <c r="J41" s="236">
        <v>4.2</v>
      </c>
      <c r="K41" s="94">
        <v>10770</v>
      </c>
      <c r="L41" s="94">
        <v>10500</v>
      </c>
      <c r="M41" s="94">
        <v>270</v>
      </c>
      <c r="N41" s="236">
        <v>2.5</v>
      </c>
      <c r="O41" s="77"/>
    </row>
    <row r="42" spans="1:32" ht="28.5" customHeight="1" x14ac:dyDescent="0.2">
      <c r="A42" s="147" t="s">
        <v>96</v>
      </c>
      <c r="B42" s="111" t="str">
        <f t="array" ref="B42">_xlfn.IFS(J42&gt;F42,$B$50,J42&lt;F42,$B$49,J42=F42,"-")</f>
        <v>↓</v>
      </c>
      <c r="C42" s="94">
        <v>62358</v>
      </c>
      <c r="D42" s="94">
        <v>60149</v>
      </c>
      <c r="E42" s="94">
        <v>2209</v>
      </c>
      <c r="F42" s="236">
        <v>3.5</v>
      </c>
      <c r="G42" s="94">
        <v>62335</v>
      </c>
      <c r="H42" s="94">
        <v>59754</v>
      </c>
      <c r="I42" s="94">
        <v>2581</v>
      </c>
      <c r="J42" s="236">
        <v>4.0999999999999996</v>
      </c>
      <c r="K42" s="94">
        <v>60138</v>
      </c>
      <c r="L42" s="94">
        <v>58532</v>
      </c>
      <c r="M42" s="94">
        <v>1606</v>
      </c>
      <c r="N42" s="236">
        <v>2.7</v>
      </c>
    </row>
    <row r="43" spans="1:32" ht="28.5" customHeight="1" x14ac:dyDescent="0.2">
      <c r="A43" s="147" t="s">
        <v>97</v>
      </c>
      <c r="B43" s="111" t="str">
        <f t="array" ref="B43">_xlfn.IFS(J43&gt;F43,$B$50,J43&lt;F43,$B$49,J43=F43,"-")</f>
        <v>↓</v>
      </c>
      <c r="C43" s="94">
        <v>42745</v>
      </c>
      <c r="D43" s="94">
        <v>40894</v>
      </c>
      <c r="E43" s="94">
        <v>1851</v>
      </c>
      <c r="F43" s="236">
        <v>4.3</v>
      </c>
      <c r="G43" s="94">
        <v>42690</v>
      </c>
      <c r="H43" s="94">
        <v>40481</v>
      </c>
      <c r="I43" s="94">
        <v>2209</v>
      </c>
      <c r="J43" s="236">
        <v>5.2</v>
      </c>
      <c r="K43" s="94">
        <v>41151</v>
      </c>
      <c r="L43" s="94">
        <v>39813</v>
      </c>
      <c r="M43" s="94">
        <v>1338</v>
      </c>
      <c r="N43" s="236">
        <v>3.3</v>
      </c>
    </row>
    <row r="44" spans="1:32" ht="28.5" customHeight="1" x14ac:dyDescent="0.2">
      <c r="A44" s="147" t="s">
        <v>98</v>
      </c>
      <c r="B44" s="111" t="str">
        <f t="array" ref="B44">_xlfn.IFS(J44&gt;F44,$B$50,J44&lt;F44,$B$49,J44=F44,"-")</f>
        <v>↓</v>
      </c>
      <c r="C44" s="94">
        <v>14489</v>
      </c>
      <c r="D44" s="94">
        <v>13958</v>
      </c>
      <c r="E44" s="94">
        <v>531</v>
      </c>
      <c r="F44" s="236">
        <v>3.7</v>
      </c>
      <c r="G44" s="94">
        <v>14468</v>
      </c>
      <c r="H44" s="94">
        <v>13844</v>
      </c>
      <c r="I44" s="94">
        <v>624</v>
      </c>
      <c r="J44" s="236">
        <v>4.3</v>
      </c>
      <c r="K44" s="94">
        <v>14162</v>
      </c>
      <c r="L44" s="94">
        <v>13781</v>
      </c>
      <c r="M44" s="94">
        <v>381</v>
      </c>
      <c r="N44" s="236">
        <v>2.7</v>
      </c>
    </row>
    <row r="45" spans="1:32" ht="28.5" customHeight="1" x14ac:dyDescent="0.2">
      <c r="A45" s="147" t="s">
        <v>76</v>
      </c>
      <c r="B45" s="111" t="str">
        <f t="array" ref="B45">_xlfn.IFS(J45&gt;F45,$B$50,J45&lt;F45,$B$49,J45=F45,"-")</f>
        <v>↓</v>
      </c>
      <c r="C45" s="94">
        <v>17593</v>
      </c>
      <c r="D45" s="94">
        <v>16774</v>
      </c>
      <c r="E45" s="94">
        <v>819</v>
      </c>
      <c r="F45" s="237">
        <v>4.7</v>
      </c>
      <c r="G45" s="94">
        <v>17567</v>
      </c>
      <c r="H45" s="94">
        <v>16595</v>
      </c>
      <c r="I45" s="94">
        <v>972</v>
      </c>
      <c r="J45" s="237">
        <v>5.5</v>
      </c>
      <c r="K45" s="94">
        <v>17079</v>
      </c>
      <c r="L45" s="94">
        <v>16445</v>
      </c>
      <c r="M45" s="94">
        <v>634</v>
      </c>
      <c r="N45" s="237">
        <v>3.7</v>
      </c>
    </row>
    <row r="46" spans="1:32" ht="28.5" customHeight="1" x14ac:dyDescent="0.2">
      <c r="A46" s="147" t="s">
        <v>99</v>
      </c>
      <c r="B46" s="111" t="str">
        <f t="array" ref="B46">_xlfn.IFS(J46&gt;F46,$B$50,J46&lt;F46,$B$49,J46=F46,"-")</f>
        <v>↓</v>
      </c>
      <c r="C46" s="94">
        <v>28064</v>
      </c>
      <c r="D46" s="94">
        <v>27071</v>
      </c>
      <c r="E46" s="94">
        <v>993</v>
      </c>
      <c r="F46" s="237">
        <v>3.5</v>
      </c>
      <c r="G46" s="94">
        <v>28052</v>
      </c>
      <c r="H46" s="94">
        <v>26904</v>
      </c>
      <c r="I46" s="94">
        <v>1148</v>
      </c>
      <c r="J46" s="237">
        <v>4.0999999999999996</v>
      </c>
      <c r="K46" s="94">
        <v>27097</v>
      </c>
      <c r="L46" s="94">
        <v>26342</v>
      </c>
      <c r="M46" s="94">
        <v>755</v>
      </c>
      <c r="N46" s="237">
        <v>2.8</v>
      </c>
    </row>
    <row r="47" spans="1:32" ht="28.5" customHeight="1" x14ac:dyDescent="0.2">
      <c r="A47" s="147" t="s">
        <v>77</v>
      </c>
      <c r="B47" s="111" t="str">
        <f t="array" ref="B47">_xlfn.IFS(J47&gt;F47,$B$50,J47&lt;F47,$B$49,J47=F47,"-")</f>
        <v>↓</v>
      </c>
      <c r="C47" s="94">
        <v>15354</v>
      </c>
      <c r="D47" s="94">
        <v>14520</v>
      </c>
      <c r="E47" s="94">
        <v>834</v>
      </c>
      <c r="F47" s="237">
        <v>5.4</v>
      </c>
      <c r="G47" s="94">
        <v>15340</v>
      </c>
      <c r="H47" s="94">
        <v>14360</v>
      </c>
      <c r="I47" s="94">
        <v>980</v>
      </c>
      <c r="J47" s="237">
        <v>6.4</v>
      </c>
      <c r="K47" s="94">
        <v>14742</v>
      </c>
      <c r="L47" s="94">
        <v>14088</v>
      </c>
      <c r="M47" s="94">
        <v>654</v>
      </c>
      <c r="N47" s="237">
        <v>4.4000000000000004</v>
      </c>
    </row>
    <row r="48" spans="1:32" ht="28.5" customHeight="1" x14ac:dyDescent="0.2">
      <c r="A48" s="208" t="s">
        <v>100</v>
      </c>
      <c r="B48" s="190"/>
    </row>
    <row r="49" spans="1:2" ht="28.5" customHeight="1" x14ac:dyDescent="0.2">
      <c r="A49" s="28"/>
      <c r="B49" s="66" t="s">
        <v>29</v>
      </c>
    </row>
    <row r="50" spans="1:2" ht="28.5" customHeight="1" x14ac:dyDescent="0.2">
      <c r="A50" s="28"/>
      <c r="B50" s="67" t="s">
        <v>67</v>
      </c>
    </row>
  </sheetData>
  <mergeCells count="21">
    <mergeCell ref="A48:B48"/>
    <mergeCell ref="G4:J4"/>
    <mergeCell ref="E5:F5"/>
    <mergeCell ref="E23:F23"/>
    <mergeCell ref="M5:N5"/>
    <mergeCell ref="A1:N1"/>
    <mergeCell ref="B23:B24"/>
    <mergeCell ref="G22:J22"/>
    <mergeCell ref="K4:N4"/>
    <mergeCell ref="A5:A6"/>
    <mergeCell ref="C4:F4"/>
    <mergeCell ref="A21:N21"/>
    <mergeCell ref="A2:N2"/>
    <mergeCell ref="A23:A24"/>
    <mergeCell ref="I5:J5"/>
    <mergeCell ref="I23:J23"/>
    <mergeCell ref="B5:B6"/>
    <mergeCell ref="C22:F22"/>
    <mergeCell ref="K22:N22"/>
    <mergeCell ref="M23:N23"/>
    <mergeCell ref="A20:N20"/>
  </mergeCells>
  <conditionalFormatting sqref="B8:B17">
    <cfRule type="cellIs" dxfId="1" priority="1" operator="equal">
      <formula>$B$49</formula>
    </cfRule>
    <cfRule type="colorScale" priority="2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3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18:B19">
    <cfRule type="colorScale" priority="57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8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26:B47">
    <cfRule type="cellIs" dxfId="0" priority="59" operator="equal">
      <formula>$B$49</formula>
    </cfRule>
    <cfRule type="colorScale" priority="60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61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5"/>
  <sheetViews>
    <sheetView topLeftCell="A2" zoomScale="70" zoomScaleNormal="70" workbookViewId="0">
      <selection activeCell="S24" sqref="S24"/>
    </sheetView>
  </sheetViews>
  <sheetFormatPr baseColWidth="10" defaultColWidth="8.83203125" defaultRowHeight="15" x14ac:dyDescent="0.2"/>
  <cols>
    <col min="1" max="1" width="9.1640625" style="149" customWidth="1"/>
    <col min="2" max="2" width="11.33203125" style="149" customWidth="1"/>
    <col min="3" max="3" width="19" style="150" customWidth="1"/>
    <col min="4" max="4" width="20.1640625" style="151" customWidth="1"/>
  </cols>
  <sheetData>
    <row r="1" spans="1:6" ht="15.75" customHeight="1" x14ac:dyDescent="0.2">
      <c r="A1" s="213" t="s">
        <v>101</v>
      </c>
      <c r="B1" s="210"/>
      <c r="C1" s="211"/>
      <c r="D1" s="212"/>
      <c r="E1" s="190"/>
      <c r="F1" s="190"/>
    </row>
    <row r="2" spans="1:6" ht="15.75" customHeight="1" x14ac:dyDescent="0.2">
      <c r="A2" s="213" t="s">
        <v>102</v>
      </c>
      <c r="B2" s="210"/>
      <c r="C2" s="211"/>
      <c r="D2" s="212"/>
      <c r="E2" s="190"/>
      <c r="F2" s="190"/>
    </row>
    <row r="3" spans="1:6" x14ac:dyDescent="0.2">
      <c r="A3" s="209" t="s">
        <v>103</v>
      </c>
      <c r="B3" s="210"/>
      <c r="C3" s="211"/>
      <c r="D3" s="212"/>
      <c r="E3" s="190"/>
      <c r="F3" s="190"/>
    </row>
    <row r="4" spans="1:6" x14ac:dyDescent="0.2">
      <c r="A4" s="214" t="s">
        <v>104</v>
      </c>
      <c r="B4" s="210"/>
      <c r="C4" s="211"/>
      <c r="D4" s="212"/>
    </row>
    <row r="5" spans="1:6" ht="15.75" customHeight="1" thickBot="1" x14ac:dyDescent="0.25">
      <c r="A5" s="36" t="s">
        <v>105</v>
      </c>
      <c r="B5" s="36" t="s">
        <v>106</v>
      </c>
      <c r="C5" s="132" t="s">
        <v>107</v>
      </c>
      <c r="D5" s="136" t="s">
        <v>108</v>
      </c>
    </row>
    <row r="6" spans="1:6" ht="15.75" customHeight="1" thickTop="1" x14ac:dyDescent="0.2">
      <c r="A6" s="37">
        <v>2020</v>
      </c>
      <c r="B6" s="238">
        <v>43831</v>
      </c>
      <c r="C6" s="134">
        <v>64992</v>
      </c>
      <c r="D6" s="137">
        <v>2.8</v>
      </c>
    </row>
    <row r="7" spans="1:6" x14ac:dyDescent="0.2">
      <c r="A7" s="37">
        <v>2020</v>
      </c>
      <c r="B7" s="238">
        <v>43862</v>
      </c>
      <c r="C7" s="134">
        <v>68319</v>
      </c>
      <c r="D7" s="137">
        <v>2.9</v>
      </c>
    </row>
    <row r="8" spans="1:6" x14ac:dyDescent="0.2">
      <c r="A8" s="37">
        <v>2020</v>
      </c>
      <c r="B8" s="238">
        <v>43891</v>
      </c>
      <c r="C8" s="134">
        <v>71055</v>
      </c>
      <c r="D8" s="137">
        <v>3.1</v>
      </c>
    </row>
    <row r="9" spans="1:6" x14ac:dyDescent="0.2">
      <c r="A9" s="37">
        <v>2020</v>
      </c>
      <c r="B9" s="238">
        <v>43922</v>
      </c>
      <c r="C9" s="134">
        <v>272540</v>
      </c>
      <c r="D9" s="137">
        <v>11.8</v>
      </c>
    </row>
    <row r="10" spans="1:6" x14ac:dyDescent="0.2">
      <c r="A10" s="37">
        <v>2020</v>
      </c>
      <c r="B10" s="238">
        <v>43952</v>
      </c>
      <c r="C10" s="134">
        <v>215622</v>
      </c>
      <c r="D10" s="137">
        <v>9.1999999999999993</v>
      </c>
    </row>
    <row r="11" spans="1:6" x14ac:dyDescent="0.2">
      <c r="A11" s="37">
        <v>2020</v>
      </c>
      <c r="B11" s="238">
        <v>43983</v>
      </c>
      <c r="C11" s="134">
        <v>180876</v>
      </c>
      <c r="D11" s="137">
        <v>7.8</v>
      </c>
    </row>
    <row r="12" spans="1:6" x14ac:dyDescent="0.2">
      <c r="A12" s="37">
        <v>2020</v>
      </c>
      <c r="B12" s="238">
        <v>44013</v>
      </c>
      <c r="C12" s="134">
        <v>164732</v>
      </c>
      <c r="D12" s="137">
        <v>7</v>
      </c>
    </row>
    <row r="13" spans="1:6" x14ac:dyDescent="0.2">
      <c r="A13" s="37">
        <v>2020</v>
      </c>
      <c r="B13" s="238">
        <v>44044</v>
      </c>
      <c r="C13" s="134">
        <v>143633</v>
      </c>
      <c r="D13" s="137">
        <v>6.1</v>
      </c>
    </row>
    <row r="14" spans="1:6" x14ac:dyDescent="0.2">
      <c r="A14" s="37">
        <v>2020</v>
      </c>
      <c r="B14" s="238">
        <v>44075</v>
      </c>
      <c r="C14" s="134">
        <v>135293</v>
      </c>
      <c r="D14" s="137">
        <v>5.8</v>
      </c>
    </row>
    <row r="15" spans="1:6" x14ac:dyDescent="0.2">
      <c r="A15" s="37">
        <v>2020</v>
      </c>
      <c r="B15" s="238">
        <v>44105</v>
      </c>
      <c r="C15" s="134">
        <v>123627</v>
      </c>
      <c r="D15" s="137">
        <v>5.3</v>
      </c>
    </row>
    <row r="16" spans="1:6" x14ac:dyDescent="0.2">
      <c r="A16" s="37">
        <v>2020</v>
      </c>
      <c r="B16" s="238">
        <v>44136</v>
      </c>
      <c r="C16" s="134">
        <v>117571</v>
      </c>
      <c r="D16" s="137">
        <v>5</v>
      </c>
    </row>
    <row r="17" spans="1:4" x14ac:dyDescent="0.2">
      <c r="A17" s="37">
        <v>2020</v>
      </c>
      <c r="B17" s="238">
        <v>44166</v>
      </c>
      <c r="C17" s="134">
        <v>113834</v>
      </c>
      <c r="D17" s="137">
        <v>4.8</v>
      </c>
    </row>
    <row r="18" spans="1:4" x14ac:dyDescent="0.2">
      <c r="A18" s="37">
        <v>2021</v>
      </c>
      <c r="B18" s="238">
        <v>44197</v>
      </c>
      <c r="C18" s="134">
        <v>107985</v>
      </c>
      <c r="D18" s="137">
        <v>4.5999999999999996</v>
      </c>
    </row>
    <row r="19" spans="1:4" x14ac:dyDescent="0.2">
      <c r="A19" s="37">
        <v>2021</v>
      </c>
      <c r="B19" s="238">
        <v>44228</v>
      </c>
      <c r="C19" s="134">
        <v>103791</v>
      </c>
      <c r="D19" s="137">
        <v>4.4000000000000004</v>
      </c>
    </row>
    <row r="20" spans="1:4" x14ac:dyDescent="0.2">
      <c r="A20" s="37">
        <v>2021</v>
      </c>
      <c r="B20" s="238">
        <v>44256</v>
      </c>
      <c r="C20" s="134">
        <v>100856</v>
      </c>
      <c r="D20" s="137">
        <v>4.3</v>
      </c>
    </row>
    <row r="21" spans="1:4" x14ac:dyDescent="0.2">
      <c r="A21" s="37">
        <v>2021</v>
      </c>
      <c r="B21" s="238">
        <v>44287</v>
      </c>
      <c r="C21" s="134">
        <v>98708</v>
      </c>
      <c r="D21" s="137">
        <v>4.2</v>
      </c>
    </row>
    <row r="22" spans="1:4" x14ac:dyDescent="0.2">
      <c r="A22" s="37">
        <v>2021</v>
      </c>
      <c r="B22" s="238">
        <v>44317</v>
      </c>
      <c r="C22" s="134">
        <v>96904</v>
      </c>
      <c r="D22" s="137">
        <v>4.0999999999999996</v>
      </c>
    </row>
    <row r="23" spans="1:4" x14ac:dyDescent="0.2">
      <c r="A23" s="37">
        <v>2021</v>
      </c>
      <c r="B23" s="238">
        <v>44348</v>
      </c>
      <c r="C23" s="134">
        <v>95715</v>
      </c>
      <c r="D23" s="137">
        <v>4.0999999999999996</v>
      </c>
    </row>
    <row r="24" spans="1:4" x14ac:dyDescent="0.2">
      <c r="A24" s="37">
        <v>2021</v>
      </c>
      <c r="B24" s="238">
        <v>44378</v>
      </c>
      <c r="C24" s="134">
        <v>93175</v>
      </c>
      <c r="D24" s="137">
        <v>3.9</v>
      </c>
    </row>
    <row r="25" spans="1:4" x14ac:dyDescent="0.2">
      <c r="A25" s="37">
        <v>2021</v>
      </c>
      <c r="B25" s="238">
        <v>44409</v>
      </c>
      <c r="C25" s="134">
        <v>90068</v>
      </c>
      <c r="D25" s="137">
        <v>3.8</v>
      </c>
    </row>
    <row r="26" spans="1:4" x14ac:dyDescent="0.2">
      <c r="A26" s="37">
        <v>2021</v>
      </c>
      <c r="B26" s="238">
        <v>44440</v>
      </c>
      <c r="C26" s="134">
        <v>86435</v>
      </c>
      <c r="D26" s="137">
        <v>3.7</v>
      </c>
    </row>
    <row r="27" spans="1:4" x14ac:dyDescent="0.2">
      <c r="A27" s="37">
        <v>2021</v>
      </c>
      <c r="B27" s="238">
        <v>44470</v>
      </c>
      <c r="C27" s="134">
        <v>83271</v>
      </c>
      <c r="D27" s="137">
        <v>3.5</v>
      </c>
    </row>
    <row r="28" spans="1:4" x14ac:dyDescent="0.2">
      <c r="A28" s="37">
        <v>2021</v>
      </c>
      <c r="B28" s="238">
        <v>44501</v>
      </c>
      <c r="C28" s="134">
        <v>80526</v>
      </c>
      <c r="D28" s="137">
        <v>3.4</v>
      </c>
    </row>
    <row r="29" spans="1:4" x14ac:dyDescent="0.2">
      <c r="A29" s="37">
        <v>2021</v>
      </c>
      <c r="B29" s="238">
        <v>44531</v>
      </c>
      <c r="C29" s="134">
        <v>78511</v>
      </c>
      <c r="D29" s="137">
        <v>3.3</v>
      </c>
    </row>
    <row r="30" spans="1:4" x14ac:dyDescent="0.2">
      <c r="A30" s="37">
        <v>2022</v>
      </c>
      <c r="B30" s="238">
        <v>44562</v>
      </c>
      <c r="C30" s="134">
        <v>77688</v>
      </c>
      <c r="D30" s="137">
        <v>3.3</v>
      </c>
    </row>
    <row r="31" spans="1:4" x14ac:dyDescent="0.2">
      <c r="A31" s="37">
        <v>2022</v>
      </c>
      <c r="B31" s="238">
        <v>44593</v>
      </c>
      <c r="C31" s="134">
        <v>76927</v>
      </c>
      <c r="D31" s="137">
        <v>3.2</v>
      </c>
    </row>
    <row r="32" spans="1:4" x14ac:dyDescent="0.2">
      <c r="A32" s="37">
        <v>2022</v>
      </c>
      <c r="B32" s="238">
        <v>44621</v>
      </c>
      <c r="C32" s="134">
        <v>76194</v>
      </c>
      <c r="D32" s="137">
        <v>3.2</v>
      </c>
    </row>
    <row r="33" spans="1:4" x14ac:dyDescent="0.2">
      <c r="A33" s="37">
        <v>2022</v>
      </c>
      <c r="B33" s="238">
        <v>44652</v>
      </c>
      <c r="C33" s="134">
        <v>75509</v>
      </c>
      <c r="D33" s="137">
        <v>3.2</v>
      </c>
    </row>
    <row r="34" spans="1:4" x14ac:dyDescent="0.2">
      <c r="A34" s="37">
        <v>2022</v>
      </c>
      <c r="B34" s="238">
        <v>44682</v>
      </c>
      <c r="C34" s="134">
        <v>75343</v>
      </c>
      <c r="D34" s="137">
        <v>3.2</v>
      </c>
    </row>
    <row r="35" spans="1:4" x14ac:dyDescent="0.2">
      <c r="A35" s="37">
        <v>2022</v>
      </c>
      <c r="B35" s="238">
        <v>44713</v>
      </c>
      <c r="C35" s="134">
        <v>75815</v>
      </c>
      <c r="D35" s="137">
        <v>3.2</v>
      </c>
    </row>
    <row r="36" spans="1:4" x14ac:dyDescent="0.2">
      <c r="A36" s="37">
        <v>2022</v>
      </c>
      <c r="B36" s="238">
        <v>44743</v>
      </c>
      <c r="C36" s="134">
        <v>76735</v>
      </c>
      <c r="D36" s="137">
        <v>3.2</v>
      </c>
    </row>
    <row r="37" spans="1:4" x14ac:dyDescent="0.2">
      <c r="A37" s="37">
        <v>2022</v>
      </c>
      <c r="B37" s="238">
        <v>44774</v>
      </c>
      <c r="C37" s="134">
        <v>77658</v>
      </c>
      <c r="D37" s="137">
        <v>3.2</v>
      </c>
    </row>
    <row r="38" spans="1:4" x14ac:dyDescent="0.2">
      <c r="A38" s="37">
        <v>2022</v>
      </c>
      <c r="B38" s="238">
        <v>44805</v>
      </c>
      <c r="C38" s="134">
        <v>77944</v>
      </c>
      <c r="D38" s="137">
        <v>3.3</v>
      </c>
    </row>
    <row r="39" spans="1:4" x14ac:dyDescent="0.2">
      <c r="A39" s="37">
        <v>2022</v>
      </c>
      <c r="B39" s="238">
        <v>44835</v>
      </c>
      <c r="C39" s="134">
        <v>77676</v>
      </c>
      <c r="D39" s="137">
        <v>3.2</v>
      </c>
    </row>
    <row r="40" spans="1:4" x14ac:dyDescent="0.2">
      <c r="A40" s="37">
        <v>2022</v>
      </c>
      <c r="B40" s="238">
        <v>44866</v>
      </c>
      <c r="C40" s="134">
        <v>76856</v>
      </c>
      <c r="D40" s="137">
        <v>3.2</v>
      </c>
    </row>
    <row r="41" spans="1:4" x14ac:dyDescent="0.2">
      <c r="A41" s="37">
        <v>2022</v>
      </c>
      <c r="B41" s="238">
        <v>44896</v>
      </c>
      <c r="C41" s="134">
        <v>75550</v>
      </c>
      <c r="D41" s="137">
        <v>3.1</v>
      </c>
    </row>
    <row r="42" spans="1:4" x14ac:dyDescent="0.2">
      <c r="A42" s="37">
        <v>2023</v>
      </c>
      <c r="B42" s="238">
        <v>44927</v>
      </c>
      <c r="C42" s="134">
        <v>74130</v>
      </c>
      <c r="D42" s="137">
        <v>3.1</v>
      </c>
    </row>
    <row r="43" spans="1:4" x14ac:dyDescent="0.2">
      <c r="A43" s="37">
        <v>2023</v>
      </c>
      <c r="B43" s="238">
        <v>44958</v>
      </c>
      <c r="C43" s="134">
        <v>72997</v>
      </c>
      <c r="D43" s="137">
        <v>3</v>
      </c>
    </row>
    <row r="44" spans="1:4" x14ac:dyDescent="0.2">
      <c r="A44" s="37">
        <v>2023</v>
      </c>
      <c r="B44" s="238">
        <v>44986</v>
      </c>
      <c r="C44" s="135">
        <v>72030</v>
      </c>
      <c r="D44" s="138">
        <v>3</v>
      </c>
    </row>
    <row r="45" spans="1:4" x14ac:dyDescent="0.2">
      <c r="A45" s="37">
        <v>2023</v>
      </c>
      <c r="B45" s="238">
        <v>45017</v>
      </c>
      <c r="C45" s="135">
        <v>70923</v>
      </c>
      <c r="D45" s="138">
        <v>2.9</v>
      </c>
    </row>
    <row r="46" spans="1:4" x14ac:dyDescent="0.2">
      <c r="A46" s="37">
        <v>2023</v>
      </c>
      <c r="B46" s="238">
        <v>45047</v>
      </c>
      <c r="C46" s="135">
        <v>69850</v>
      </c>
      <c r="D46" s="138">
        <v>2.9</v>
      </c>
    </row>
    <row r="47" spans="1:4" x14ac:dyDescent="0.2">
      <c r="A47">
        <v>2023</v>
      </c>
      <c r="B47" s="238">
        <v>45078</v>
      </c>
      <c r="C47">
        <v>69189</v>
      </c>
      <c r="D47">
        <v>2.8</v>
      </c>
    </row>
    <row r="48" spans="1:4" x14ac:dyDescent="0.2">
      <c r="A48">
        <v>2023</v>
      </c>
      <c r="B48" s="238">
        <v>45108</v>
      </c>
      <c r="C48">
        <v>69547</v>
      </c>
      <c r="D48">
        <v>2.8</v>
      </c>
    </row>
    <row r="49" spans="1:4" x14ac:dyDescent="0.2">
      <c r="A49">
        <v>2023</v>
      </c>
      <c r="B49" s="238">
        <v>45139</v>
      </c>
      <c r="C49">
        <v>70907</v>
      </c>
      <c r="D49">
        <v>2.9</v>
      </c>
    </row>
    <row r="50" spans="1:4" x14ac:dyDescent="0.2">
      <c r="A50">
        <v>2023</v>
      </c>
      <c r="B50" s="238">
        <v>45170</v>
      </c>
      <c r="C50">
        <v>72805</v>
      </c>
      <c r="D50" s="137">
        <v>3</v>
      </c>
    </row>
    <row r="51" spans="1:4" x14ac:dyDescent="0.2">
      <c r="A51">
        <v>2023</v>
      </c>
      <c r="B51" s="238">
        <v>45200</v>
      </c>
      <c r="C51">
        <v>74511</v>
      </c>
      <c r="D51" s="137">
        <v>3</v>
      </c>
    </row>
    <row r="52" spans="1:4" x14ac:dyDescent="0.2">
      <c r="A52">
        <v>2023</v>
      </c>
      <c r="B52" s="238">
        <v>45231</v>
      </c>
      <c r="C52">
        <v>74957</v>
      </c>
      <c r="D52" s="137">
        <v>3</v>
      </c>
    </row>
    <row r="53" spans="1:4" x14ac:dyDescent="0.2">
      <c r="A53">
        <v>2023</v>
      </c>
      <c r="B53" s="238">
        <v>45261</v>
      </c>
      <c r="C53">
        <v>74873</v>
      </c>
      <c r="D53" s="137">
        <v>3</v>
      </c>
    </row>
    <row r="54" spans="1:4" x14ac:dyDescent="0.2">
      <c r="A54">
        <v>2024</v>
      </c>
      <c r="B54" s="238">
        <v>45292</v>
      </c>
      <c r="C54">
        <v>75325</v>
      </c>
      <c r="D54" s="137">
        <v>3</v>
      </c>
    </row>
    <row r="55" spans="1:4" x14ac:dyDescent="0.2">
      <c r="A55">
        <v>2024</v>
      </c>
      <c r="B55" s="238">
        <v>45323</v>
      </c>
      <c r="C55">
        <v>76424</v>
      </c>
      <c r="D55">
        <v>3.1</v>
      </c>
    </row>
    <row r="56" spans="1:4" x14ac:dyDescent="0.2">
      <c r="A56">
        <v>2024</v>
      </c>
      <c r="B56" s="238">
        <v>45352</v>
      </c>
      <c r="C56">
        <v>77948</v>
      </c>
      <c r="D56">
        <v>3.1</v>
      </c>
    </row>
    <row r="57" spans="1:4" x14ac:dyDescent="0.2">
      <c r="A57">
        <v>2024</v>
      </c>
      <c r="B57" s="238">
        <v>45383</v>
      </c>
      <c r="C57">
        <v>79782</v>
      </c>
      <c r="D57">
        <v>3.2</v>
      </c>
    </row>
    <row r="58" spans="1:4" x14ac:dyDescent="0.2">
      <c r="A58">
        <v>2024</v>
      </c>
      <c r="B58" s="238">
        <v>45413</v>
      </c>
      <c r="C58">
        <v>83589</v>
      </c>
      <c r="D58">
        <v>3.4</v>
      </c>
    </row>
    <row r="59" spans="1:4" x14ac:dyDescent="0.2">
      <c r="A59">
        <v>2024</v>
      </c>
      <c r="B59" s="238">
        <v>45444</v>
      </c>
      <c r="C59">
        <v>89718</v>
      </c>
      <c r="D59">
        <v>3.6</v>
      </c>
    </row>
    <row r="60" spans="1:4" x14ac:dyDescent="0.2">
      <c r="A60">
        <v>2024</v>
      </c>
      <c r="B60" s="238">
        <v>45474</v>
      </c>
      <c r="C60">
        <v>97764</v>
      </c>
      <c r="D60">
        <v>3.9</v>
      </c>
    </row>
    <row r="61" spans="1:4" x14ac:dyDescent="0.2">
      <c r="A61">
        <v>2024</v>
      </c>
      <c r="B61" s="238">
        <v>45505</v>
      </c>
      <c r="C61">
        <v>107891</v>
      </c>
      <c r="D61">
        <v>4.3</v>
      </c>
    </row>
    <row r="62" spans="1:4" x14ac:dyDescent="0.2">
      <c r="A62">
        <v>2024</v>
      </c>
      <c r="B62" s="238">
        <v>45536</v>
      </c>
      <c r="C62">
        <v>113975</v>
      </c>
      <c r="D62">
        <v>4.5</v>
      </c>
    </row>
    <row r="63" spans="1:4" x14ac:dyDescent="0.2">
      <c r="A63">
        <v>2024</v>
      </c>
      <c r="B63" s="238">
        <v>45566</v>
      </c>
      <c r="C63">
        <v>118097</v>
      </c>
      <c r="D63">
        <v>4.7</v>
      </c>
    </row>
    <row r="64" spans="1:4" x14ac:dyDescent="0.2">
      <c r="A64">
        <v>2024</v>
      </c>
      <c r="B64" s="238">
        <v>45597</v>
      </c>
      <c r="C64">
        <v>121482</v>
      </c>
      <c r="D64">
        <v>4.8</v>
      </c>
    </row>
    <row r="65" spans="1:4" x14ac:dyDescent="0.2">
      <c r="A65">
        <v>2024</v>
      </c>
      <c r="B65" s="238">
        <v>45627</v>
      </c>
      <c r="C65">
        <v>119485</v>
      </c>
      <c r="D65">
        <v>4.7</v>
      </c>
    </row>
  </sheetData>
  <mergeCells count="4">
    <mergeCell ref="A3:F3"/>
    <mergeCell ref="A2:F2"/>
    <mergeCell ref="A4:D4"/>
    <mergeCell ref="A1:F1"/>
  </mergeCells>
  <pageMargins left="0.7" right="0.7" top="0.75" bottom="0.75" header="0.3" footer="0.3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65"/>
  <sheetViews>
    <sheetView topLeftCell="A5" zoomScaleNormal="100" workbookViewId="0">
      <selection activeCell="T24" sqref="T24"/>
    </sheetView>
  </sheetViews>
  <sheetFormatPr baseColWidth="10" defaultColWidth="8.83203125" defaultRowHeight="15" x14ac:dyDescent="0.2"/>
  <cols>
    <col min="1" max="1" width="9.1640625" style="149" customWidth="1"/>
    <col min="2" max="2" width="11.6640625" style="149" customWidth="1"/>
    <col min="3" max="3" width="9.1640625" style="151" customWidth="1"/>
    <col min="4" max="4" width="13.33203125" style="150" bestFit="1" customWidth="1"/>
    <col min="7" max="8" width="9" bestFit="1" customWidth="1"/>
  </cols>
  <sheetData>
    <row r="1" spans="1:6" ht="15.75" customHeight="1" x14ac:dyDescent="0.2">
      <c r="A1" s="213" t="s">
        <v>101</v>
      </c>
      <c r="B1" s="210"/>
      <c r="C1" s="212"/>
      <c r="D1" s="211"/>
      <c r="E1" s="190"/>
      <c r="F1" s="190"/>
    </row>
    <row r="2" spans="1:6" ht="15.75" customHeight="1" x14ac:dyDescent="0.2">
      <c r="A2" s="213" t="s">
        <v>102</v>
      </c>
      <c r="B2" s="210"/>
      <c r="C2" s="212"/>
      <c r="D2" s="211"/>
      <c r="E2" s="190"/>
      <c r="F2" s="190"/>
    </row>
    <row r="3" spans="1:6" ht="15.75" customHeight="1" x14ac:dyDescent="0.2">
      <c r="A3" s="152"/>
    </row>
    <row r="4" spans="1:6" x14ac:dyDescent="0.2">
      <c r="A4" s="214" t="s">
        <v>104</v>
      </c>
      <c r="B4" s="210"/>
      <c r="C4" s="212"/>
      <c r="D4" s="211"/>
      <c r="E4" s="190"/>
    </row>
    <row r="5" spans="1:6" ht="52.5" customHeight="1" thickBot="1" x14ac:dyDescent="0.25">
      <c r="A5" s="36" t="s">
        <v>105</v>
      </c>
      <c r="B5" s="36" t="s">
        <v>106</v>
      </c>
      <c r="C5" s="136" t="s">
        <v>109</v>
      </c>
      <c r="D5" s="132" t="s">
        <v>110</v>
      </c>
    </row>
    <row r="6" spans="1:6" ht="15.75" customHeight="1" thickTop="1" x14ac:dyDescent="0.2">
      <c r="A6" s="37">
        <v>2020</v>
      </c>
      <c r="B6" s="238">
        <v>43831</v>
      </c>
      <c r="C6" s="137">
        <v>57.9</v>
      </c>
      <c r="D6" s="134">
        <v>2272558</v>
      </c>
    </row>
    <row r="7" spans="1:6" x14ac:dyDescent="0.2">
      <c r="A7" s="37">
        <v>2020</v>
      </c>
      <c r="B7" s="238">
        <v>43862</v>
      </c>
      <c r="C7" s="137">
        <v>57.7</v>
      </c>
      <c r="D7" s="134">
        <v>2263616</v>
      </c>
    </row>
    <row r="8" spans="1:6" x14ac:dyDescent="0.2">
      <c r="A8" s="37">
        <v>2020</v>
      </c>
      <c r="B8" s="238">
        <v>43891</v>
      </c>
      <c r="C8" s="137">
        <v>57.5</v>
      </c>
      <c r="D8" s="134">
        <v>2253825</v>
      </c>
    </row>
    <row r="9" spans="1:6" x14ac:dyDescent="0.2">
      <c r="A9" s="37">
        <v>2020</v>
      </c>
      <c r="B9" s="238">
        <v>43922</v>
      </c>
      <c r="C9" s="137">
        <v>57.5</v>
      </c>
      <c r="D9" s="134">
        <v>2045469</v>
      </c>
    </row>
    <row r="10" spans="1:6" x14ac:dyDescent="0.2">
      <c r="A10" s="37">
        <v>2020</v>
      </c>
      <c r="B10" s="238">
        <v>43952</v>
      </c>
      <c r="C10" s="137">
        <v>57.7</v>
      </c>
      <c r="D10" s="134">
        <v>2116188</v>
      </c>
    </row>
    <row r="11" spans="1:6" x14ac:dyDescent="0.2">
      <c r="A11" s="37">
        <v>2020</v>
      </c>
      <c r="B11" s="238">
        <v>43983</v>
      </c>
      <c r="C11" s="137">
        <v>57.5</v>
      </c>
      <c r="D11" s="134">
        <v>2143573</v>
      </c>
    </row>
    <row r="12" spans="1:6" x14ac:dyDescent="0.2">
      <c r="A12" s="37">
        <v>2020</v>
      </c>
      <c r="B12" s="238">
        <v>44013</v>
      </c>
      <c r="C12" s="137">
        <v>57.7</v>
      </c>
      <c r="D12" s="134">
        <v>2172230</v>
      </c>
    </row>
    <row r="13" spans="1:6" x14ac:dyDescent="0.2">
      <c r="A13" s="37">
        <v>2020</v>
      </c>
      <c r="B13" s="238">
        <v>44044</v>
      </c>
      <c r="C13" s="137">
        <v>57.7</v>
      </c>
      <c r="D13" s="134">
        <v>2197005</v>
      </c>
    </row>
    <row r="14" spans="1:6" x14ac:dyDescent="0.2">
      <c r="A14" s="37">
        <v>2020</v>
      </c>
      <c r="B14" s="238">
        <v>44075</v>
      </c>
      <c r="C14" s="137">
        <v>58</v>
      </c>
      <c r="D14" s="134">
        <v>2217243</v>
      </c>
    </row>
    <row r="15" spans="1:6" x14ac:dyDescent="0.2">
      <c r="A15" s="37">
        <v>2020</v>
      </c>
      <c r="B15" s="238">
        <v>44105</v>
      </c>
      <c r="C15" s="137">
        <v>57.9</v>
      </c>
      <c r="D15" s="134">
        <v>2230404</v>
      </c>
    </row>
    <row r="16" spans="1:6" x14ac:dyDescent="0.2">
      <c r="A16" s="37">
        <v>2020</v>
      </c>
      <c r="B16" s="238">
        <v>44136</v>
      </c>
      <c r="C16" s="137">
        <v>57.9</v>
      </c>
      <c r="D16" s="134">
        <v>2237939</v>
      </c>
    </row>
    <row r="17" spans="1:4" x14ac:dyDescent="0.2">
      <c r="A17" s="37">
        <v>2020</v>
      </c>
      <c r="B17" s="238">
        <v>44166</v>
      </c>
      <c r="C17" s="137">
        <v>57.8</v>
      </c>
      <c r="D17" s="134">
        <v>2241475</v>
      </c>
    </row>
    <row r="18" spans="1:4" x14ac:dyDescent="0.2">
      <c r="A18" s="37">
        <v>2021</v>
      </c>
      <c r="B18" s="238">
        <v>44197</v>
      </c>
      <c r="C18" s="137">
        <v>57.7</v>
      </c>
      <c r="D18" s="134">
        <v>2243885</v>
      </c>
    </row>
    <row r="19" spans="1:4" x14ac:dyDescent="0.2">
      <c r="A19" s="37">
        <v>2021</v>
      </c>
      <c r="B19" s="238">
        <v>44228</v>
      </c>
      <c r="C19" s="137">
        <v>57.6</v>
      </c>
      <c r="D19" s="134">
        <v>2247026</v>
      </c>
    </row>
    <row r="20" spans="1:4" x14ac:dyDescent="0.2">
      <c r="A20" s="37">
        <v>2021</v>
      </c>
      <c r="B20" s="238">
        <v>44256</v>
      </c>
      <c r="C20" s="137">
        <v>57.6</v>
      </c>
      <c r="D20" s="134">
        <v>2251903</v>
      </c>
    </row>
    <row r="21" spans="1:4" x14ac:dyDescent="0.2">
      <c r="A21" s="37">
        <v>2021</v>
      </c>
      <c r="B21" s="238">
        <v>44287</v>
      </c>
      <c r="C21" s="137">
        <v>57.6</v>
      </c>
      <c r="D21" s="134">
        <v>2257620</v>
      </c>
    </row>
    <row r="22" spans="1:4" x14ac:dyDescent="0.2">
      <c r="A22" s="37">
        <v>2021</v>
      </c>
      <c r="B22" s="238">
        <v>44317</v>
      </c>
      <c r="C22" s="137">
        <v>57.6</v>
      </c>
      <c r="D22" s="134">
        <v>2263095</v>
      </c>
    </row>
    <row r="23" spans="1:4" x14ac:dyDescent="0.2">
      <c r="A23" s="37">
        <v>2021</v>
      </c>
      <c r="B23" s="238">
        <v>44348</v>
      </c>
      <c r="C23" s="137">
        <v>57.6</v>
      </c>
      <c r="D23" s="134">
        <v>2267011</v>
      </c>
    </row>
    <row r="24" spans="1:4" x14ac:dyDescent="0.2">
      <c r="A24" s="37">
        <v>2021</v>
      </c>
      <c r="B24" s="238">
        <v>44378</v>
      </c>
      <c r="C24" s="137">
        <v>57.5</v>
      </c>
      <c r="D24" s="134">
        <v>2269723</v>
      </c>
    </row>
    <row r="25" spans="1:4" x14ac:dyDescent="0.2">
      <c r="A25" s="37">
        <v>2021</v>
      </c>
      <c r="B25" s="238">
        <v>44409</v>
      </c>
      <c r="C25" s="137">
        <v>57.4</v>
      </c>
      <c r="D25" s="134">
        <v>2272256</v>
      </c>
    </row>
    <row r="26" spans="1:4" x14ac:dyDescent="0.2">
      <c r="A26" s="37">
        <v>2021</v>
      </c>
      <c r="B26" s="238">
        <v>44440</v>
      </c>
      <c r="C26" s="137">
        <v>57.3</v>
      </c>
      <c r="D26" s="134">
        <v>2275339</v>
      </c>
    </row>
    <row r="27" spans="1:4" x14ac:dyDescent="0.2">
      <c r="A27" s="37">
        <v>2021</v>
      </c>
      <c r="B27" s="238">
        <v>44470</v>
      </c>
      <c r="C27" s="137">
        <v>57.2</v>
      </c>
      <c r="D27" s="134">
        <v>2279642</v>
      </c>
    </row>
    <row r="28" spans="1:4" x14ac:dyDescent="0.2">
      <c r="A28" s="37">
        <v>2021</v>
      </c>
      <c r="B28" s="238">
        <v>44501</v>
      </c>
      <c r="C28" s="137">
        <v>57.2</v>
      </c>
      <c r="D28" s="134">
        <v>2285189</v>
      </c>
    </row>
    <row r="29" spans="1:4" x14ac:dyDescent="0.2">
      <c r="A29" s="37">
        <v>2021</v>
      </c>
      <c r="B29" s="238">
        <v>44531</v>
      </c>
      <c r="C29" s="137">
        <v>57.2</v>
      </c>
      <c r="D29" s="134">
        <v>2291838</v>
      </c>
    </row>
    <row r="30" spans="1:4" x14ac:dyDescent="0.2">
      <c r="A30" s="37">
        <v>2022</v>
      </c>
      <c r="B30" s="238">
        <v>44562</v>
      </c>
      <c r="C30" s="137">
        <v>57.3</v>
      </c>
      <c r="D30" s="134">
        <v>2298984</v>
      </c>
    </row>
    <row r="31" spans="1:4" x14ac:dyDescent="0.2">
      <c r="A31" s="37">
        <v>2022</v>
      </c>
      <c r="B31" s="238">
        <v>44593</v>
      </c>
      <c r="C31" s="137">
        <v>57.3</v>
      </c>
      <c r="D31" s="134">
        <v>2305706</v>
      </c>
    </row>
    <row r="32" spans="1:4" x14ac:dyDescent="0.2">
      <c r="A32" s="37">
        <v>2022</v>
      </c>
      <c r="B32" s="238">
        <v>44621</v>
      </c>
      <c r="C32" s="137">
        <v>57.3</v>
      </c>
      <c r="D32" s="134">
        <v>2310768</v>
      </c>
    </row>
    <row r="33" spans="1:4" x14ac:dyDescent="0.2">
      <c r="A33" s="37">
        <v>2022</v>
      </c>
      <c r="B33" s="238">
        <v>44652</v>
      </c>
      <c r="C33" s="137">
        <v>57.3</v>
      </c>
      <c r="D33" s="134">
        <v>2313951</v>
      </c>
    </row>
    <row r="34" spans="1:4" x14ac:dyDescent="0.2">
      <c r="A34" s="37">
        <v>2022</v>
      </c>
      <c r="B34" s="238">
        <v>44682</v>
      </c>
      <c r="C34" s="137">
        <v>57.2</v>
      </c>
      <c r="D34" s="134">
        <v>2315575</v>
      </c>
    </row>
    <row r="35" spans="1:4" x14ac:dyDescent="0.2">
      <c r="A35" s="37">
        <v>2022</v>
      </c>
      <c r="B35" s="238">
        <v>44713</v>
      </c>
      <c r="C35" s="137">
        <v>57.1</v>
      </c>
      <c r="D35" s="134">
        <v>2316022</v>
      </c>
    </row>
    <row r="36" spans="1:4" x14ac:dyDescent="0.2">
      <c r="A36" s="37">
        <v>2022</v>
      </c>
      <c r="B36" s="238">
        <v>44743</v>
      </c>
      <c r="C36" s="137">
        <v>57.1</v>
      </c>
      <c r="D36" s="134">
        <v>2315891</v>
      </c>
    </row>
    <row r="37" spans="1:4" x14ac:dyDescent="0.2">
      <c r="A37" s="37">
        <v>2022</v>
      </c>
      <c r="B37" s="238">
        <v>44774</v>
      </c>
      <c r="C37" s="137">
        <v>57</v>
      </c>
      <c r="D37" s="134">
        <v>2316350</v>
      </c>
    </row>
    <row r="38" spans="1:4" x14ac:dyDescent="0.2">
      <c r="A38" s="37">
        <v>2022</v>
      </c>
      <c r="B38" s="238">
        <v>44805</v>
      </c>
      <c r="C38" s="137">
        <v>57</v>
      </c>
      <c r="D38" s="134">
        <v>2318360</v>
      </c>
    </row>
    <row r="39" spans="1:4" x14ac:dyDescent="0.2">
      <c r="A39" s="37">
        <v>2022</v>
      </c>
      <c r="B39" s="238">
        <v>44835</v>
      </c>
      <c r="C39" s="137">
        <v>57</v>
      </c>
      <c r="D39" s="134">
        <v>2322459</v>
      </c>
    </row>
    <row r="40" spans="1:4" x14ac:dyDescent="0.2">
      <c r="A40" s="37">
        <v>2022</v>
      </c>
      <c r="B40" s="238">
        <v>44866</v>
      </c>
      <c r="C40" s="137">
        <v>57</v>
      </c>
      <c r="D40" s="134">
        <v>2328805</v>
      </c>
    </row>
    <row r="41" spans="1:4" x14ac:dyDescent="0.2">
      <c r="A41" s="37">
        <v>2022</v>
      </c>
      <c r="B41" s="238">
        <v>44896</v>
      </c>
      <c r="C41" s="137">
        <v>57.1</v>
      </c>
      <c r="D41" s="134">
        <v>2337010</v>
      </c>
    </row>
    <row r="42" spans="1:4" x14ac:dyDescent="0.2">
      <c r="A42" s="37">
        <v>2023</v>
      </c>
      <c r="B42" s="238">
        <v>44927</v>
      </c>
      <c r="C42" s="137">
        <v>57.2</v>
      </c>
      <c r="D42" s="134">
        <v>2345980</v>
      </c>
    </row>
    <row r="43" spans="1:4" x14ac:dyDescent="0.2">
      <c r="A43" s="37">
        <v>2023</v>
      </c>
      <c r="B43" s="238">
        <v>44958</v>
      </c>
      <c r="C43" s="137">
        <v>57.2</v>
      </c>
      <c r="D43" s="134">
        <v>2355128</v>
      </c>
    </row>
    <row r="44" spans="1:4" x14ac:dyDescent="0.2">
      <c r="A44" s="37">
        <v>2023</v>
      </c>
      <c r="B44" s="238">
        <v>44986</v>
      </c>
      <c r="C44" s="138">
        <v>57.3</v>
      </c>
      <c r="D44" s="135">
        <v>2363908</v>
      </c>
    </row>
    <row r="45" spans="1:4" x14ac:dyDescent="0.2">
      <c r="A45" s="37">
        <v>2023</v>
      </c>
      <c r="B45" s="238">
        <v>45017</v>
      </c>
      <c r="C45" s="138">
        <v>57.4</v>
      </c>
      <c r="D45" s="135">
        <v>2371767</v>
      </c>
    </row>
    <row r="46" spans="1:4" x14ac:dyDescent="0.2">
      <c r="A46" s="37">
        <v>2023</v>
      </c>
      <c r="B46" s="238">
        <v>45047</v>
      </c>
      <c r="C46" s="138">
        <v>57.4</v>
      </c>
      <c r="D46" s="135">
        <v>2378120</v>
      </c>
    </row>
    <row r="47" spans="1:4" x14ac:dyDescent="0.2">
      <c r="A47">
        <v>2023</v>
      </c>
      <c r="B47" s="238">
        <v>45078</v>
      </c>
      <c r="C47">
        <v>57.4</v>
      </c>
      <c r="D47" s="135">
        <v>2383328</v>
      </c>
    </row>
    <row r="48" spans="1:4" x14ac:dyDescent="0.2">
      <c r="A48">
        <v>2023</v>
      </c>
      <c r="B48" s="238">
        <v>45108</v>
      </c>
      <c r="C48">
        <v>57.4</v>
      </c>
      <c r="D48" s="135">
        <v>2387893</v>
      </c>
    </row>
    <row r="49" spans="1:4" x14ac:dyDescent="0.2">
      <c r="A49">
        <v>2023</v>
      </c>
      <c r="B49" s="238">
        <v>45139</v>
      </c>
      <c r="C49">
        <v>57.5</v>
      </c>
      <c r="D49" s="135">
        <v>2391519</v>
      </c>
    </row>
    <row r="50" spans="1:4" x14ac:dyDescent="0.2">
      <c r="A50">
        <v>2023</v>
      </c>
      <c r="B50" s="238">
        <v>45170</v>
      </c>
      <c r="C50">
        <v>57.5</v>
      </c>
      <c r="D50" s="135">
        <v>2394416</v>
      </c>
    </row>
    <row r="51" spans="1:4" x14ac:dyDescent="0.2">
      <c r="A51">
        <v>2023</v>
      </c>
      <c r="B51" s="238">
        <v>45200</v>
      </c>
      <c r="C51">
        <v>57.4</v>
      </c>
      <c r="D51" s="135">
        <v>2396218</v>
      </c>
    </row>
    <row r="52" spans="1:4" x14ac:dyDescent="0.2">
      <c r="A52">
        <v>2023</v>
      </c>
      <c r="B52" s="238">
        <v>45231</v>
      </c>
      <c r="C52">
        <v>57.3</v>
      </c>
      <c r="D52" s="135">
        <v>2395934</v>
      </c>
    </row>
    <row r="53" spans="1:4" x14ac:dyDescent="0.2">
      <c r="A53">
        <v>2023</v>
      </c>
      <c r="B53" s="238">
        <v>45261</v>
      </c>
      <c r="C53">
        <v>57.2</v>
      </c>
      <c r="D53" s="135">
        <v>2395427</v>
      </c>
    </row>
    <row r="54" spans="1:4" x14ac:dyDescent="0.2">
      <c r="A54">
        <v>2024</v>
      </c>
      <c r="B54" s="238">
        <v>45292</v>
      </c>
      <c r="C54">
        <v>57.2</v>
      </c>
      <c r="D54" s="135">
        <v>2396514</v>
      </c>
    </row>
    <row r="55" spans="1:4" x14ac:dyDescent="0.2">
      <c r="A55">
        <v>2024</v>
      </c>
      <c r="B55" s="238">
        <v>45323</v>
      </c>
      <c r="C55">
        <v>57.1</v>
      </c>
      <c r="D55" s="135">
        <v>2396195</v>
      </c>
    </row>
    <row r="56" spans="1:4" x14ac:dyDescent="0.2">
      <c r="A56">
        <v>2024</v>
      </c>
      <c r="B56" s="238">
        <v>45352</v>
      </c>
      <c r="C56">
        <v>57.1</v>
      </c>
      <c r="D56" s="135">
        <v>2399640</v>
      </c>
    </row>
    <row r="57" spans="1:4" x14ac:dyDescent="0.2">
      <c r="A57">
        <v>2024</v>
      </c>
      <c r="B57" s="238">
        <v>45383</v>
      </c>
      <c r="C57">
        <v>57.2</v>
      </c>
      <c r="D57" s="135">
        <v>2404517</v>
      </c>
    </row>
    <row r="58" spans="1:4" x14ac:dyDescent="0.2">
      <c r="A58">
        <v>2024</v>
      </c>
      <c r="B58" s="238">
        <v>45413</v>
      </c>
      <c r="C58">
        <v>57.2</v>
      </c>
      <c r="D58" s="135">
        <v>2406512</v>
      </c>
    </row>
    <row r="59" spans="1:4" x14ac:dyDescent="0.2">
      <c r="A59">
        <v>2024</v>
      </c>
      <c r="B59" s="238">
        <v>45444</v>
      </c>
      <c r="C59">
        <v>57.3</v>
      </c>
      <c r="D59" s="135">
        <v>2410159</v>
      </c>
    </row>
    <row r="60" spans="1:4" x14ac:dyDescent="0.2">
      <c r="A60">
        <v>2024</v>
      </c>
      <c r="B60" s="238">
        <v>45474</v>
      </c>
      <c r="C60">
        <v>57.5</v>
      </c>
      <c r="D60" s="135">
        <v>2415158</v>
      </c>
    </row>
    <row r="61" spans="1:4" x14ac:dyDescent="0.2">
      <c r="A61">
        <v>2024</v>
      </c>
      <c r="B61" s="238">
        <v>45505</v>
      </c>
      <c r="C61">
        <v>57.6</v>
      </c>
      <c r="D61" s="135">
        <v>2414624</v>
      </c>
    </row>
    <row r="62" spans="1:4" x14ac:dyDescent="0.2">
      <c r="A62">
        <v>2024</v>
      </c>
      <c r="B62" s="238">
        <v>45536</v>
      </c>
      <c r="C62">
        <v>57.6</v>
      </c>
      <c r="D62" s="135">
        <v>2413300</v>
      </c>
    </row>
    <row r="63" spans="1:4" x14ac:dyDescent="0.2">
      <c r="A63">
        <v>2024</v>
      </c>
      <c r="B63" s="238">
        <v>45566</v>
      </c>
      <c r="C63">
        <v>57.6</v>
      </c>
      <c r="D63" s="135">
        <v>2413165</v>
      </c>
    </row>
    <row r="64" spans="1:4" x14ac:dyDescent="0.2">
      <c r="A64">
        <v>2024</v>
      </c>
      <c r="B64" s="238">
        <v>45597</v>
      </c>
      <c r="C64">
        <v>57.6</v>
      </c>
      <c r="D64" s="135">
        <v>2412589</v>
      </c>
    </row>
    <row r="65" spans="1:4" x14ac:dyDescent="0.2">
      <c r="A65">
        <v>2024</v>
      </c>
      <c r="B65" s="238">
        <v>45627</v>
      </c>
      <c r="C65">
        <v>57.5</v>
      </c>
      <c r="D65" s="135">
        <v>2417169</v>
      </c>
    </row>
  </sheetData>
  <mergeCells count="3">
    <mergeCell ref="A1:F1"/>
    <mergeCell ref="A2:F2"/>
    <mergeCell ref="A4:E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H17"/>
  <sheetViews>
    <sheetView workbookViewId="0">
      <selection activeCell="H19" sqref="H19"/>
    </sheetView>
  </sheetViews>
  <sheetFormatPr baseColWidth="10" defaultColWidth="8.83203125" defaultRowHeight="15" x14ac:dyDescent="0.2"/>
  <cols>
    <col min="1" max="1" width="48.5" bestFit="1" customWidth="1"/>
    <col min="2" max="4" width="13.33203125" bestFit="1" customWidth="1"/>
    <col min="5" max="5" width="9.5" bestFit="1" customWidth="1"/>
    <col min="6" max="6" width="8.83203125" style="159" bestFit="1" customWidth="1"/>
    <col min="7" max="7" width="10.5" bestFit="1" customWidth="1"/>
    <col min="8" max="8" width="8.83203125" style="159" bestFit="1" customWidth="1"/>
  </cols>
  <sheetData>
    <row r="1" spans="1:8" x14ac:dyDescent="0.2">
      <c r="A1" s="13">
        <v>45627</v>
      </c>
      <c r="E1" s="215" t="s">
        <v>111</v>
      </c>
      <c r="F1" s="216"/>
      <c r="G1" s="190"/>
      <c r="H1" s="216"/>
    </row>
    <row r="2" spans="1:8" x14ac:dyDescent="0.2">
      <c r="A2" s="149" t="s">
        <v>112</v>
      </c>
      <c r="B2" t="s">
        <v>113</v>
      </c>
      <c r="C2" t="s">
        <v>114</v>
      </c>
      <c r="D2" t="s">
        <v>115</v>
      </c>
      <c r="E2" t="s">
        <v>116</v>
      </c>
      <c r="F2" s="159" t="s">
        <v>117</v>
      </c>
      <c r="G2" t="s">
        <v>115</v>
      </c>
      <c r="H2" s="159" t="s">
        <v>117</v>
      </c>
    </row>
    <row r="3" spans="1:8" x14ac:dyDescent="0.2">
      <c r="A3" t="s">
        <v>118</v>
      </c>
      <c r="B3" t="s">
        <v>119</v>
      </c>
      <c r="C3" t="s">
        <v>119</v>
      </c>
      <c r="D3" t="s">
        <v>120</v>
      </c>
      <c r="E3" t="s">
        <v>119</v>
      </c>
      <c r="F3" s="159" t="s">
        <v>121</v>
      </c>
      <c r="G3" t="s">
        <v>120</v>
      </c>
      <c r="H3" s="159" t="s">
        <v>121</v>
      </c>
    </row>
    <row r="4" spans="1:8" x14ac:dyDescent="0.2">
      <c r="G4" s="55"/>
    </row>
    <row r="5" spans="1:8" x14ac:dyDescent="0.2">
      <c r="A5" s="149" t="s">
        <v>122</v>
      </c>
      <c r="B5" s="119">
        <v>2401000</v>
      </c>
      <c r="C5" s="119">
        <v>2396500</v>
      </c>
      <c r="D5" s="119">
        <v>2336600</v>
      </c>
      <c r="E5" s="160">
        <f t="shared" ref="E5:E13" si="0">B5-C5</f>
        <v>4500</v>
      </c>
      <c r="F5" s="239">
        <f t="shared" ref="F5:F13" si="1">ROUND((B5-C5)/C5,3)</f>
        <v>2E-3</v>
      </c>
      <c r="G5" s="160">
        <f t="shared" ref="G5:G13" si="2">B5-D5</f>
        <v>64400</v>
      </c>
      <c r="H5" s="239">
        <f t="shared" ref="H5:H13" si="3">ROUND((B5-D5)/D5,3)</f>
        <v>2.8000000000000001E-2</v>
      </c>
    </row>
    <row r="6" spans="1:8" x14ac:dyDescent="0.2">
      <c r="A6" t="s">
        <v>85</v>
      </c>
      <c r="B6" s="77">
        <v>433900</v>
      </c>
      <c r="C6" s="77">
        <v>433200</v>
      </c>
      <c r="D6" s="77">
        <v>421500</v>
      </c>
      <c r="E6" s="160">
        <f t="shared" si="0"/>
        <v>700</v>
      </c>
      <c r="F6" s="240">
        <f t="shared" si="1"/>
        <v>2E-3</v>
      </c>
      <c r="G6" s="160">
        <f t="shared" si="2"/>
        <v>12400</v>
      </c>
      <c r="H6" s="240">
        <f t="shared" si="3"/>
        <v>2.9000000000000001E-2</v>
      </c>
    </row>
    <row r="7" spans="1:8" x14ac:dyDescent="0.2">
      <c r="A7" t="s">
        <v>71</v>
      </c>
      <c r="B7" s="77">
        <v>435900</v>
      </c>
      <c r="C7" s="77">
        <v>435700</v>
      </c>
      <c r="D7" s="77">
        <v>429500</v>
      </c>
      <c r="E7" s="160">
        <f t="shared" si="0"/>
        <v>200</v>
      </c>
      <c r="F7" s="240">
        <f t="shared" si="1"/>
        <v>0</v>
      </c>
      <c r="G7" s="160">
        <f t="shared" si="2"/>
        <v>6400</v>
      </c>
      <c r="H7" s="240">
        <f t="shared" si="3"/>
        <v>1.4999999999999999E-2</v>
      </c>
    </row>
    <row r="8" spans="1:8" x14ac:dyDescent="0.2">
      <c r="A8" t="s">
        <v>72</v>
      </c>
      <c r="B8" s="77">
        <v>100000</v>
      </c>
      <c r="C8" s="77">
        <v>99700</v>
      </c>
      <c r="D8" s="77">
        <v>96900</v>
      </c>
      <c r="E8" s="160">
        <f t="shared" si="0"/>
        <v>300</v>
      </c>
      <c r="F8" s="240">
        <f t="shared" si="1"/>
        <v>3.0000000000000001E-3</v>
      </c>
      <c r="G8" s="160">
        <f t="shared" si="2"/>
        <v>3100</v>
      </c>
      <c r="H8" s="240">
        <f t="shared" si="3"/>
        <v>3.2000000000000001E-2</v>
      </c>
    </row>
    <row r="9" spans="1:8" x14ac:dyDescent="0.2">
      <c r="A9" t="s">
        <v>89</v>
      </c>
      <c r="B9" s="77">
        <v>470700</v>
      </c>
      <c r="C9" s="77">
        <v>469200</v>
      </c>
      <c r="D9" s="77">
        <v>464700</v>
      </c>
      <c r="E9" s="160">
        <f t="shared" si="0"/>
        <v>1500</v>
      </c>
      <c r="F9" s="240">
        <f t="shared" si="1"/>
        <v>3.0000000000000001E-3</v>
      </c>
      <c r="G9" s="160">
        <f t="shared" si="2"/>
        <v>6000</v>
      </c>
      <c r="H9" s="240">
        <f t="shared" si="3"/>
        <v>1.2999999999999999E-2</v>
      </c>
    </row>
    <row r="10" spans="1:8" x14ac:dyDescent="0.2">
      <c r="A10" t="s">
        <v>123</v>
      </c>
      <c r="B10" s="77">
        <v>91800</v>
      </c>
      <c r="C10" s="77">
        <v>91800</v>
      </c>
      <c r="D10" s="77">
        <v>90500</v>
      </c>
      <c r="E10" s="160">
        <f t="shared" si="0"/>
        <v>0</v>
      </c>
      <c r="F10" s="240">
        <f t="shared" si="1"/>
        <v>0</v>
      </c>
      <c r="G10" s="160">
        <f t="shared" si="2"/>
        <v>1300</v>
      </c>
      <c r="H10" s="240">
        <f t="shared" si="3"/>
        <v>1.4E-2</v>
      </c>
    </row>
    <row r="11" spans="1:8" x14ac:dyDescent="0.2">
      <c r="A11" t="s">
        <v>94</v>
      </c>
      <c r="B11" s="77">
        <v>198000</v>
      </c>
      <c r="C11" s="77">
        <v>196800</v>
      </c>
      <c r="D11" s="77">
        <v>197200</v>
      </c>
      <c r="E11" s="160">
        <f t="shared" si="0"/>
        <v>1200</v>
      </c>
      <c r="F11" s="240">
        <f t="shared" si="1"/>
        <v>6.0000000000000001E-3</v>
      </c>
      <c r="G11" s="160">
        <f t="shared" si="2"/>
        <v>800</v>
      </c>
      <c r="H11" s="240">
        <f t="shared" si="3"/>
        <v>4.0000000000000001E-3</v>
      </c>
    </row>
    <row r="12" spans="1:8" x14ac:dyDescent="0.2">
      <c r="A12" t="s">
        <v>76</v>
      </c>
      <c r="B12" s="77">
        <v>177100</v>
      </c>
      <c r="C12" s="77">
        <v>177200</v>
      </c>
      <c r="D12" s="77">
        <v>173600</v>
      </c>
      <c r="E12" s="160">
        <f t="shared" si="0"/>
        <v>-100</v>
      </c>
      <c r="F12" s="240">
        <f t="shared" si="1"/>
        <v>-1E-3</v>
      </c>
      <c r="G12" s="160">
        <f t="shared" si="2"/>
        <v>3500</v>
      </c>
      <c r="H12" s="240">
        <f t="shared" si="3"/>
        <v>0.02</v>
      </c>
    </row>
    <row r="13" spans="1:8" x14ac:dyDescent="0.2">
      <c r="A13" t="s">
        <v>77</v>
      </c>
      <c r="B13" s="77">
        <v>39600</v>
      </c>
      <c r="C13" s="77">
        <v>39600</v>
      </c>
      <c r="D13" s="77">
        <v>38400</v>
      </c>
      <c r="E13" s="160">
        <f t="shared" si="0"/>
        <v>0</v>
      </c>
      <c r="F13" s="240">
        <f t="shared" si="1"/>
        <v>0</v>
      </c>
      <c r="G13" s="160">
        <f t="shared" si="2"/>
        <v>1200</v>
      </c>
      <c r="H13" s="240">
        <f t="shared" si="3"/>
        <v>3.1E-2</v>
      </c>
    </row>
    <row r="15" spans="1:8" x14ac:dyDescent="0.2">
      <c r="A15" s="149" t="s">
        <v>124</v>
      </c>
    </row>
    <row r="17" spans="1:1" x14ac:dyDescent="0.2">
      <c r="A17" s="54" t="s">
        <v>125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N52"/>
  <sheetViews>
    <sheetView showGridLines="0" topLeftCell="A8" zoomScaleNormal="100" workbookViewId="0">
      <selection activeCell="E50" sqref="E50"/>
    </sheetView>
  </sheetViews>
  <sheetFormatPr baseColWidth="10" defaultColWidth="9.1640625" defaultRowHeight="13" x14ac:dyDescent="0.15"/>
  <cols>
    <col min="1" max="1" width="70" style="156" bestFit="1" customWidth="1"/>
    <col min="2" max="2" width="9.1640625" style="155" customWidth="1"/>
    <col min="3" max="3" width="9.1640625" style="156" customWidth="1"/>
    <col min="4" max="4" width="10.33203125" style="156" bestFit="1" customWidth="1"/>
    <col min="5" max="6" width="8.6640625" style="156" customWidth="1"/>
    <col min="7" max="8" width="9" style="156" customWidth="1"/>
    <col min="9" max="11" width="9.1640625" style="156" customWidth="1"/>
    <col min="12" max="12" width="12.83203125" style="156" bestFit="1" customWidth="1"/>
    <col min="13" max="13" width="13.33203125" style="156" bestFit="1" customWidth="1"/>
    <col min="14" max="14" width="12.83203125" style="156" bestFit="1" customWidth="1"/>
    <col min="15" max="29" width="9.1640625" style="156" customWidth="1"/>
    <col min="30" max="16384" width="9.1640625" style="156"/>
  </cols>
  <sheetData>
    <row r="1" spans="1:14" x14ac:dyDescent="0.15">
      <c r="A1" s="221" t="s">
        <v>126</v>
      </c>
      <c r="B1" s="218"/>
      <c r="C1" s="219"/>
      <c r="D1" s="219"/>
      <c r="E1" s="219"/>
      <c r="F1" s="219"/>
      <c r="G1" s="219"/>
      <c r="H1" s="157"/>
    </row>
    <row r="2" spans="1:14" x14ac:dyDescent="0.15">
      <c r="A2" s="217" t="s">
        <v>127</v>
      </c>
      <c r="B2" s="218"/>
      <c r="C2" s="219"/>
      <c r="D2" s="219"/>
      <c r="E2" s="219"/>
      <c r="F2" s="219"/>
      <c r="G2" s="219"/>
      <c r="H2" s="154"/>
    </row>
    <row r="3" spans="1:14" x14ac:dyDescent="0.15">
      <c r="A3" s="1"/>
      <c r="B3" s="2"/>
      <c r="C3" s="1"/>
      <c r="D3" s="1"/>
      <c r="E3" s="1"/>
      <c r="F3" s="1"/>
      <c r="G3" s="1"/>
      <c r="H3" s="1"/>
    </row>
    <row r="4" spans="1:14" x14ac:dyDescent="0.15">
      <c r="A4" s="220">
        <v>45627</v>
      </c>
      <c r="B4" s="218"/>
      <c r="C4" s="219"/>
      <c r="D4" s="219"/>
      <c r="E4" s="219"/>
      <c r="F4" s="219"/>
      <c r="G4" s="219"/>
      <c r="H4" s="143"/>
    </row>
    <row r="5" spans="1:14" x14ac:dyDescent="0.15">
      <c r="A5" s="3"/>
      <c r="B5" s="4"/>
      <c r="C5" s="3"/>
      <c r="D5" s="3"/>
      <c r="E5" s="3"/>
      <c r="F5" s="3"/>
      <c r="G5" s="3"/>
      <c r="H5" s="3"/>
    </row>
    <row r="6" spans="1:14" x14ac:dyDescent="0.15">
      <c r="A6" s="3"/>
      <c r="B6" s="4"/>
      <c r="C6" s="3"/>
      <c r="D6" s="3"/>
      <c r="E6" s="222" t="s">
        <v>111</v>
      </c>
      <c r="F6" s="219"/>
      <c r="G6" s="219"/>
      <c r="H6" s="219"/>
    </row>
    <row r="7" spans="1:14" x14ac:dyDescent="0.15">
      <c r="A7" s="3"/>
      <c r="B7" s="5" t="s">
        <v>113</v>
      </c>
      <c r="C7" s="158" t="s">
        <v>114</v>
      </c>
      <c r="D7" s="158" t="s">
        <v>115</v>
      </c>
      <c r="E7" s="158" t="s">
        <v>116</v>
      </c>
      <c r="F7" s="158" t="s">
        <v>117</v>
      </c>
      <c r="G7" s="158" t="s">
        <v>115</v>
      </c>
      <c r="H7" s="158" t="s">
        <v>117</v>
      </c>
    </row>
    <row r="8" spans="1:14" x14ac:dyDescent="0.15">
      <c r="A8" s="3"/>
      <c r="B8" s="5" t="s">
        <v>119</v>
      </c>
      <c r="C8" s="158" t="s">
        <v>119</v>
      </c>
      <c r="D8" s="158" t="s">
        <v>120</v>
      </c>
      <c r="E8" s="158" t="s">
        <v>119</v>
      </c>
      <c r="F8" s="158" t="s">
        <v>121</v>
      </c>
      <c r="G8" s="158" t="s">
        <v>120</v>
      </c>
      <c r="H8" s="158" t="s">
        <v>121</v>
      </c>
    </row>
    <row r="10" spans="1:14" x14ac:dyDescent="0.15">
      <c r="A10" s="6"/>
      <c r="B10" s="7"/>
      <c r="C10" s="6"/>
      <c r="D10" s="6"/>
      <c r="E10" s="7"/>
      <c r="F10" s="7"/>
      <c r="G10" s="6"/>
      <c r="H10" s="6"/>
    </row>
    <row r="11" spans="1:14" ht="15" customHeight="1" x14ac:dyDescent="0.2">
      <c r="A11" s="8" t="s">
        <v>128</v>
      </c>
      <c r="B11" s="161">
        <v>2401</v>
      </c>
      <c r="C11" s="161">
        <v>2396.5</v>
      </c>
      <c r="D11" s="162">
        <v>2336.6</v>
      </c>
      <c r="E11" s="163">
        <f t="shared" ref="E11:E44" si="0">B11-C11</f>
        <v>4.5</v>
      </c>
      <c r="F11" s="164">
        <f t="shared" ref="F11:F44" si="1">ROUND((B11-C11)/C11,3)</f>
        <v>2E-3</v>
      </c>
      <c r="G11" s="163">
        <f t="shared" ref="G11:G44" si="2">B11-D11</f>
        <v>64.400000000000091</v>
      </c>
      <c r="H11" s="164">
        <f t="shared" ref="H11:H44" si="3">ROUND((B11-D11)/D11,3)</f>
        <v>2.8000000000000001E-2</v>
      </c>
      <c r="K11" s="58"/>
      <c r="L11" s="9"/>
      <c r="M11" s="10"/>
    </row>
    <row r="12" spans="1:14" ht="15" customHeight="1" x14ac:dyDescent="0.2">
      <c r="A12" s="8" t="s">
        <v>129</v>
      </c>
      <c r="B12" s="161">
        <v>2017.2</v>
      </c>
      <c r="C12" s="161">
        <v>2012.6</v>
      </c>
      <c r="D12" s="162">
        <v>1964.4</v>
      </c>
      <c r="E12" s="163">
        <f t="shared" si="0"/>
        <v>4.6000000000001364</v>
      </c>
      <c r="F12" s="164">
        <f t="shared" si="1"/>
        <v>2E-3</v>
      </c>
      <c r="G12" s="163">
        <f t="shared" si="2"/>
        <v>52.799999999999955</v>
      </c>
      <c r="H12" s="164">
        <f t="shared" si="3"/>
        <v>2.7E-2</v>
      </c>
      <c r="K12" s="58"/>
      <c r="L12" s="9"/>
      <c r="M12" s="10"/>
    </row>
    <row r="13" spans="1:14" ht="15" customHeight="1" x14ac:dyDescent="0.2">
      <c r="A13" s="8" t="s">
        <v>130</v>
      </c>
      <c r="B13" s="161">
        <v>394.1</v>
      </c>
      <c r="C13" s="161">
        <v>393.6</v>
      </c>
      <c r="D13" s="162">
        <v>384.4</v>
      </c>
      <c r="E13" s="163">
        <f t="shared" si="0"/>
        <v>0.5</v>
      </c>
      <c r="F13" s="164">
        <f t="shared" si="1"/>
        <v>1E-3</v>
      </c>
      <c r="G13" s="163">
        <f t="shared" si="2"/>
        <v>9.7000000000000455</v>
      </c>
      <c r="H13" s="164">
        <f t="shared" si="3"/>
        <v>2.5000000000000001E-2</v>
      </c>
      <c r="K13" s="58"/>
      <c r="L13" s="120"/>
      <c r="M13" s="121"/>
      <c r="N13" s="122"/>
    </row>
    <row r="14" spans="1:14" ht="15" customHeight="1" x14ac:dyDescent="0.2">
      <c r="A14" s="8" t="s">
        <v>131</v>
      </c>
      <c r="B14" s="161">
        <v>128.19999999999999</v>
      </c>
      <c r="C14" s="161">
        <v>127.4</v>
      </c>
      <c r="D14" s="162">
        <v>119.8</v>
      </c>
      <c r="E14" s="163">
        <f t="shared" si="0"/>
        <v>0.79999999999998295</v>
      </c>
      <c r="F14" s="164">
        <f t="shared" si="1"/>
        <v>6.0000000000000001E-3</v>
      </c>
      <c r="G14" s="163">
        <f t="shared" si="2"/>
        <v>8.3999999999999915</v>
      </c>
      <c r="H14" s="164">
        <f t="shared" si="3"/>
        <v>7.0000000000000007E-2</v>
      </c>
      <c r="J14" s="155"/>
      <c r="K14" s="58"/>
      <c r="L14" s="120"/>
      <c r="M14" s="121"/>
      <c r="N14" s="122"/>
    </row>
    <row r="15" spans="1:14" ht="15" customHeight="1" x14ac:dyDescent="0.2">
      <c r="A15" s="8" t="s">
        <v>132</v>
      </c>
      <c r="B15" s="161">
        <v>4.8</v>
      </c>
      <c r="C15" s="161">
        <v>4.8</v>
      </c>
      <c r="D15" s="162">
        <v>4.5</v>
      </c>
      <c r="E15" s="163">
        <f t="shared" si="0"/>
        <v>0</v>
      </c>
      <c r="F15" s="164">
        <f t="shared" si="1"/>
        <v>0</v>
      </c>
      <c r="G15" s="163">
        <f t="shared" si="2"/>
        <v>0.29999999999999982</v>
      </c>
      <c r="H15" s="164">
        <f t="shared" si="3"/>
        <v>6.7000000000000004E-2</v>
      </c>
      <c r="J15" s="155"/>
      <c r="K15" s="58"/>
      <c r="L15" s="120"/>
      <c r="M15" s="121"/>
      <c r="N15" s="122"/>
    </row>
    <row r="16" spans="1:14" ht="15" customHeight="1" x14ac:dyDescent="0.2">
      <c r="A16" s="8" t="s">
        <v>133</v>
      </c>
      <c r="B16" s="161">
        <v>123.4</v>
      </c>
      <c r="C16" s="161">
        <v>122.6</v>
      </c>
      <c r="D16" s="162">
        <v>115.3</v>
      </c>
      <c r="E16" s="163">
        <f t="shared" si="0"/>
        <v>0.80000000000001137</v>
      </c>
      <c r="F16" s="164">
        <f t="shared" si="1"/>
        <v>7.0000000000000001E-3</v>
      </c>
      <c r="G16" s="163">
        <f t="shared" si="2"/>
        <v>8.1000000000000085</v>
      </c>
      <c r="H16" s="164">
        <f t="shared" si="3"/>
        <v>7.0000000000000007E-2</v>
      </c>
      <c r="J16" s="155"/>
      <c r="K16" s="58"/>
      <c r="L16" s="120"/>
      <c r="M16" s="121"/>
      <c r="N16" s="122"/>
    </row>
    <row r="17" spans="1:14" ht="15" customHeight="1" x14ac:dyDescent="0.2">
      <c r="A17" s="8" t="s">
        <v>134</v>
      </c>
      <c r="B17" s="161">
        <v>265.89999999999998</v>
      </c>
      <c r="C17" s="161">
        <v>266.2</v>
      </c>
      <c r="D17" s="162">
        <v>264.60000000000002</v>
      </c>
      <c r="E17" s="163">
        <f t="shared" si="0"/>
        <v>-0.30000000000001137</v>
      </c>
      <c r="F17" s="164">
        <f t="shared" si="1"/>
        <v>-1E-3</v>
      </c>
      <c r="G17" s="163">
        <f t="shared" si="2"/>
        <v>1.2999999999999545</v>
      </c>
      <c r="H17" s="164">
        <f t="shared" si="3"/>
        <v>5.0000000000000001E-3</v>
      </c>
      <c r="J17" s="155"/>
      <c r="K17" s="58"/>
      <c r="L17" s="120"/>
      <c r="M17" s="121"/>
      <c r="N17" s="122"/>
    </row>
    <row r="18" spans="1:14" ht="15" customHeight="1" x14ac:dyDescent="0.2">
      <c r="A18" s="8" t="s">
        <v>135</v>
      </c>
      <c r="B18" s="161">
        <v>163.1</v>
      </c>
      <c r="C18" s="161">
        <v>163.4</v>
      </c>
      <c r="D18" s="162">
        <v>162.30000000000001</v>
      </c>
      <c r="E18" s="163">
        <f t="shared" si="0"/>
        <v>-0.30000000000001137</v>
      </c>
      <c r="F18" s="164">
        <f t="shared" si="1"/>
        <v>-2E-3</v>
      </c>
      <c r="G18" s="163">
        <f t="shared" si="2"/>
        <v>0.79999999999998295</v>
      </c>
      <c r="H18" s="164">
        <f t="shared" si="3"/>
        <v>5.0000000000000001E-3</v>
      </c>
      <c r="K18" s="58"/>
      <c r="L18" s="120"/>
      <c r="M18" s="121"/>
      <c r="N18" s="122"/>
    </row>
    <row r="19" spans="1:14" ht="15" customHeight="1" x14ac:dyDescent="0.2">
      <c r="A19" s="11" t="s">
        <v>136</v>
      </c>
      <c r="B19" s="161">
        <v>102.8</v>
      </c>
      <c r="C19" s="161">
        <v>102.8</v>
      </c>
      <c r="D19" s="162">
        <v>102.3</v>
      </c>
      <c r="E19" s="163">
        <f t="shared" si="0"/>
        <v>0</v>
      </c>
      <c r="F19" s="164">
        <f t="shared" si="1"/>
        <v>0</v>
      </c>
      <c r="G19" s="163">
        <f t="shared" si="2"/>
        <v>0.5</v>
      </c>
      <c r="H19" s="164">
        <f t="shared" si="3"/>
        <v>5.0000000000000001E-3</v>
      </c>
      <c r="K19" s="58"/>
      <c r="L19" s="120"/>
      <c r="M19" s="121"/>
      <c r="N19" s="122"/>
    </row>
    <row r="20" spans="1:14" ht="15" customHeight="1" x14ac:dyDescent="0.2">
      <c r="A20" s="8" t="s">
        <v>137</v>
      </c>
      <c r="B20" s="161">
        <v>2006.9</v>
      </c>
      <c r="C20" s="161">
        <v>2002.9</v>
      </c>
      <c r="D20" s="162">
        <v>1952.2</v>
      </c>
      <c r="E20" s="163">
        <f t="shared" si="0"/>
        <v>4</v>
      </c>
      <c r="F20" s="164">
        <f t="shared" si="1"/>
        <v>2E-3</v>
      </c>
      <c r="G20" s="163">
        <f t="shared" si="2"/>
        <v>54.700000000000045</v>
      </c>
      <c r="H20" s="164">
        <f t="shared" si="3"/>
        <v>2.8000000000000001E-2</v>
      </c>
      <c r="J20" s="155"/>
      <c r="K20" s="58"/>
      <c r="L20" s="120"/>
      <c r="M20" s="121"/>
      <c r="N20" s="122"/>
    </row>
    <row r="21" spans="1:14" ht="15" customHeight="1" x14ac:dyDescent="0.2">
      <c r="A21" s="8" t="s">
        <v>138</v>
      </c>
      <c r="B21" s="161">
        <v>1623.1</v>
      </c>
      <c r="C21" s="161">
        <v>1619</v>
      </c>
      <c r="D21" s="162">
        <v>1580</v>
      </c>
      <c r="E21" s="163">
        <f t="shared" si="0"/>
        <v>4.0999999999999091</v>
      </c>
      <c r="F21" s="164">
        <f t="shared" si="1"/>
        <v>3.0000000000000001E-3</v>
      </c>
      <c r="G21" s="163">
        <f t="shared" si="2"/>
        <v>43.099999999999909</v>
      </c>
      <c r="H21" s="164">
        <f t="shared" si="3"/>
        <v>2.7E-2</v>
      </c>
      <c r="J21" s="155"/>
      <c r="K21" s="58"/>
      <c r="L21" s="120"/>
      <c r="M21" s="121"/>
      <c r="N21" s="122"/>
    </row>
    <row r="22" spans="1:14" ht="15" customHeight="1" x14ac:dyDescent="0.2">
      <c r="A22" s="11" t="s">
        <v>139</v>
      </c>
      <c r="B22" s="161">
        <v>450.8</v>
      </c>
      <c r="C22" s="161">
        <v>450.3</v>
      </c>
      <c r="D22" s="162">
        <v>445.1</v>
      </c>
      <c r="E22" s="163">
        <f t="shared" si="0"/>
        <v>0.5</v>
      </c>
      <c r="F22" s="164">
        <f t="shared" si="1"/>
        <v>1E-3</v>
      </c>
      <c r="G22" s="163">
        <f t="shared" si="2"/>
        <v>5.6999999999999886</v>
      </c>
      <c r="H22" s="164">
        <f t="shared" si="3"/>
        <v>1.2999999999999999E-2</v>
      </c>
      <c r="J22" s="155"/>
      <c r="K22" s="58"/>
      <c r="L22" s="120"/>
      <c r="M22" s="121"/>
      <c r="N22" s="122"/>
    </row>
    <row r="23" spans="1:14" ht="15" customHeight="1" x14ac:dyDescent="0.2">
      <c r="A23" s="8" t="s">
        <v>140</v>
      </c>
      <c r="B23" s="161">
        <v>85.9</v>
      </c>
      <c r="C23" s="161">
        <v>86.2</v>
      </c>
      <c r="D23" s="162">
        <v>84.1</v>
      </c>
      <c r="E23" s="163">
        <f t="shared" si="0"/>
        <v>-0.29999999999999716</v>
      </c>
      <c r="F23" s="164">
        <f t="shared" si="1"/>
        <v>-3.0000000000000001E-3</v>
      </c>
      <c r="G23" s="163">
        <f t="shared" si="2"/>
        <v>1.8000000000000114</v>
      </c>
      <c r="H23" s="164">
        <f t="shared" si="3"/>
        <v>2.1000000000000001E-2</v>
      </c>
      <c r="J23" s="155"/>
      <c r="K23" s="58"/>
      <c r="L23" s="120"/>
      <c r="M23" s="121"/>
      <c r="N23" s="165"/>
    </row>
    <row r="24" spans="1:14" ht="15" customHeight="1" x14ac:dyDescent="0.2">
      <c r="A24" s="8" t="s">
        <v>141</v>
      </c>
      <c r="B24" s="161">
        <v>268.10000000000002</v>
      </c>
      <c r="C24" s="161">
        <v>267.2</v>
      </c>
      <c r="D24" s="162">
        <v>266.39999999999998</v>
      </c>
      <c r="E24" s="163">
        <f t="shared" si="0"/>
        <v>0.90000000000003411</v>
      </c>
      <c r="F24" s="164">
        <f t="shared" si="1"/>
        <v>3.0000000000000001E-3</v>
      </c>
      <c r="G24" s="163">
        <f t="shared" si="2"/>
        <v>1.7000000000000455</v>
      </c>
      <c r="H24" s="164">
        <f t="shared" si="3"/>
        <v>6.0000000000000001E-3</v>
      </c>
      <c r="J24" s="155"/>
      <c r="K24" s="58"/>
      <c r="L24" s="120"/>
      <c r="M24" s="121"/>
      <c r="N24" s="122"/>
    </row>
    <row r="25" spans="1:14" ht="15" customHeight="1" x14ac:dyDescent="0.2">
      <c r="A25" s="11" t="s">
        <v>142</v>
      </c>
      <c r="B25" s="161">
        <v>96.8</v>
      </c>
      <c r="C25" s="161">
        <v>96.9</v>
      </c>
      <c r="D25" s="162">
        <v>94.6</v>
      </c>
      <c r="E25" s="163">
        <f t="shared" si="0"/>
        <v>-0.10000000000000853</v>
      </c>
      <c r="F25" s="164">
        <f t="shared" si="1"/>
        <v>-1E-3</v>
      </c>
      <c r="G25" s="163">
        <f t="shared" si="2"/>
        <v>2.2000000000000028</v>
      </c>
      <c r="H25" s="164">
        <f t="shared" si="3"/>
        <v>2.3E-2</v>
      </c>
      <c r="J25" s="155"/>
      <c r="K25" s="58"/>
      <c r="L25" s="120"/>
      <c r="M25" s="121"/>
      <c r="N25" s="122"/>
    </row>
    <row r="26" spans="1:14" ht="15" customHeight="1" x14ac:dyDescent="0.2">
      <c r="A26" s="8" t="s">
        <v>143</v>
      </c>
      <c r="B26" s="161">
        <v>30.6</v>
      </c>
      <c r="C26" s="161">
        <v>30.2</v>
      </c>
      <c r="D26" s="162">
        <v>28.6</v>
      </c>
      <c r="E26" s="163">
        <f t="shared" si="0"/>
        <v>0.40000000000000213</v>
      </c>
      <c r="F26" s="164">
        <f t="shared" si="1"/>
        <v>1.2999999999999999E-2</v>
      </c>
      <c r="G26" s="163">
        <f t="shared" si="2"/>
        <v>2</v>
      </c>
      <c r="H26" s="164">
        <f t="shared" si="3"/>
        <v>7.0000000000000007E-2</v>
      </c>
      <c r="J26" s="155"/>
      <c r="K26" s="58"/>
      <c r="L26" s="120"/>
      <c r="M26" s="121"/>
      <c r="N26" s="122"/>
    </row>
    <row r="27" spans="1:14" ht="15" customHeight="1" x14ac:dyDescent="0.2">
      <c r="A27" s="8" t="s">
        <v>144</v>
      </c>
      <c r="B27" s="161">
        <v>125.3</v>
      </c>
      <c r="C27" s="161">
        <v>124.5</v>
      </c>
      <c r="D27" s="162">
        <v>124.1</v>
      </c>
      <c r="E27" s="163">
        <f t="shared" si="0"/>
        <v>0.79999999999999716</v>
      </c>
      <c r="F27" s="164">
        <f t="shared" si="1"/>
        <v>6.0000000000000001E-3</v>
      </c>
      <c r="G27" s="163">
        <f t="shared" si="2"/>
        <v>1.2000000000000028</v>
      </c>
      <c r="H27" s="164">
        <f t="shared" si="3"/>
        <v>0.01</v>
      </c>
      <c r="J27" s="155"/>
      <c r="K27" s="58"/>
      <c r="L27" s="120"/>
      <c r="M27" s="121"/>
      <c r="N27" s="122"/>
    </row>
    <row r="28" spans="1:14" ht="15" customHeight="1" x14ac:dyDescent="0.2">
      <c r="A28" s="8" t="s">
        <v>145</v>
      </c>
      <c r="B28" s="161">
        <v>89.8</v>
      </c>
      <c r="C28" s="161">
        <v>88.7</v>
      </c>
      <c r="D28" s="162">
        <v>88.3</v>
      </c>
      <c r="E28" s="163">
        <f t="shared" si="0"/>
        <v>1.0999999999999943</v>
      </c>
      <c r="F28" s="164">
        <f t="shared" si="1"/>
        <v>1.2E-2</v>
      </c>
      <c r="G28" s="163">
        <f t="shared" si="2"/>
        <v>1.5</v>
      </c>
      <c r="H28" s="164">
        <f t="shared" si="3"/>
        <v>1.7000000000000001E-2</v>
      </c>
      <c r="J28" s="155"/>
      <c r="K28" s="58"/>
      <c r="L28" s="120"/>
      <c r="M28" s="121"/>
      <c r="N28" s="122"/>
    </row>
    <row r="29" spans="1:14" ht="15" customHeight="1" x14ac:dyDescent="0.2">
      <c r="A29" s="8" t="s">
        <v>146</v>
      </c>
      <c r="B29" s="161">
        <v>35.5</v>
      </c>
      <c r="C29" s="161">
        <v>35.799999999999997</v>
      </c>
      <c r="D29" s="162">
        <v>35.799999999999997</v>
      </c>
      <c r="E29" s="163">
        <f t="shared" si="0"/>
        <v>-0.29999999999999716</v>
      </c>
      <c r="F29" s="164">
        <f t="shared" si="1"/>
        <v>-8.0000000000000002E-3</v>
      </c>
      <c r="G29" s="163">
        <f t="shared" si="2"/>
        <v>-0.29999999999999716</v>
      </c>
      <c r="H29" s="164">
        <f t="shared" si="3"/>
        <v>-8.0000000000000002E-3</v>
      </c>
      <c r="J29" s="155"/>
      <c r="K29" s="58"/>
      <c r="L29" s="120"/>
      <c r="M29" s="121"/>
      <c r="N29" s="122"/>
    </row>
    <row r="30" spans="1:14" ht="15" customHeight="1" x14ac:dyDescent="0.2">
      <c r="A30" s="8" t="s">
        <v>147</v>
      </c>
      <c r="B30" s="161">
        <v>329.3</v>
      </c>
      <c r="C30" s="161">
        <v>327.7</v>
      </c>
      <c r="D30" s="162">
        <v>315.7</v>
      </c>
      <c r="E30" s="163">
        <f t="shared" si="0"/>
        <v>1.6000000000000227</v>
      </c>
      <c r="F30" s="164">
        <f t="shared" si="1"/>
        <v>5.0000000000000001E-3</v>
      </c>
      <c r="G30" s="163">
        <f t="shared" si="2"/>
        <v>13.600000000000023</v>
      </c>
      <c r="H30" s="164">
        <f t="shared" si="3"/>
        <v>4.2999999999999997E-2</v>
      </c>
      <c r="J30" s="155"/>
      <c r="K30" s="58"/>
      <c r="L30" s="120"/>
      <c r="M30" s="121"/>
      <c r="N30" s="122"/>
    </row>
    <row r="31" spans="1:14" ht="15" customHeight="1" x14ac:dyDescent="0.2">
      <c r="A31" s="8" t="s">
        <v>148</v>
      </c>
      <c r="B31" s="161">
        <v>141.6</v>
      </c>
      <c r="C31" s="161">
        <v>141.6</v>
      </c>
      <c r="D31" s="162">
        <v>131.80000000000001</v>
      </c>
      <c r="E31" s="163">
        <f t="shared" si="0"/>
        <v>0</v>
      </c>
      <c r="F31" s="164">
        <f t="shared" si="1"/>
        <v>0</v>
      </c>
      <c r="G31" s="163">
        <f t="shared" si="2"/>
        <v>9.7999999999999829</v>
      </c>
      <c r="H31" s="164">
        <f t="shared" si="3"/>
        <v>7.3999999999999996E-2</v>
      </c>
      <c r="J31" s="155"/>
      <c r="K31" s="58"/>
      <c r="L31" s="120"/>
      <c r="M31" s="121"/>
      <c r="N31" s="122"/>
    </row>
    <row r="32" spans="1:14" ht="15" customHeight="1" x14ac:dyDescent="0.2">
      <c r="A32" s="8" t="s">
        <v>149</v>
      </c>
      <c r="B32" s="161">
        <v>25.5</v>
      </c>
      <c r="C32" s="161">
        <v>25.7</v>
      </c>
      <c r="D32" s="162">
        <v>24.9</v>
      </c>
      <c r="E32" s="163">
        <f t="shared" si="0"/>
        <v>-0.19999999999999929</v>
      </c>
      <c r="F32" s="164">
        <f t="shared" si="1"/>
        <v>-8.0000000000000002E-3</v>
      </c>
      <c r="G32" s="163">
        <f t="shared" si="2"/>
        <v>0.60000000000000142</v>
      </c>
      <c r="H32" s="164">
        <f t="shared" si="3"/>
        <v>2.4E-2</v>
      </c>
      <c r="J32" s="155"/>
      <c r="K32" s="58"/>
      <c r="L32" s="120"/>
      <c r="M32" s="121"/>
      <c r="N32" s="122"/>
    </row>
    <row r="33" spans="1:14" ht="15" customHeight="1" x14ac:dyDescent="0.2">
      <c r="A33" s="8" t="s">
        <v>150</v>
      </c>
      <c r="B33" s="161">
        <v>162.19999999999999</v>
      </c>
      <c r="C33" s="161">
        <v>160.4</v>
      </c>
      <c r="D33" s="162">
        <v>159</v>
      </c>
      <c r="E33" s="163">
        <f t="shared" si="0"/>
        <v>1.7999999999999829</v>
      </c>
      <c r="F33" s="164">
        <f t="shared" si="1"/>
        <v>1.0999999999999999E-2</v>
      </c>
      <c r="G33" s="163">
        <f t="shared" si="2"/>
        <v>3.1999999999999886</v>
      </c>
      <c r="H33" s="164">
        <f t="shared" si="3"/>
        <v>0.02</v>
      </c>
      <c r="J33" s="155"/>
      <c r="K33" s="58"/>
      <c r="L33" s="120"/>
      <c r="M33" s="121"/>
      <c r="N33" s="122"/>
    </row>
    <row r="34" spans="1:14" ht="15" customHeight="1" x14ac:dyDescent="0.2">
      <c r="A34" s="8" t="s">
        <v>151</v>
      </c>
      <c r="B34" s="161">
        <v>306.39999999999998</v>
      </c>
      <c r="C34" s="161">
        <v>305.39999999999998</v>
      </c>
      <c r="D34" s="162">
        <v>290.3</v>
      </c>
      <c r="E34" s="163">
        <f t="shared" si="0"/>
        <v>1</v>
      </c>
      <c r="F34" s="164">
        <f t="shared" si="1"/>
        <v>3.0000000000000001E-3</v>
      </c>
      <c r="G34" s="163">
        <f t="shared" si="2"/>
        <v>16.099999999999966</v>
      </c>
      <c r="H34" s="164">
        <f t="shared" si="3"/>
        <v>5.5E-2</v>
      </c>
      <c r="J34" s="155"/>
      <c r="K34" s="58"/>
      <c r="L34" s="120"/>
      <c r="M34" s="121"/>
      <c r="N34" s="122"/>
    </row>
    <row r="35" spans="1:14" ht="15" customHeight="1" x14ac:dyDescent="0.2">
      <c r="A35" s="11" t="s">
        <v>152</v>
      </c>
      <c r="B35" s="161">
        <v>52.9</v>
      </c>
      <c r="C35" s="161">
        <v>52.2</v>
      </c>
      <c r="D35" s="162">
        <v>47.9</v>
      </c>
      <c r="E35" s="163">
        <f t="shared" si="0"/>
        <v>0.69999999999999574</v>
      </c>
      <c r="F35" s="164">
        <f t="shared" si="1"/>
        <v>1.2999999999999999E-2</v>
      </c>
      <c r="G35" s="163">
        <f t="shared" si="2"/>
        <v>5</v>
      </c>
      <c r="H35" s="164">
        <f t="shared" si="3"/>
        <v>0.104</v>
      </c>
      <c r="J35" s="155"/>
      <c r="K35" s="58"/>
      <c r="L35" s="120"/>
      <c r="M35" s="121"/>
      <c r="N35" s="122"/>
    </row>
    <row r="36" spans="1:14" ht="15" customHeight="1" x14ac:dyDescent="0.2">
      <c r="A36" s="11" t="s">
        <v>153</v>
      </c>
      <c r="B36" s="161">
        <v>253.5</v>
      </c>
      <c r="C36" s="161">
        <v>253.2</v>
      </c>
      <c r="D36" s="162">
        <v>242.4</v>
      </c>
      <c r="E36" s="163">
        <f t="shared" si="0"/>
        <v>0.30000000000001137</v>
      </c>
      <c r="F36" s="164">
        <f t="shared" si="1"/>
        <v>1E-3</v>
      </c>
      <c r="G36" s="163">
        <f t="shared" si="2"/>
        <v>11.099999999999994</v>
      </c>
      <c r="H36" s="164">
        <f t="shared" si="3"/>
        <v>4.5999999999999999E-2</v>
      </c>
      <c r="J36" s="155"/>
      <c r="K36" s="58"/>
      <c r="L36" s="120"/>
      <c r="M36" s="121"/>
      <c r="N36" s="122"/>
    </row>
    <row r="37" spans="1:14" ht="15" customHeight="1" x14ac:dyDescent="0.2">
      <c r="A37" s="8" t="s">
        <v>154</v>
      </c>
      <c r="B37" s="161">
        <v>292</v>
      </c>
      <c r="C37" s="161">
        <v>292.10000000000002</v>
      </c>
      <c r="D37" s="162">
        <v>286.89999999999998</v>
      </c>
      <c r="E37" s="163">
        <f t="shared" si="0"/>
        <v>-0.10000000000002274</v>
      </c>
      <c r="F37" s="164">
        <f t="shared" si="1"/>
        <v>0</v>
      </c>
      <c r="G37" s="163">
        <f t="shared" si="2"/>
        <v>5.1000000000000227</v>
      </c>
      <c r="H37" s="164">
        <f t="shared" si="3"/>
        <v>1.7999999999999999E-2</v>
      </c>
      <c r="J37" s="155"/>
      <c r="K37" s="58"/>
      <c r="L37" s="120"/>
      <c r="M37" s="121"/>
      <c r="N37" s="122"/>
    </row>
    <row r="38" spans="1:14" ht="15" customHeight="1" x14ac:dyDescent="0.2">
      <c r="A38" s="8" t="s">
        <v>155</v>
      </c>
      <c r="B38" s="161">
        <v>41.4</v>
      </c>
      <c r="C38" s="161">
        <v>41.7</v>
      </c>
      <c r="D38" s="162">
        <v>37</v>
      </c>
      <c r="E38" s="163">
        <f t="shared" si="0"/>
        <v>-0.30000000000000426</v>
      </c>
      <c r="F38" s="164">
        <f t="shared" si="1"/>
        <v>-7.0000000000000001E-3</v>
      </c>
      <c r="G38" s="163">
        <f t="shared" si="2"/>
        <v>4.3999999999999986</v>
      </c>
      <c r="H38" s="164">
        <f t="shared" si="3"/>
        <v>0.11899999999999999</v>
      </c>
      <c r="J38" s="155"/>
      <c r="K38" s="58"/>
      <c r="L38" s="120"/>
      <c r="M38" s="121"/>
      <c r="N38" s="122"/>
    </row>
    <row r="39" spans="1:14" ht="15" customHeight="1" x14ac:dyDescent="0.2">
      <c r="A39" s="8" t="s">
        <v>156</v>
      </c>
      <c r="B39" s="161">
        <v>250.6</v>
      </c>
      <c r="C39" s="161">
        <v>250.4</v>
      </c>
      <c r="D39" s="162">
        <v>249.9</v>
      </c>
      <c r="E39" s="163">
        <f t="shared" si="0"/>
        <v>0.19999999999998863</v>
      </c>
      <c r="F39" s="164">
        <f t="shared" si="1"/>
        <v>1E-3</v>
      </c>
      <c r="G39" s="163">
        <f t="shared" si="2"/>
        <v>0.69999999999998863</v>
      </c>
      <c r="H39" s="164">
        <f t="shared" si="3"/>
        <v>3.0000000000000001E-3</v>
      </c>
      <c r="J39" s="155"/>
      <c r="K39" s="58"/>
      <c r="L39" s="120"/>
      <c r="M39" s="121"/>
      <c r="N39" s="122"/>
    </row>
    <row r="40" spans="1:14" ht="15" customHeight="1" x14ac:dyDescent="0.2">
      <c r="A40" s="11" t="s">
        <v>157</v>
      </c>
      <c r="B40" s="161">
        <v>88.7</v>
      </c>
      <c r="C40" s="161">
        <v>88.8</v>
      </c>
      <c r="D40" s="162">
        <v>89.3</v>
      </c>
      <c r="E40" s="163">
        <f t="shared" si="0"/>
        <v>-9.9999999999994316E-2</v>
      </c>
      <c r="F40" s="164">
        <f t="shared" si="1"/>
        <v>-1E-3</v>
      </c>
      <c r="G40" s="163">
        <f t="shared" si="2"/>
        <v>-0.59999999999999432</v>
      </c>
      <c r="H40" s="164">
        <f t="shared" si="3"/>
        <v>-7.0000000000000001E-3</v>
      </c>
      <c r="J40" s="155"/>
      <c r="K40" s="58"/>
      <c r="L40" s="120"/>
      <c r="M40" s="121"/>
      <c r="N40" s="122"/>
    </row>
    <row r="41" spans="1:14" ht="15" customHeight="1" x14ac:dyDescent="0.2">
      <c r="A41" s="65" t="s">
        <v>158</v>
      </c>
      <c r="B41" s="161">
        <v>383.8</v>
      </c>
      <c r="C41" s="161">
        <v>383.9</v>
      </c>
      <c r="D41" s="162">
        <v>372.2</v>
      </c>
      <c r="E41" s="163">
        <f t="shared" si="0"/>
        <v>-9.9999999999965894E-2</v>
      </c>
      <c r="F41" s="164">
        <f t="shared" si="1"/>
        <v>0</v>
      </c>
      <c r="G41" s="163">
        <f t="shared" si="2"/>
        <v>11.600000000000023</v>
      </c>
      <c r="H41" s="164">
        <f t="shared" si="3"/>
        <v>3.1E-2</v>
      </c>
      <c r="J41" s="155"/>
      <c r="K41" s="58"/>
      <c r="L41" s="120"/>
      <c r="M41" s="121"/>
      <c r="N41" s="122"/>
    </row>
    <row r="42" spans="1:14" ht="15" customHeight="1" x14ac:dyDescent="0.2">
      <c r="A42" s="11" t="s">
        <v>159</v>
      </c>
      <c r="B42" s="161">
        <v>38.5</v>
      </c>
      <c r="C42" s="161">
        <v>38.299999999999997</v>
      </c>
      <c r="D42" s="162">
        <v>36.799999999999997</v>
      </c>
      <c r="E42" s="163">
        <f t="shared" si="0"/>
        <v>0.20000000000000284</v>
      </c>
      <c r="F42" s="164">
        <f t="shared" si="1"/>
        <v>5.0000000000000001E-3</v>
      </c>
      <c r="G42" s="163">
        <f t="shared" si="2"/>
        <v>1.7000000000000028</v>
      </c>
      <c r="H42" s="164">
        <f t="shared" si="3"/>
        <v>4.5999999999999999E-2</v>
      </c>
      <c r="J42" s="155"/>
      <c r="K42" s="58"/>
      <c r="L42" s="120"/>
      <c r="M42" s="121"/>
      <c r="N42" s="122"/>
    </row>
    <row r="43" spans="1:14" ht="15" customHeight="1" x14ac:dyDescent="0.2">
      <c r="A43" s="11" t="s">
        <v>160</v>
      </c>
      <c r="B43" s="161">
        <v>109.4</v>
      </c>
      <c r="C43" s="161">
        <v>109.6</v>
      </c>
      <c r="D43" s="162">
        <v>107.1</v>
      </c>
      <c r="E43" s="163">
        <f t="shared" si="0"/>
        <v>-0.19999999999998863</v>
      </c>
      <c r="F43" s="164">
        <f t="shared" si="1"/>
        <v>-2E-3</v>
      </c>
      <c r="G43" s="163">
        <f t="shared" si="2"/>
        <v>2.3000000000000114</v>
      </c>
      <c r="H43" s="164">
        <f t="shared" si="3"/>
        <v>2.1000000000000001E-2</v>
      </c>
      <c r="J43" s="155"/>
      <c r="K43" s="58"/>
      <c r="L43" s="120"/>
      <c r="M43" s="121"/>
      <c r="N43" s="122"/>
    </row>
    <row r="44" spans="1:14" ht="15" customHeight="1" x14ac:dyDescent="0.2">
      <c r="A44" s="11" t="s">
        <v>161</v>
      </c>
      <c r="B44" s="161">
        <v>235.9</v>
      </c>
      <c r="C44" s="161">
        <v>236</v>
      </c>
      <c r="D44" s="162">
        <v>228.3</v>
      </c>
      <c r="E44" s="163">
        <f t="shared" si="0"/>
        <v>-9.9999999999994316E-2</v>
      </c>
      <c r="F44" s="164">
        <f t="shared" si="1"/>
        <v>0</v>
      </c>
      <c r="G44" s="163">
        <f t="shared" si="2"/>
        <v>7.5999999999999943</v>
      </c>
      <c r="H44" s="164">
        <f t="shared" si="3"/>
        <v>3.3000000000000002E-2</v>
      </c>
      <c r="J44" s="155"/>
      <c r="K44" s="58"/>
      <c r="L44" s="120"/>
      <c r="M44" s="121"/>
      <c r="N44" s="122"/>
    </row>
    <row r="45" spans="1:14" ht="15" customHeight="1" x14ac:dyDescent="0.2">
      <c r="A45" s="12"/>
      <c r="B45" s="161"/>
      <c r="C45" s="161"/>
      <c r="D45" s="64"/>
      <c r="E45" s="7"/>
      <c r="F45" s="7"/>
      <c r="G45" s="7"/>
      <c r="H45" s="7"/>
      <c r="K45" s="58"/>
      <c r="L45" s="120"/>
      <c r="M45" s="121"/>
      <c r="N45" s="122"/>
    </row>
    <row r="46" spans="1:14" ht="15" customHeight="1" x14ac:dyDescent="0.2">
      <c r="A46" s="12"/>
      <c r="B46" s="161"/>
      <c r="C46" s="161"/>
      <c r="D46" s="64"/>
      <c r="E46" s="7"/>
      <c r="F46" s="7"/>
      <c r="G46" s="7"/>
      <c r="H46" s="7"/>
      <c r="K46" s="58"/>
      <c r="L46" s="120"/>
      <c r="M46" s="121"/>
      <c r="N46" s="122"/>
    </row>
    <row r="47" spans="1:14" ht="15" customHeight="1" x14ac:dyDescent="0.2">
      <c r="A47" s="54" t="s">
        <v>125</v>
      </c>
      <c r="B47" s="161"/>
      <c r="C47" s="161"/>
      <c r="D47" s="64"/>
      <c r="E47" s="7"/>
      <c r="F47" s="7"/>
      <c r="G47" s="7"/>
      <c r="H47" s="7"/>
      <c r="K47" s="58"/>
      <c r="L47" s="9"/>
      <c r="M47" s="10"/>
    </row>
    <row r="48" spans="1:14" x14ac:dyDescent="0.15">
      <c r="A48" s="12"/>
      <c r="B48" s="161"/>
      <c r="C48" s="161"/>
      <c r="D48" s="64"/>
      <c r="E48" s="7"/>
      <c r="F48" s="7"/>
      <c r="G48" s="7"/>
      <c r="H48" s="7"/>
    </row>
    <row r="49" spans="1:8" x14ac:dyDescent="0.15">
      <c r="A49" s="12"/>
      <c r="B49" s="161"/>
      <c r="C49" s="161"/>
      <c r="D49" s="64"/>
      <c r="E49" s="7"/>
      <c r="F49" s="7"/>
      <c r="G49" s="7"/>
      <c r="H49" s="7"/>
    </row>
    <row r="50" spans="1:8" x14ac:dyDescent="0.15">
      <c r="A50" s="12"/>
      <c r="B50" s="161"/>
      <c r="C50" s="161"/>
      <c r="D50" s="64"/>
      <c r="E50" s="7"/>
      <c r="F50" s="7"/>
      <c r="G50" s="7"/>
      <c r="H50" s="7"/>
    </row>
    <row r="51" spans="1:8" x14ac:dyDescent="0.15">
      <c r="A51" s="12"/>
    </row>
    <row r="52" spans="1:8" x14ac:dyDescent="0.15">
      <c r="A52" s="12"/>
    </row>
  </sheetData>
  <mergeCells count="4">
    <mergeCell ref="A2:G2"/>
    <mergeCell ref="A4:G4"/>
    <mergeCell ref="A1:G1"/>
    <mergeCell ref="E6:H6"/>
  </mergeCells>
  <pageMargins left="0.75" right="0.75" top="1" bottom="1" header="0.5" footer="0.5"/>
  <pageSetup orientation="portrait" horizontalDpi="1200" verticalDpi="12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H17"/>
  <sheetViews>
    <sheetView workbookViewId="0">
      <selection activeCell="D24" sqref="D24"/>
    </sheetView>
  </sheetViews>
  <sheetFormatPr baseColWidth="10" defaultColWidth="8.83203125" defaultRowHeight="15" x14ac:dyDescent="0.2"/>
  <cols>
    <col min="1" max="1" width="54" bestFit="1" customWidth="1"/>
    <col min="5" max="5" width="10.33203125" bestFit="1" customWidth="1"/>
    <col min="7" max="7" width="10.5" bestFit="1" customWidth="1"/>
  </cols>
  <sheetData>
    <row r="1" spans="1:8" x14ac:dyDescent="0.2">
      <c r="A1" s="13">
        <v>45627</v>
      </c>
      <c r="E1" s="215" t="s">
        <v>111</v>
      </c>
      <c r="F1" s="190"/>
      <c r="G1" s="190"/>
      <c r="H1" s="190"/>
    </row>
    <row r="2" spans="1:8" x14ac:dyDescent="0.2">
      <c r="A2" s="149" t="s">
        <v>112</v>
      </c>
      <c r="B2" t="s">
        <v>113</v>
      </c>
      <c r="C2" t="s">
        <v>114</v>
      </c>
      <c r="D2" t="s">
        <v>115</v>
      </c>
      <c r="E2" t="s">
        <v>116</v>
      </c>
      <c r="F2" t="s">
        <v>117</v>
      </c>
      <c r="G2" t="s">
        <v>115</v>
      </c>
      <c r="H2" t="s">
        <v>117</v>
      </c>
    </row>
    <row r="3" spans="1:8" x14ac:dyDescent="0.2">
      <c r="A3" t="s">
        <v>162</v>
      </c>
      <c r="B3" t="s">
        <v>119</v>
      </c>
      <c r="C3" t="s">
        <v>119</v>
      </c>
      <c r="D3" t="s">
        <v>120</v>
      </c>
      <c r="E3" t="s">
        <v>119</v>
      </c>
      <c r="F3" t="s">
        <v>121</v>
      </c>
      <c r="G3" t="s">
        <v>120</v>
      </c>
      <c r="H3" t="s">
        <v>121</v>
      </c>
    </row>
    <row r="5" spans="1:8" x14ac:dyDescent="0.2">
      <c r="A5" s="149" t="s">
        <v>122</v>
      </c>
      <c r="B5" s="150">
        <v>2408400</v>
      </c>
      <c r="C5" s="150">
        <v>2409100</v>
      </c>
      <c r="D5" s="150">
        <v>2347000</v>
      </c>
      <c r="E5" s="166">
        <f t="shared" ref="E5:E13" si="0">B5-C5</f>
        <v>-700</v>
      </c>
      <c r="F5" s="167">
        <f t="shared" ref="F5:F13" si="1">ROUND((B5-C5)/C5,3)</f>
        <v>0</v>
      </c>
      <c r="G5" s="166">
        <f t="shared" ref="G5:G13" si="2">B5-D5</f>
        <v>61400</v>
      </c>
      <c r="H5" s="167">
        <f t="shared" ref="H5:H13" si="3">ROUND((B5-D5)/D5,3)</f>
        <v>2.5999999999999999E-2</v>
      </c>
    </row>
    <row r="6" spans="1:8" x14ac:dyDescent="0.2">
      <c r="A6" t="s">
        <v>85</v>
      </c>
      <c r="B6" s="150">
        <v>435500</v>
      </c>
      <c r="C6" s="150">
        <v>436200</v>
      </c>
      <c r="D6" s="150">
        <v>423500</v>
      </c>
      <c r="E6" s="166">
        <f t="shared" si="0"/>
        <v>-700</v>
      </c>
      <c r="F6" s="167">
        <f t="shared" si="1"/>
        <v>-2E-3</v>
      </c>
      <c r="G6" s="166">
        <f t="shared" si="2"/>
        <v>12000</v>
      </c>
      <c r="H6" s="167">
        <f t="shared" si="3"/>
        <v>2.8000000000000001E-2</v>
      </c>
    </row>
    <row r="7" spans="1:8" x14ac:dyDescent="0.2">
      <c r="A7" t="s">
        <v>71</v>
      </c>
      <c r="B7" s="150">
        <v>438700</v>
      </c>
      <c r="C7" s="150">
        <v>438500</v>
      </c>
      <c r="D7" s="150">
        <v>433000</v>
      </c>
      <c r="E7" s="166">
        <f t="shared" si="0"/>
        <v>200</v>
      </c>
      <c r="F7" s="167">
        <f t="shared" si="1"/>
        <v>0</v>
      </c>
      <c r="G7" s="166">
        <f t="shared" si="2"/>
        <v>5700</v>
      </c>
      <c r="H7" s="167">
        <f t="shared" si="3"/>
        <v>1.2999999999999999E-2</v>
      </c>
    </row>
    <row r="8" spans="1:8" x14ac:dyDescent="0.2">
      <c r="A8" t="s">
        <v>72</v>
      </c>
      <c r="B8" s="150">
        <v>100800</v>
      </c>
      <c r="C8" s="150">
        <v>100300</v>
      </c>
      <c r="D8" s="150">
        <v>97800</v>
      </c>
      <c r="E8" s="166">
        <f t="shared" si="0"/>
        <v>500</v>
      </c>
      <c r="F8" s="167">
        <f t="shared" si="1"/>
        <v>5.0000000000000001E-3</v>
      </c>
      <c r="G8" s="166">
        <f t="shared" si="2"/>
        <v>3000</v>
      </c>
      <c r="H8" s="167">
        <f t="shared" si="3"/>
        <v>3.1E-2</v>
      </c>
    </row>
    <row r="9" spans="1:8" x14ac:dyDescent="0.2">
      <c r="A9" t="s">
        <v>89</v>
      </c>
      <c r="B9" s="150">
        <v>473400</v>
      </c>
      <c r="C9" s="150">
        <v>473300</v>
      </c>
      <c r="D9" s="150">
        <v>467600</v>
      </c>
      <c r="E9" s="166">
        <f t="shared" si="0"/>
        <v>100</v>
      </c>
      <c r="F9" s="167">
        <f t="shared" si="1"/>
        <v>0</v>
      </c>
      <c r="G9" s="166">
        <f t="shared" si="2"/>
        <v>5800</v>
      </c>
      <c r="H9" s="167">
        <f t="shared" si="3"/>
        <v>1.2E-2</v>
      </c>
    </row>
    <row r="10" spans="1:8" x14ac:dyDescent="0.2">
      <c r="A10" t="s">
        <v>123</v>
      </c>
      <c r="B10" s="150">
        <v>91500</v>
      </c>
      <c r="C10" s="150">
        <v>91500</v>
      </c>
      <c r="D10" s="150">
        <v>90300</v>
      </c>
      <c r="E10" s="166">
        <f t="shared" si="0"/>
        <v>0</v>
      </c>
      <c r="F10" s="167">
        <f t="shared" si="1"/>
        <v>0</v>
      </c>
      <c r="G10" s="166">
        <f t="shared" si="2"/>
        <v>1200</v>
      </c>
      <c r="H10" s="167">
        <f t="shared" si="3"/>
        <v>1.2999999999999999E-2</v>
      </c>
    </row>
    <row r="11" spans="1:8" x14ac:dyDescent="0.2">
      <c r="A11" t="s">
        <v>94</v>
      </c>
      <c r="B11" s="150">
        <v>193200</v>
      </c>
      <c r="C11" s="150">
        <v>193900</v>
      </c>
      <c r="D11" s="150">
        <v>192200</v>
      </c>
      <c r="E11" s="166">
        <f t="shared" si="0"/>
        <v>-700</v>
      </c>
      <c r="F11" s="167">
        <f t="shared" si="1"/>
        <v>-4.0000000000000001E-3</v>
      </c>
      <c r="G11" s="166">
        <f t="shared" si="2"/>
        <v>1000</v>
      </c>
      <c r="H11" s="167">
        <f t="shared" si="3"/>
        <v>5.0000000000000001E-3</v>
      </c>
    </row>
    <row r="12" spans="1:8" x14ac:dyDescent="0.2">
      <c r="A12" t="s">
        <v>76</v>
      </c>
      <c r="B12" s="150">
        <v>178700</v>
      </c>
      <c r="C12" s="150">
        <v>178500</v>
      </c>
      <c r="D12" s="150">
        <v>175300</v>
      </c>
      <c r="E12" s="166">
        <f t="shared" si="0"/>
        <v>200</v>
      </c>
      <c r="F12" s="167">
        <f t="shared" si="1"/>
        <v>1E-3</v>
      </c>
      <c r="G12" s="166">
        <f t="shared" si="2"/>
        <v>3400</v>
      </c>
      <c r="H12" s="167">
        <f t="shared" si="3"/>
        <v>1.9E-2</v>
      </c>
    </row>
    <row r="13" spans="1:8" x14ac:dyDescent="0.2">
      <c r="A13" t="s">
        <v>77</v>
      </c>
      <c r="B13" s="150">
        <v>39900</v>
      </c>
      <c r="C13" s="150">
        <v>39700</v>
      </c>
      <c r="D13" s="150">
        <v>38700</v>
      </c>
      <c r="E13" s="166">
        <f t="shared" si="0"/>
        <v>200</v>
      </c>
      <c r="F13" s="167">
        <f t="shared" si="1"/>
        <v>5.0000000000000001E-3</v>
      </c>
      <c r="G13" s="166">
        <f t="shared" si="2"/>
        <v>1200</v>
      </c>
      <c r="H13" s="167">
        <f t="shared" si="3"/>
        <v>3.1E-2</v>
      </c>
    </row>
    <row r="15" spans="1:8" x14ac:dyDescent="0.2">
      <c r="A15" s="149" t="s">
        <v>163</v>
      </c>
      <c r="B15" s="149"/>
      <c r="C15" s="149"/>
      <c r="D15" s="149"/>
    </row>
    <row r="17" spans="1:1" x14ac:dyDescent="0.2">
      <c r="A17" s="54" t="s">
        <v>125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P103"/>
  <sheetViews>
    <sheetView topLeftCell="A5" zoomScale="70" zoomScaleNormal="70" workbookViewId="0">
      <selection activeCell="B8" sqref="B8:H74"/>
    </sheetView>
  </sheetViews>
  <sheetFormatPr baseColWidth="10" defaultColWidth="8.83203125" defaultRowHeight="15" x14ac:dyDescent="0.2"/>
  <cols>
    <col min="1" max="1" width="72.5" bestFit="1" customWidth="1"/>
    <col min="2" max="4" width="13.5" style="77" bestFit="1" customWidth="1"/>
    <col min="5" max="5" width="10.5" style="168" bestFit="1" customWidth="1"/>
    <col min="6" max="6" width="8.83203125" style="169" bestFit="1" customWidth="1"/>
    <col min="7" max="7" width="10.5" style="170" bestFit="1" customWidth="1"/>
    <col min="8" max="8" width="9.1640625" style="169" customWidth="1"/>
    <col min="10" max="10" width="26.1640625" bestFit="1" customWidth="1"/>
  </cols>
  <sheetData>
    <row r="1" spans="1:8" x14ac:dyDescent="0.2">
      <c r="A1" t="s">
        <v>164</v>
      </c>
    </row>
    <row r="2" spans="1:8" x14ac:dyDescent="0.2">
      <c r="A2" t="s">
        <v>127</v>
      </c>
    </row>
    <row r="3" spans="1:8" x14ac:dyDescent="0.2">
      <c r="A3" s="57">
        <v>45627</v>
      </c>
    </row>
    <row r="4" spans="1:8" x14ac:dyDescent="0.2">
      <c r="E4" s="223" t="s">
        <v>111</v>
      </c>
      <c r="F4" s="224"/>
      <c r="G4" s="225"/>
      <c r="H4" s="224"/>
    </row>
    <row r="5" spans="1:8" x14ac:dyDescent="0.2">
      <c r="A5" s="149" t="s">
        <v>165</v>
      </c>
      <c r="B5" s="77" t="s">
        <v>113</v>
      </c>
      <c r="C5" s="77" t="s">
        <v>114</v>
      </c>
      <c r="D5" s="77" t="s">
        <v>115</v>
      </c>
      <c r="E5" s="168" t="s">
        <v>116</v>
      </c>
      <c r="F5" s="169" t="s">
        <v>117</v>
      </c>
      <c r="G5" s="170" t="s">
        <v>115</v>
      </c>
      <c r="H5" s="169" t="s">
        <v>117</v>
      </c>
    </row>
    <row r="6" spans="1:8" x14ac:dyDescent="0.2">
      <c r="A6" t="s">
        <v>166</v>
      </c>
      <c r="B6" s="77" t="s">
        <v>119</v>
      </c>
      <c r="C6" s="77" t="s">
        <v>119</v>
      </c>
      <c r="D6" s="77" t="s">
        <v>120</v>
      </c>
      <c r="E6" s="168" t="s">
        <v>119</v>
      </c>
      <c r="F6" s="169" t="s">
        <v>121</v>
      </c>
      <c r="G6" s="170" t="s">
        <v>120</v>
      </c>
      <c r="H6" s="169" t="s">
        <v>121</v>
      </c>
    </row>
    <row r="7" spans="1:8" x14ac:dyDescent="0.2">
      <c r="E7" s="171"/>
    </row>
    <row r="8" spans="1:8" x14ac:dyDescent="0.2">
      <c r="A8" t="s">
        <v>128</v>
      </c>
      <c r="B8" s="123">
        <v>2408400</v>
      </c>
      <c r="C8" s="123">
        <v>2409100</v>
      </c>
      <c r="D8" s="123">
        <v>2347000</v>
      </c>
      <c r="E8" s="166">
        <f t="shared" ref="E8:E39" si="0">B8-C8</f>
        <v>-700</v>
      </c>
      <c r="F8" s="172">
        <f t="shared" ref="F8:F39" si="1">ROUND((B8-C8)/C8,3)</f>
        <v>0</v>
      </c>
      <c r="G8" s="166">
        <f t="shared" ref="G8:G39" si="2">B8-D8</f>
        <v>61400</v>
      </c>
      <c r="H8" s="172">
        <f t="shared" ref="H8:H39" si="3">ROUND((B8-D8)/D8,3)</f>
        <v>2.5999999999999999E-2</v>
      </c>
    </row>
    <row r="9" spans="1:8" x14ac:dyDescent="0.2">
      <c r="A9" t="s">
        <v>167</v>
      </c>
      <c r="B9" s="123">
        <v>2021500</v>
      </c>
      <c r="C9" s="123">
        <v>2018700</v>
      </c>
      <c r="D9" s="123">
        <v>1970100</v>
      </c>
      <c r="E9" s="166">
        <f t="shared" si="0"/>
        <v>2800</v>
      </c>
      <c r="F9" s="172">
        <f t="shared" si="1"/>
        <v>1E-3</v>
      </c>
      <c r="G9" s="166">
        <f t="shared" si="2"/>
        <v>51400</v>
      </c>
      <c r="H9" s="172">
        <f t="shared" si="3"/>
        <v>2.5999999999999999E-2</v>
      </c>
    </row>
    <row r="10" spans="1:8" x14ac:dyDescent="0.2">
      <c r="A10" t="s">
        <v>168</v>
      </c>
      <c r="B10" s="123">
        <v>395000</v>
      </c>
      <c r="C10" s="123">
        <v>393900</v>
      </c>
      <c r="D10" s="123">
        <v>385700</v>
      </c>
      <c r="E10" s="166">
        <f t="shared" si="0"/>
        <v>1100</v>
      </c>
      <c r="F10" s="172">
        <f t="shared" si="1"/>
        <v>3.0000000000000001E-3</v>
      </c>
      <c r="G10" s="166">
        <f t="shared" si="2"/>
        <v>9300</v>
      </c>
      <c r="H10" s="172">
        <f t="shared" si="3"/>
        <v>2.4E-2</v>
      </c>
    </row>
    <row r="11" spans="1:8" x14ac:dyDescent="0.2">
      <c r="A11" t="s">
        <v>169</v>
      </c>
      <c r="B11" s="123">
        <v>128800</v>
      </c>
      <c r="C11" s="123">
        <v>127900</v>
      </c>
      <c r="D11" s="123">
        <v>120100</v>
      </c>
      <c r="E11" s="166">
        <f t="shared" si="0"/>
        <v>900</v>
      </c>
      <c r="F11" s="172">
        <f t="shared" si="1"/>
        <v>7.0000000000000001E-3</v>
      </c>
      <c r="G11" s="166">
        <f t="shared" si="2"/>
        <v>8700</v>
      </c>
      <c r="H11" s="172">
        <f t="shared" si="3"/>
        <v>7.1999999999999995E-2</v>
      </c>
    </row>
    <row r="12" spans="1:8" x14ac:dyDescent="0.2">
      <c r="A12" t="s">
        <v>170</v>
      </c>
      <c r="B12" s="123">
        <v>4800</v>
      </c>
      <c r="C12" s="123">
        <v>4800</v>
      </c>
      <c r="D12" s="123">
        <v>4500</v>
      </c>
      <c r="E12" s="166">
        <f t="shared" si="0"/>
        <v>0</v>
      </c>
      <c r="F12" s="172">
        <f t="shared" si="1"/>
        <v>0</v>
      </c>
      <c r="G12" s="166">
        <f t="shared" si="2"/>
        <v>300</v>
      </c>
      <c r="H12" s="172">
        <f t="shared" si="3"/>
        <v>6.7000000000000004E-2</v>
      </c>
    </row>
    <row r="13" spans="1:8" x14ac:dyDescent="0.2">
      <c r="A13" t="s">
        <v>171</v>
      </c>
      <c r="B13" s="123">
        <v>124000</v>
      </c>
      <c r="C13" s="123">
        <v>123100</v>
      </c>
      <c r="D13" s="123">
        <v>115600</v>
      </c>
      <c r="E13" s="166">
        <f t="shared" si="0"/>
        <v>900</v>
      </c>
      <c r="F13" s="172">
        <f t="shared" si="1"/>
        <v>7.0000000000000001E-3</v>
      </c>
      <c r="G13" s="166">
        <f t="shared" si="2"/>
        <v>8400</v>
      </c>
      <c r="H13" s="172">
        <f t="shared" si="3"/>
        <v>7.2999999999999995E-2</v>
      </c>
    </row>
    <row r="14" spans="1:8" x14ac:dyDescent="0.2">
      <c r="A14" t="s">
        <v>172</v>
      </c>
      <c r="B14" s="123">
        <v>31200</v>
      </c>
      <c r="C14" s="123">
        <v>30800</v>
      </c>
      <c r="D14" s="123">
        <v>28300</v>
      </c>
      <c r="E14" s="166">
        <f t="shared" si="0"/>
        <v>400</v>
      </c>
      <c r="F14" s="172">
        <f t="shared" si="1"/>
        <v>1.2999999999999999E-2</v>
      </c>
      <c r="G14" s="166">
        <f t="shared" si="2"/>
        <v>2900</v>
      </c>
      <c r="H14" s="172">
        <f t="shared" si="3"/>
        <v>0.10199999999999999</v>
      </c>
    </row>
    <row r="15" spans="1:8" x14ac:dyDescent="0.2">
      <c r="A15" t="s">
        <v>173</v>
      </c>
      <c r="B15" s="123">
        <v>19200</v>
      </c>
      <c r="C15" s="123">
        <v>18900</v>
      </c>
      <c r="D15" s="123">
        <v>17700</v>
      </c>
      <c r="E15" s="166">
        <f t="shared" si="0"/>
        <v>300</v>
      </c>
      <c r="F15" s="172">
        <f t="shared" si="1"/>
        <v>1.6E-2</v>
      </c>
      <c r="G15" s="166">
        <f t="shared" si="2"/>
        <v>1500</v>
      </c>
      <c r="H15" s="172">
        <f t="shared" si="3"/>
        <v>8.5000000000000006E-2</v>
      </c>
    </row>
    <row r="16" spans="1:8" x14ac:dyDescent="0.2">
      <c r="A16" t="s">
        <v>174</v>
      </c>
      <c r="B16" s="123">
        <v>73600</v>
      </c>
      <c r="C16" s="123">
        <v>73400</v>
      </c>
      <c r="D16" s="123">
        <v>69600</v>
      </c>
      <c r="E16" s="166">
        <f t="shared" si="0"/>
        <v>200</v>
      </c>
      <c r="F16" s="172">
        <f t="shared" si="1"/>
        <v>3.0000000000000001E-3</v>
      </c>
      <c r="G16" s="166">
        <f t="shared" si="2"/>
        <v>4000</v>
      </c>
      <c r="H16" s="172">
        <f t="shared" si="3"/>
        <v>5.7000000000000002E-2</v>
      </c>
    </row>
    <row r="17" spans="1:8" x14ac:dyDescent="0.2">
      <c r="A17" t="s">
        <v>175</v>
      </c>
      <c r="B17" s="123">
        <v>266200</v>
      </c>
      <c r="C17" s="123">
        <v>266000</v>
      </c>
      <c r="D17" s="123">
        <v>265600</v>
      </c>
      <c r="E17" s="166">
        <f t="shared" si="0"/>
        <v>200</v>
      </c>
      <c r="F17" s="172">
        <f t="shared" si="1"/>
        <v>1E-3</v>
      </c>
      <c r="G17" s="166">
        <f t="shared" si="2"/>
        <v>600</v>
      </c>
      <c r="H17" s="172">
        <f t="shared" si="3"/>
        <v>2E-3</v>
      </c>
    </row>
    <row r="18" spans="1:8" x14ac:dyDescent="0.2">
      <c r="A18" t="s">
        <v>176</v>
      </c>
      <c r="B18" s="123">
        <v>163000</v>
      </c>
      <c r="C18" s="123">
        <v>163000</v>
      </c>
      <c r="D18" s="123">
        <v>162600</v>
      </c>
      <c r="E18" s="166">
        <f t="shared" si="0"/>
        <v>0</v>
      </c>
      <c r="F18" s="172">
        <f t="shared" si="1"/>
        <v>0</v>
      </c>
      <c r="G18" s="166">
        <f t="shared" si="2"/>
        <v>400</v>
      </c>
      <c r="H18" s="172">
        <f t="shared" si="3"/>
        <v>2E-3</v>
      </c>
    </row>
    <row r="19" spans="1:8" x14ac:dyDescent="0.2">
      <c r="A19" t="s">
        <v>177</v>
      </c>
      <c r="B19" s="123">
        <v>24700</v>
      </c>
      <c r="C19" s="123">
        <v>24700</v>
      </c>
      <c r="D19" s="123">
        <v>24500</v>
      </c>
      <c r="E19" s="166">
        <f t="shared" si="0"/>
        <v>0</v>
      </c>
      <c r="F19" s="172">
        <f t="shared" si="1"/>
        <v>0</v>
      </c>
      <c r="G19" s="166">
        <f t="shared" si="2"/>
        <v>200</v>
      </c>
      <c r="H19" s="172">
        <f t="shared" si="3"/>
        <v>8.0000000000000002E-3</v>
      </c>
    </row>
    <row r="20" spans="1:8" x14ac:dyDescent="0.2">
      <c r="A20" t="s">
        <v>178</v>
      </c>
      <c r="B20" s="123">
        <v>53500</v>
      </c>
      <c r="C20" s="123">
        <v>53400</v>
      </c>
      <c r="D20" s="123">
        <v>52900</v>
      </c>
      <c r="E20" s="166">
        <f t="shared" si="0"/>
        <v>100</v>
      </c>
      <c r="F20" s="172">
        <f t="shared" si="1"/>
        <v>2E-3</v>
      </c>
      <c r="G20" s="166">
        <f t="shared" si="2"/>
        <v>600</v>
      </c>
      <c r="H20" s="172">
        <f t="shared" si="3"/>
        <v>1.0999999999999999E-2</v>
      </c>
    </row>
    <row r="21" spans="1:8" x14ac:dyDescent="0.2">
      <c r="A21" t="s">
        <v>179</v>
      </c>
      <c r="B21" s="123">
        <v>103200</v>
      </c>
      <c r="C21" s="123">
        <v>103000</v>
      </c>
      <c r="D21" s="123">
        <v>103000</v>
      </c>
      <c r="E21" s="166">
        <f t="shared" si="0"/>
        <v>200</v>
      </c>
      <c r="F21" s="172">
        <f t="shared" si="1"/>
        <v>2E-3</v>
      </c>
      <c r="G21" s="166">
        <f t="shared" si="2"/>
        <v>200</v>
      </c>
      <c r="H21" s="172">
        <f t="shared" si="3"/>
        <v>2E-3</v>
      </c>
    </row>
    <row r="22" spans="1:8" x14ac:dyDescent="0.2">
      <c r="A22" t="s">
        <v>180</v>
      </c>
      <c r="B22" s="123">
        <v>11300</v>
      </c>
      <c r="C22" s="123">
        <v>11300</v>
      </c>
      <c r="D22" s="123">
        <v>11500</v>
      </c>
      <c r="E22" s="166">
        <f t="shared" si="0"/>
        <v>0</v>
      </c>
      <c r="F22" s="172">
        <f t="shared" si="1"/>
        <v>0</v>
      </c>
      <c r="G22" s="166">
        <f t="shared" si="2"/>
        <v>-200</v>
      </c>
      <c r="H22" s="172">
        <f t="shared" si="3"/>
        <v>-1.7000000000000001E-2</v>
      </c>
    </row>
    <row r="23" spans="1:8" x14ac:dyDescent="0.2">
      <c r="A23" t="s">
        <v>181</v>
      </c>
      <c r="B23" s="123">
        <v>26000</v>
      </c>
      <c r="C23" s="123">
        <v>26100</v>
      </c>
      <c r="D23" s="123">
        <v>26400</v>
      </c>
      <c r="E23" s="166">
        <f t="shared" si="0"/>
        <v>-100</v>
      </c>
      <c r="F23" s="172">
        <f t="shared" si="1"/>
        <v>-4.0000000000000001E-3</v>
      </c>
      <c r="G23" s="166">
        <f t="shared" si="2"/>
        <v>-400</v>
      </c>
      <c r="H23" s="172">
        <f t="shared" si="3"/>
        <v>-1.4999999999999999E-2</v>
      </c>
    </row>
    <row r="24" spans="1:8" x14ac:dyDescent="0.2">
      <c r="A24" t="s">
        <v>182</v>
      </c>
      <c r="B24" s="123">
        <v>2013400</v>
      </c>
      <c r="C24" s="123">
        <v>2015200</v>
      </c>
      <c r="D24" s="123">
        <v>1961300</v>
      </c>
      <c r="E24" s="166">
        <f t="shared" si="0"/>
        <v>-1800</v>
      </c>
      <c r="F24" s="172">
        <f t="shared" si="1"/>
        <v>-1E-3</v>
      </c>
      <c r="G24" s="166">
        <f t="shared" si="2"/>
        <v>52100</v>
      </c>
      <c r="H24" s="172">
        <f t="shared" si="3"/>
        <v>2.7E-2</v>
      </c>
    </row>
    <row r="25" spans="1:8" x14ac:dyDescent="0.2">
      <c r="A25" t="s">
        <v>183</v>
      </c>
      <c r="B25" s="123">
        <v>1626500</v>
      </c>
      <c r="C25" s="123">
        <v>1624800</v>
      </c>
      <c r="D25" s="123">
        <v>1584400</v>
      </c>
      <c r="E25" s="166">
        <f t="shared" si="0"/>
        <v>1700</v>
      </c>
      <c r="F25" s="172">
        <f t="shared" si="1"/>
        <v>1E-3</v>
      </c>
      <c r="G25" s="166">
        <f t="shared" si="2"/>
        <v>42100</v>
      </c>
      <c r="H25" s="172">
        <f t="shared" si="3"/>
        <v>2.7E-2</v>
      </c>
    </row>
    <row r="26" spans="1:8" x14ac:dyDescent="0.2">
      <c r="A26" t="s">
        <v>184</v>
      </c>
      <c r="B26" s="123">
        <v>461300</v>
      </c>
      <c r="C26" s="123">
        <v>454000</v>
      </c>
      <c r="D26" s="123">
        <v>456100</v>
      </c>
      <c r="E26" s="166">
        <f t="shared" si="0"/>
        <v>7300</v>
      </c>
      <c r="F26" s="172">
        <f t="shared" si="1"/>
        <v>1.6E-2</v>
      </c>
      <c r="G26" s="166">
        <f t="shared" si="2"/>
        <v>5200</v>
      </c>
      <c r="H26" s="172">
        <f t="shared" si="3"/>
        <v>1.0999999999999999E-2</v>
      </c>
    </row>
    <row r="27" spans="1:8" x14ac:dyDescent="0.2">
      <c r="A27" t="s">
        <v>185</v>
      </c>
      <c r="B27" s="123">
        <v>86000</v>
      </c>
      <c r="C27" s="123">
        <v>85900</v>
      </c>
      <c r="D27" s="123">
        <v>84300</v>
      </c>
      <c r="E27" s="166">
        <f t="shared" si="0"/>
        <v>100</v>
      </c>
      <c r="F27" s="172">
        <f t="shared" si="1"/>
        <v>1E-3</v>
      </c>
      <c r="G27" s="166">
        <f t="shared" si="2"/>
        <v>1700</v>
      </c>
      <c r="H27" s="172">
        <f t="shared" si="3"/>
        <v>0.02</v>
      </c>
    </row>
    <row r="28" spans="1:8" x14ac:dyDescent="0.2">
      <c r="A28" t="s">
        <v>186</v>
      </c>
      <c r="B28" s="123">
        <v>45700</v>
      </c>
      <c r="C28" s="123">
        <v>45500</v>
      </c>
      <c r="D28" s="123">
        <v>44400</v>
      </c>
      <c r="E28" s="166">
        <f t="shared" si="0"/>
        <v>200</v>
      </c>
      <c r="F28" s="172">
        <f t="shared" si="1"/>
        <v>4.0000000000000001E-3</v>
      </c>
      <c r="G28" s="166">
        <f t="shared" si="2"/>
        <v>1300</v>
      </c>
      <c r="H28" s="172">
        <f t="shared" si="3"/>
        <v>2.9000000000000001E-2</v>
      </c>
    </row>
    <row r="29" spans="1:8" x14ac:dyDescent="0.2">
      <c r="A29" t="s">
        <v>187</v>
      </c>
      <c r="B29" s="123">
        <v>24000</v>
      </c>
      <c r="C29" s="123">
        <v>24200</v>
      </c>
      <c r="D29" s="123">
        <v>24400</v>
      </c>
      <c r="E29" s="166">
        <f t="shared" si="0"/>
        <v>-200</v>
      </c>
      <c r="F29" s="172">
        <f t="shared" si="1"/>
        <v>-8.0000000000000002E-3</v>
      </c>
      <c r="G29" s="166">
        <f t="shared" si="2"/>
        <v>-400</v>
      </c>
      <c r="H29" s="172">
        <f t="shared" si="3"/>
        <v>-1.6E-2</v>
      </c>
    </row>
    <row r="30" spans="1:8" x14ac:dyDescent="0.2">
      <c r="A30" t="s">
        <v>188</v>
      </c>
      <c r="B30" s="123">
        <v>274400</v>
      </c>
      <c r="C30" s="123">
        <v>269600</v>
      </c>
      <c r="D30" s="123">
        <v>272700</v>
      </c>
      <c r="E30" s="166">
        <f t="shared" si="0"/>
        <v>4800</v>
      </c>
      <c r="F30" s="172">
        <f t="shared" si="1"/>
        <v>1.7999999999999999E-2</v>
      </c>
      <c r="G30" s="166">
        <f t="shared" si="2"/>
        <v>1700</v>
      </c>
      <c r="H30" s="172">
        <f t="shared" si="3"/>
        <v>6.0000000000000001E-3</v>
      </c>
    </row>
    <row r="31" spans="1:8" x14ac:dyDescent="0.2">
      <c r="A31" t="s">
        <v>189</v>
      </c>
      <c r="B31" s="123">
        <v>34900</v>
      </c>
      <c r="C31" s="123">
        <v>34600</v>
      </c>
      <c r="D31" s="123">
        <v>34800</v>
      </c>
      <c r="E31" s="166">
        <f t="shared" si="0"/>
        <v>300</v>
      </c>
      <c r="F31" s="172">
        <f t="shared" si="1"/>
        <v>8.9999999999999993E-3</v>
      </c>
      <c r="G31" s="166">
        <f t="shared" si="2"/>
        <v>100</v>
      </c>
      <c r="H31" s="172">
        <f t="shared" si="3"/>
        <v>3.0000000000000001E-3</v>
      </c>
    </row>
    <row r="32" spans="1:8" x14ac:dyDescent="0.2">
      <c r="A32" t="s">
        <v>190</v>
      </c>
      <c r="B32" s="123">
        <v>55100</v>
      </c>
      <c r="C32" s="123">
        <v>54600</v>
      </c>
      <c r="D32" s="123">
        <v>54900</v>
      </c>
      <c r="E32" s="166">
        <f t="shared" si="0"/>
        <v>500</v>
      </c>
      <c r="F32" s="172">
        <f t="shared" si="1"/>
        <v>8.9999999999999993E-3</v>
      </c>
      <c r="G32" s="166">
        <f t="shared" si="2"/>
        <v>200</v>
      </c>
      <c r="H32" s="172">
        <f t="shared" si="3"/>
        <v>4.0000000000000001E-3</v>
      </c>
    </row>
    <row r="33" spans="1:8" x14ac:dyDescent="0.2">
      <c r="A33" t="s">
        <v>191</v>
      </c>
      <c r="B33" s="123">
        <v>15500</v>
      </c>
      <c r="C33" s="123">
        <v>15200</v>
      </c>
      <c r="D33" s="123">
        <v>16300</v>
      </c>
      <c r="E33" s="166">
        <f t="shared" si="0"/>
        <v>300</v>
      </c>
      <c r="F33" s="172">
        <f t="shared" si="1"/>
        <v>0.02</v>
      </c>
      <c r="G33" s="166">
        <f t="shared" si="2"/>
        <v>-800</v>
      </c>
      <c r="H33" s="172">
        <f t="shared" si="3"/>
        <v>-4.9000000000000002E-2</v>
      </c>
    </row>
    <row r="34" spans="1:8" x14ac:dyDescent="0.2">
      <c r="A34" t="s">
        <v>192</v>
      </c>
      <c r="B34" s="123">
        <v>19200</v>
      </c>
      <c r="C34" s="123">
        <v>18700</v>
      </c>
      <c r="D34" s="123">
        <v>19300</v>
      </c>
      <c r="E34" s="166">
        <f t="shared" si="0"/>
        <v>500</v>
      </c>
      <c r="F34" s="172">
        <f t="shared" si="1"/>
        <v>2.7E-2</v>
      </c>
      <c r="G34" s="166">
        <f t="shared" si="2"/>
        <v>-100</v>
      </c>
      <c r="H34" s="172">
        <f t="shared" si="3"/>
        <v>-5.0000000000000001E-3</v>
      </c>
    </row>
    <row r="35" spans="1:8" x14ac:dyDescent="0.2">
      <c r="A35" t="s">
        <v>193</v>
      </c>
      <c r="B35" s="123">
        <v>64500</v>
      </c>
      <c r="C35" s="123">
        <v>63300</v>
      </c>
      <c r="D35" s="123">
        <v>63700</v>
      </c>
      <c r="E35" s="166">
        <f t="shared" si="0"/>
        <v>1200</v>
      </c>
      <c r="F35" s="172">
        <f t="shared" si="1"/>
        <v>1.9E-2</v>
      </c>
      <c r="G35" s="166">
        <f t="shared" si="2"/>
        <v>800</v>
      </c>
      <c r="H35" s="172">
        <f t="shared" si="3"/>
        <v>1.2999999999999999E-2</v>
      </c>
    </row>
    <row r="36" spans="1:8" x14ac:dyDescent="0.2">
      <c r="A36" t="s">
        <v>194</v>
      </c>
      <c r="B36" s="123">
        <v>100900</v>
      </c>
      <c r="C36" s="123">
        <v>98500</v>
      </c>
      <c r="D36" s="123">
        <v>99100</v>
      </c>
      <c r="E36" s="166">
        <f t="shared" si="0"/>
        <v>2400</v>
      </c>
      <c r="F36" s="172">
        <f t="shared" si="1"/>
        <v>2.4E-2</v>
      </c>
      <c r="G36" s="166">
        <f t="shared" si="2"/>
        <v>1800</v>
      </c>
      <c r="H36" s="172">
        <f t="shared" si="3"/>
        <v>1.7999999999999999E-2</v>
      </c>
    </row>
    <row r="37" spans="1:8" x14ac:dyDescent="0.2">
      <c r="A37" t="s">
        <v>195</v>
      </c>
      <c r="B37" s="123">
        <v>11500</v>
      </c>
      <c r="C37" s="123">
        <v>11300</v>
      </c>
      <c r="D37" s="123">
        <v>11500</v>
      </c>
      <c r="E37" s="166">
        <f t="shared" si="0"/>
        <v>200</v>
      </c>
      <c r="F37" s="172">
        <f t="shared" si="1"/>
        <v>1.7999999999999999E-2</v>
      </c>
      <c r="G37" s="166">
        <f t="shared" si="2"/>
        <v>0</v>
      </c>
      <c r="H37" s="172">
        <f t="shared" si="3"/>
        <v>0</v>
      </c>
    </row>
    <row r="38" spans="1:8" x14ac:dyDescent="0.2">
      <c r="A38" t="s">
        <v>196</v>
      </c>
      <c r="B38" s="123">
        <v>89400</v>
      </c>
      <c r="C38" s="123">
        <v>87200</v>
      </c>
      <c r="D38" s="123">
        <v>87600</v>
      </c>
      <c r="E38" s="166">
        <f t="shared" si="0"/>
        <v>2200</v>
      </c>
      <c r="F38" s="172">
        <f t="shared" si="1"/>
        <v>2.5000000000000001E-2</v>
      </c>
      <c r="G38" s="166">
        <f t="shared" si="2"/>
        <v>1800</v>
      </c>
      <c r="H38" s="172">
        <f t="shared" si="3"/>
        <v>2.1000000000000001E-2</v>
      </c>
    </row>
    <row r="39" spans="1:8" x14ac:dyDescent="0.2">
      <c r="A39" t="s">
        <v>197</v>
      </c>
      <c r="B39" s="123">
        <v>30500</v>
      </c>
      <c r="C39" s="123">
        <v>29900</v>
      </c>
      <c r="D39" s="123">
        <v>28500</v>
      </c>
      <c r="E39" s="166">
        <f t="shared" si="0"/>
        <v>600</v>
      </c>
      <c r="F39" s="172">
        <f t="shared" si="1"/>
        <v>0.02</v>
      </c>
      <c r="G39" s="166">
        <f t="shared" si="2"/>
        <v>2000</v>
      </c>
      <c r="H39" s="172">
        <f t="shared" si="3"/>
        <v>7.0000000000000007E-2</v>
      </c>
    </row>
    <row r="40" spans="1:8" x14ac:dyDescent="0.2">
      <c r="A40" t="s">
        <v>198</v>
      </c>
      <c r="B40" s="123">
        <v>125900</v>
      </c>
      <c r="C40" s="123">
        <v>124900</v>
      </c>
      <c r="D40" s="123">
        <v>124500</v>
      </c>
      <c r="E40" s="166">
        <f t="shared" ref="E40:E74" si="4">B40-C40</f>
        <v>1000</v>
      </c>
      <c r="F40" s="172">
        <f t="shared" ref="F40:F74" si="5">ROUND((B40-C40)/C40,3)</f>
        <v>8.0000000000000002E-3</v>
      </c>
      <c r="G40" s="166">
        <f t="shared" ref="G40:G74" si="6">B40-D40</f>
        <v>1400</v>
      </c>
      <c r="H40" s="172">
        <f t="shared" ref="H40:H74" si="7">ROUND((B40-D40)/D40,3)</f>
        <v>1.0999999999999999E-2</v>
      </c>
    </row>
    <row r="41" spans="1:8" x14ac:dyDescent="0.2">
      <c r="A41" t="s">
        <v>199</v>
      </c>
      <c r="B41" s="123">
        <v>90400</v>
      </c>
      <c r="C41" s="123">
        <v>89300</v>
      </c>
      <c r="D41" s="123">
        <v>88700</v>
      </c>
      <c r="E41" s="166">
        <f t="shared" si="4"/>
        <v>1100</v>
      </c>
      <c r="F41" s="172">
        <f t="shared" si="5"/>
        <v>1.2E-2</v>
      </c>
      <c r="G41" s="166">
        <f t="shared" si="6"/>
        <v>1700</v>
      </c>
      <c r="H41" s="172">
        <f t="shared" si="7"/>
        <v>1.9E-2</v>
      </c>
    </row>
    <row r="42" spans="1:8" x14ac:dyDescent="0.2">
      <c r="A42" t="s">
        <v>200</v>
      </c>
      <c r="B42" s="123">
        <v>37400</v>
      </c>
      <c r="C42" s="123">
        <v>37100</v>
      </c>
      <c r="D42" s="123">
        <v>37300</v>
      </c>
      <c r="E42" s="166">
        <f t="shared" si="4"/>
        <v>300</v>
      </c>
      <c r="F42" s="172">
        <f t="shared" si="5"/>
        <v>8.0000000000000002E-3</v>
      </c>
      <c r="G42" s="166">
        <f t="shared" si="6"/>
        <v>100</v>
      </c>
      <c r="H42" s="172">
        <f t="shared" si="7"/>
        <v>3.0000000000000001E-3</v>
      </c>
    </row>
    <row r="43" spans="1:8" x14ac:dyDescent="0.2">
      <c r="A43" t="s">
        <v>201</v>
      </c>
      <c r="B43" s="123">
        <v>35500</v>
      </c>
      <c r="C43" s="123">
        <v>35600</v>
      </c>
      <c r="D43" s="123">
        <v>35800</v>
      </c>
      <c r="E43" s="166">
        <f t="shared" si="4"/>
        <v>-100</v>
      </c>
      <c r="F43" s="172">
        <f t="shared" si="5"/>
        <v>-3.0000000000000001E-3</v>
      </c>
      <c r="G43" s="166">
        <f t="shared" si="6"/>
        <v>-300</v>
      </c>
      <c r="H43" s="172">
        <f t="shared" si="7"/>
        <v>-8.0000000000000002E-3</v>
      </c>
    </row>
    <row r="44" spans="1:8" x14ac:dyDescent="0.2">
      <c r="A44" t="s">
        <v>202</v>
      </c>
      <c r="B44" s="123">
        <v>330800</v>
      </c>
      <c r="C44" s="123">
        <v>332700</v>
      </c>
      <c r="D44" s="123">
        <v>317300</v>
      </c>
      <c r="E44" s="166">
        <f t="shared" si="4"/>
        <v>-1900</v>
      </c>
      <c r="F44" s="172">
        <f t="shared" si="5"/>
        <v>-6.0000000000000001E-3</v>
      </c>
      <c r="G44" s="166">
        <f t="shared" si="6"/>
        <v>13500</v>
      </c>
      <c r="H44" s="172">
        <f t="shared" si="7"/>
        <v>4.2999999999999997E-2</v>
      </c>
    </row>
    <row r="45" spans="1:8" x14ac:dyDescent="0.2">
      <c r="A45" t="s">
        <v>203</v>
      </c>
      <c r="B45" s="123">
        <v>141300</v>
      </c>
      <c r="C45" s="123">
        <v>142400</v>
      </c>
      <c r="D45" s="123">
        <v>131700</v>
      </c>
      <c r="E45" s="166">
        <f t="shared" si="4"/>
        <v>-1100</v>
      </c>
      <c r="F45" s="172">
        <f t="shared" si="5"/>
        <v>-8.0000000000000002E-3</v>
      </c>
      <c r="G45" s="166">
        <f t="shared" si="6"/>
        <v>9600</v>
      </c>
      <c r="H45" s="172">
        <f t="shared" si="7"/>
        <v>7.2999999999999995E-2</v>
      </c>
    </row>
    <row r="46" spans="1:8" x14ac:dyDescent="0.2">
      <c r="A46" t="s">
        <v>204</v>
      </c>
      <c r="B46" s="123">
        <v>24600</v>
      </c>
      <c r="C46" s="123">
        <v>24800</v>
      </c>
      <c r="D46" s="123">
        <v>23700</v>
      </c>
      <c r="E46" s="166">
        <f t="shared" si="4"/>
        <v>-200</v>
      </c>
      <c r="F46" s="172">
        <f t="shared" si="5"/>
        <v>-8.0000000000000002E-3</v>
      </c>
      <c r="G46" s="166">
        <f t="shared" si="6"/>
        <v>900</v>
      </c>
      <c r="H46" s="172">
        <f t="shared" si="7"/>
        <v>3.7999999999999999E-2</v>
      </c>
    </row>
    <row r="47" spans="1:8" x14ac:dyDescent="0.2">
      <c r="A47" t="s">
        <v>205</v>
      </c>
      <c r="B47" s="123">
        <v>25500</v>
      </c>
      <c r="C47" s="123">
        <v>25600</v>
      </c>
      <c r="D47" s="123">
        <v>24800</v>
      </c>
      <c r="E47" s="166">
        <f t="shared" si="4"/>
        <v>-100</v>
      </c>
      <c r="F47" s="172">
        <f t="shared" si="5"/>
        <v>-4.0000000000000001E-3</v>
      </c>
      <c r="G47" s="166">
        <f t="shared" si="6"/>
        <v>700</v>
      </c>
      <c r="H47" s="172">
        <f t="shared" si="7"/>
        <v>2.8000000000000001E-2</v>
      </c>
    </row>
    <row r="48" spans="1:8" x14ac:dyDescent="0.2">
      <c r="A48" t="s">
        <v>206</v>
      </c>
      <c r="B48" s="123">
        <v>164000</v>
      </c>
      <c r="C48" s="123">
        <v>164700</v>
      </c>
      <c r="D48" s="123">
        <v>160800</v>
      </c>
      <c r="E48" s="166">
        <f t="shared" si="4"/>
        <v>-700</v>
      </c>
      <c r="F48" s="172">
        <f t="shared" si="5"/>
        <v>-4.0000000000000001E-3</v>
      </c>
      <c r="G48" s="166">
        <f t="shared" si="6"/>
        <v>3200</v>
      </c>
      <c r="H48" s="172">
        <f t="shared" si="7"/>
        <v>0.02</v>
      </c>
    </row>
    <row r="49" spans="1:8" x14ac:dyDescent="0.2">
      <c r="A49" t="s">
        <v>207</v>
      </c>
      <c r="B49" s="123">
        <v>150900</v>
      </c>
      <c r="C49" s="123">
        <v>151500</v>
      </c>
      <c r="D49" s="123">
        <v>147500</v>
      </c>
      <c r="E49" s="166">
        <f t="shared" si="4"/>
        <v>-600</v>
      </c>
      <c r="F49" s="172">
        <f t="shared" si="5"/>
        <v>-4.0000000000000001E-3</v>
      </c>
      <c r="G49" s="166">
        <f t="shared" si="6"/>
        <v>3400</v>
      </c>
      <c r="H49" s="172">
        <f t="shared" si="7"/>
        <v>2.3E-2</v>
      </c>
    </row>
    <row r="50" spans="1:8" x14ac:dyDescent="0.2">
      <c r="A50" t="s">
        <v>208</v>
      </c>
      <c r="B50" s="123">
        <v>68800</v>
      </c>
      <c r="C50" s="123">
        <v>67800</v>
      </c>
      <c r="D50" s="123">
        <v>69700</v>
      </c>
      <c r="E50" s="166">
        <f t="shared" si="4"/>
        <v>1000</v>
      </c>
      <c r="F50" s="172">
        <f t="shared" si="5"/>
        <v>1.4999999999999999E-2</v>
      </c>
      <c r="G50" s="166">
        <f t="shared" si="6"/>
        <v>-900</v>
      </c>
      <c r="H50" s="172">
        <f t="shared" si="7"/>
        <v>-1.2999999999999999E-2</v>
      </c>
    </row>
    <row r="51" spans="1:8" x14ac:dyDescent="0.2">
      <c r="A51" t="s">
        <v>209</v>
      </c>
      <c r="B51" s="123">
        <v>35200</v>
      </c>
      <c r="C51" s="123">
        <v>36100</v>
      </c>
      <c r="D51" s="123">
        <v>35200</v>
      </c>
      <c r="E51" s="166">
        <f t="shared" si="4"/>
        <v>-900</v>
      </c>
      <c r="F51" s="172">
        <f t="shared" si="5"/>
        <v>-2.5000000000000001E-2</v>
      </c>
      <c r="G51" s="166">
        <f t="shared" si="6"/>
        <v>0</v>
      </c>
      <c r="H51" s="172">
        <f t="shared" si="7"/>
        <v>0</v>
      </c>
    </row>
    <row r="52" spans="1:8" x14ac:dyDescent="0.2">
      <c r="A52" t="s">
        <v>210</v>
      </c>
      <c r="B52" s="123">
        <v>307500</v>
      </c>
      <c r="C52" s="123">
        <v>309200</v>
      </c>
      <c r="D52" s="123">
        <v>291100</v>
      </c>
      <c r="E52" s="166">
        <f t="shared" si="4"/>
        <v>-1700</v>
      </c>
      <c r="F52" s="172">
        <f t="shared" si="5"/>
        <v>-5.0000000000000001E-3</v>
      </c>
      <c r="G52" s="166">
        <f t="shared" si="6"/>
        <v>16400</v>
      </c>
      <c r="H52" s="172">
        <f t="shared" si="7"/>
        <v>5.6000000000000001E-2</v>
      </c>
    </row>
    <row r="53" spans="1:8" x14ac:dyDescent="0.2">
      <c r="A53" t="s">
        <v>211</v>
      </c>
      <c r="B53" s="123">
        <v>54200</v>
      </c>
      <c r="C53" s="123">
        <v>54600</v>
      </c>
      <c r="D53" s="123">
        <v>49000</v>
      </c>
      <c r="E53" s="166">
        <f t="shared" si="4"/>
        <v>-400</v>
      </c>
      <c r="F53" s="172">
        <f t="shared" si="5"/>
        <v>-7.0000000000000001E-3</v>
      </c>
      <c r="G53" s="166">
        <f t="shared" si="6"/>
        <v>5200</v>
      </c>
      <c r="H53" s="172">
        <f t="shared" si="7"/>
        <v>0.106</v>
      </c>
    </row>
    <row r="54" spans="1:8" x14ac:dyDescent="0.2">
      <c r="A54" t="s">
        <v>212</v>
      </c>
      <c r="B54" s="123">
        <v>253300</v>
      </c>
      <c r="C54" s="123">
        <v>254600</v>
      </c>
      <c r="D54" s="123">
        <v>242100</v>
      </c>
      <c r="E54" s="166">
        <f t="shared" si="4"/>
        <v>-1300</v>
      </c>
      <c r="F54" s="172">
        <f t="shared" si="5"/>
        <v>-5.0000000000000001E-3</v>
      </c>
      <c r="G54" s="166">
        <f t="shared" si="6"/>
        <v>11200</v>
      </c>
      <c r="H54" s="172">
        <f t="shared" si="7"/>
        <v>4.5999999999999999E-2</v>
      </c>
    </row>
    <row r="55" spans="1:8" x14ac:dyDescent="0.2">
      <c r="A55" t="s">
        <v>213</v>
      </c>
      <c r="B55" s="123">
        <v>119600</v>
      </c>
      <c r="C55" s="123">
        <v>120300</v>
      </c>
      <c r="D55" s="123">
        <v>115300</v>
      </c>
      <c r="E55" s="166">
        <f t="shared" si="4"/>
        <v>-700</v>
      </c>
      <c r="F55" s="172">
        <f t="shared" si="5"/>
        <v>-6.0000000000000001E-3</v>
      </c>
      <c r="G55" s="166">
        <f t="shared" si="6"/>
        <v>4300</v>
      </c>
      <c r="H55" s="172">
        <f t="shared" si="7"/>
        <v>3.6999999999999998E-2</v>
      </c>
    </row>
    <row r="56" spans="1:8" x14ac:dyDescent="0.2">
      <c r="A56" t="s">
        <v>214</v>
      </c>
      <c r="B56" s="123">
        <v>43700</v>
      </c>
      <c r="C56" s="123">
        <v>44100</v>
      </c>
      <c r="D56" s="123">
        <v>41800</v>
      </c>
      <c r="E56" s="166">
        <f t="shared" si="4"/>
        <v>-400</v>
      </c>
      <c r="F56" s="172">
        <f t="shared" si="5"/>
        <v>-8.9999999999999993E-3</v>
      </c>
      <c r="G56" s="166">
        <f t="shared" si="6"/>
        <v>1900</v>
      </c>
      <c r="H56" s="172">
        <f t="shared" si="7"/>
        <v>4.4999999999999998E-2</v>
      </c>
    </row>
    <row r="57" spans="1:8" x14ac:dyDescent="0.2">
      <c r="A57" t="s">
        <v>215</v>
      </c>
      <c r="B57" s="123">
        <v>45600</v>
      </c>
      <c r="C57" s="123">
        <v>45600</v>
      </c>
      <c r="D57" s="123">
        <v>43100</v>
      </c>
      <c r="E57" s="166">
        <f t="shared" si="4"/>
        <v>0</v>
      </c>
      <c r="F57" s="172">
        <f t="shared" si="5"/>
        <v>0</v>
      </c>
      <c r="G57" s="166">
        <f t="shared" si="6"/>
        <v>2500</v>
      </c>
      <c r="H57" s="172">
        <f t="shared" si="7"/>
        <v>5.8000000000000003E-2</v>
      </c>
    </row>
    <row r="58" spans="1:8" x14ac:dyDescent="0.2">
      <c r="A58" t="s">
        <v>216</v>
      </c>
      <c r="B58" s="123">
        <v>281200</v>
      </c>
      <c r="C58" s="123">
        <v>285100</v>
      </c>
      <c r="D58" s="123">
        <v>276800</v>
      </c>
      <c r="E58" s="166">
        <f t="shared" si="4"/>
        <v>-3900</v>
      </c>
      <c r="F58" s="172">
        <f t="shared" si="5"/>
        <v>-1.4E-2</v>
      </c>
      <c r="G58" s="166">
        <f t="shared" si="6"/>
        <v>4400</v>
      </c>
      <c r="H58" s="172">
        <f t="shared" si="7"/>
        <v>1.6E-2</v>
      </c>
    </row>
    <row r="59" spans="1:8" x14ac:dyDescent="0.2">
      <c r="A59" t="s">
        <v>217</v>
      </c>
      <c r="B59" s="123">
        <v>39100</v>
      </c>
      <c r="C59" s="123">
        <v>40300</v>
      </c>
      <c r="D59" s="123">
        <v>35200</v>
      </c>
      <c r="E59" s="166">
        <f t="shared" si="4"/>
        <v>-1200</v>
      </c>
      <c r="F59" s="172">
        <f t="shared" si="5"/>
        <v>-0.03</v>
      </c>
      <c r="G59" s="166">
        <f t="shared" si="6"/>
        <v>3900</v>
      </c>
      <c r="H59" s="172">
        <f t="shared" si="7"/>
        <v>0.111</v>
      </c>
    </row>
    <row r="60" spans="1:8" x14ac:dyDescent="0.2">
      <c r="A60" t="s">
        <v>218</v>
      </c>
      <c r="B60" s="123">
        <v>30500</v>
      </c>
      <c r="C60" s="123">
        <v>31600</v>
      </c>
      <c r="D60" s="123">
        <v>28200</v>
      </c>
      <c r="E60" s="166">
        <f t="shared" si="4"/>
        <v>-1100</v>
      </c>
      <c r="F60" s="172">
        <f t="shared" si="5"/>
        <v>-3.5000000000000003E-2</v>
      </c>
      <c r="G60" s="166">
        <f t="shared" si="6"/>
        <v>2300</v>
      </c>
      <c r="H60" s="172">
        <f t="shared" si="7"/>
        <v>8.2000000000000003E-2</v>
      </c>
    </row>
    <row r="61" spans="1:8" x14ac:dyDescent="0.2">
      <c r="A61" t="s">
        <v>219</v>
      </c>
      <c r="B61" s="123">
        <v>242100</v>
      </c>
      <c r="C61" s="123">
        <v>244800</v>
      </c>
      <c r="D61" s="123">
        <v>241600</v>
      </c>
      <c r="E61" s="166">
        <f t="shared" si="4"/>
        <v>-2700</v>
      </c>
      <c r="F61" s="172">
        <f t="shared" si="5"/>
        <v>-1.0999999999999999E-2</v>
      </c>
      <c r="G61" s="166">
        <f t="shared" si="6"/>
        <v>500</v>
      </c>
      <c r="H61" s="172">
        <f t="shared" si="7"/>
        <v>2E-3</v>
      </c>
    </row>
    <row r="62" spans="1:8" x14ac:dyDescent="0.2">
      <c r="A62" t="s">
        <v>220</v>
      </c>
      <c r="B62" s="123">
        <v>31400</v>
      </c>
      <c r="C62" s="123">
        <v>32100</v>
      </c>
      <c r="D62" s="123">
        <v>31300</v>
      </c>
      <c r="E62" s="166">
        <f t="shared" si="4"/>
        <v>-700</v>
      </c>
      <c r="F62" s="172">
        <f t="shared" si="5"/>
        <v>-2.1999999999999999E-2</v>
      </c>
      <c r="G62" s="166">
        <f t="shared" si="6"/>
        <v>100</v>
      </c>
      <c r="H62" s="172">
        <f t="shared" si="7"/>
        <v>3.0000000000000001E-3</v>
      </c>
    </row>
    <row r="63" spans="1:8" x14ac:dyDescent="0.2">
      <c r="A63" t="s">
        <v>221</v>
      </c>
      <c r="B63" s="123">
        <v>210700</v>
      </c>
      <c r="C63" s="123">
        <v>212700</v>
      </c>
      <c r="D63" s="123">
        <v>210300</v>
      </c>
      <c r="E63" s="166">
        <f t="shared" si="4"/>
        <v>-2000</v>
      </c>
      <c r="F63" s="172">
        <f t="shared" si="5"/>
        <v>-8.9999999999999993E-3</v>
      </c>
      <c r="G63" s="166">
        <f t="shared" si="6"/>
        <v>400</v>
      </c>
      <c r="H63" s="172">
        <f t="shared" si="7"/>
        <v>2E-3</v>
      </c>
    </row>
    <row r="64" spans="1:8" x14ac:dyDescent="0.2">
      <c r="A64" t="s">
        <v>222</v>
      </c>
      <c r="B64" s="123">
        <v>89300</v>
      </c>
      <c r="C64" s="123">
        <v>89000</v>
      </c>
      <c r="D64" s="123">
        <v>90100</v>
      </c>
      <c r="E64" s="166">
        <f t="shared" si="4"/>
        <v>300</v>
      </c>
      <c r="F64" s="172">
        <f t="shared" si="5"/>
        <v>3.0000000000000001E-3</v>
      </c>
      <c r="G64" s="166">
        <f t="shared" si="6"/>
        <v>-800</v>
      </c>
      <c r="H64" s="172">
        <f t="shared" si="7"/>
        <v>-8.9999999999999993E-3</v>
      </c>
    </row>
    <row r="65" spans="1:16" x14ac:dyDescent="0.2">
      <c r="A65" t="s">
        <v>223</v>
      </c>
      <c r="B65" s="123">
        <v>26000</v>
      </c>
      <c r="C65" s="123">
        <v>25700</v>
      </c>
      <c r="D65" s="123">
        <v>25900</v>
      </c>
      <c r="E65" s="166">
        <f t="shared" si="4"/>
        <v>300</v>
      </c>
      <c r="F65" s="172">
        <f t="shared" si="5"/>
        <v>1.2E-2</v>
      </c>
      <c r="G65" s="166">
        <f t="shared" si="6"/>
        <v>100</v>
      </c>
      <c r="H65" s="172">
        <f t="shared" si="7"/>
        <v>4.0000000000000001E-3</v>
      </c>
    </row>
    <row r="66" spans="1:16" x14ac:dyDescent="0.2">
      <c r="A66" t="s">
        <v>224</v>
      </c>
      <c r="B66" s="123">
        <v>20500</v>
      </c>
      <c r="C66" s="123">
        <v>20400</v>
      </c>
      <c r="D66" s="123">
        <v>21200</v>
      </c>
      <c r="E66" s="166">
        <f t="shared" si="4"/>
        <v>100</v>
      </c>
      <c r="F66" s="172">
        <f t="shared" si="5"/>
        <v>5.0000000000000001E-3</v>
      </c>
      <c r="G66" s="166">
        <f t="shared" si="6"/>
        <v>-700</v>
      </c>
      <c r="H66" s="172">
        <f t="shared" si="7"/>
        <v>-3.3000000000000002E-2</v>
      </c>
    </row>
    <row r="67" spans="1:16" x14ac:dyDescent="0.2">
      <c r="A67" t="s">
        <v>225</v>
      </c>
      <c r="B67" s="123">
        <v>386900</v>
      </c>
      <c r="C67" s="123">
        <v>390400</v>
      </c>
      <c r="D67" s="123">
        <v>376900</v>
      </c>
      <c r="E67" s="166">
        <f t="shared" si="4"/>
        <v>-3500</v>
      </c>
      <c r="F67" s="172">
        <f t="shared" si="5"/>
        <v>-8.9999999999999993E-3</v>
      </c>
      <c r="G67" s="166">
        <f t="shared" si="6"/>
        <v>10000</v>
      </c>
      <c r="H67" s="172">
        <f t="shared" si="7"/>
        <v>2.7E-2</v>
      </c>
      <c r="J67" s="173"/>
    </row>
    <row r="68" spans="1:16" x14ac:dyDescent="0.2">
      <c r="A68" t="s">
        <v>226</v>
      </c>
      <c r="B68" s="123">
        <v>39000</v>
      </c>
      <c r="C68" s="123">
        <v>38600</v>
      </c>
      <c r="D68" s="123">
        <v>37400</v>
      </c>
      <c r="E68" s="166">
        <f t="shared" si="4"/>
        <v>400</v>
      </c>
      <c r="F68" s="172">
        <f t="shared" si="5"/>
        <v>0.01</v>
      </c>
      <c r="G68" s="166">
        <f t="shared" si="6"/>
        <v>1600</v>
      </c>
      <c r="H68" s="172">
        <f t="shared" si="7"/>
        <v>4.2999999999999997E-2</v>
      </c>
    </row>
    <row r="69" spans="1:16" x14ac:dyDescent="0.2">
      <c r="A69" t="s">
        <v>227</v>
      </c>
      <c r="B69" s="123">
        <v>110700</v>
      </c>
      <c r="C69" s="123">
        <v>112700</v>
      </c>
      <c r="D69" s="123">
        <v>109000</v>
      </c>
      <c r="E69" s="166">
        <f t="shared" si="4"/>
        <v>-2000</v>
      </c>
      <c r="F69" s="172">
        <f t="shared" si="5"/>
        <v>-1.7999999999999999E-2</v>
      </c>
      <c r="G69" s="166">
        <f t="shared" si="6"/>
        <v>1700</v>
      </c>
      <c r="H69" s="172">
        <f t="shared" si="7"/>
        <v>1.6E-2</v>
      </c>
    </row>
    <row r="70" spans="1:16" x14ac:dyDescent="0.2">
      <c r="A70" t="s">
        <v>228</v>
      </c>
      <c r="B70" s="123">
        <v>48200</v>
      </c>
      <c r="C70" s="123">
        <v>50400</v>
      </c>
      <c r="D70" s="123">
        <v>49100</v>
      </c>
      <c r="E70" s="166">
        <f t="shared" si="4"/>
        <v>-2200</v>
      </c>
      <c r="F70" s="172">
        <f t="shared" si="5"/>
        <v>-4.3999999999999997E-2</v>
      </c>
      <c r="G70" s="166">
        <f t="shared" si="6"/>
        <v>-900</v>
      </c>
      <c r="H70" s="172">
        <f t="shared" si="7"/>
        <v>-1.7999999999999999E-2</v>
      </c>
    </row>
    <row r="71" spans="1:16" x14ac:dyDescent="0.2">
      <c r="A71" t="s">
        <v>229</v>
      </c>
      <c r="B71" s="123">
        <v>62500</v>
      </c>
      <c r="C71" s="123">
        <v>62300</v>
      </c>
      <c r="D71" s="123">
        <v>59900</v>
      </c>
      <c r="E71" s="166">
        <f t="shared" si="4"/>
        <v>200</v>
      </c>
      <c r="F71" s="172">
        <f t="shared" si="5"/>
        <v>3.0000000000000001E-3</v>
      </c>
      <c r="G71" s="166">
        <f t="shared" si="6"/>
        <v>2600</v>
      </c>
      <c r="H71" s="172">
        <f t="shared" si="7"/>
        <v>4.2999999999999997E-2</v>
      </c>
    </row>
    <row r="72" spans="1:16" x14ac:dyDescent="0.2">
      <c r="A72" t="s">
        <v>230</v>
      </c>
      <c r="B72" s="123">
        <v>237200</v>
      </c>
      <c r="C72" s="123">
        <v>239100</v>
      </c>
      <c r="D72" s="123">
        <v>230500</v>
      </c>
      <c r="E72" s="166">
        <f t="shared" si="4"/>
        <v>-1900</v>
      </c>
      <c r="F72" s="172">
        <f t="shared" si="5"/>
        <v>-8.0000000000000002E-3</v>
      </c>
      <c r="G72" s="166">
        <f t="shared" si="6"/>
        <v>6700</v>
      </c>
      <c r="H72" s="172">
        <f t="shared" si="7"/>
        <v>2.9000000000000001E-2</v>
      </c>
    </row>
    <row r="73" spans="1:16" x14ac:dyDescent="0.2">
      <c r="A73" t="s">
        <v>231</v>
      </c>
      <c r="B73" s="123">
        <v>115900</v>
      </c>
      <c r="C73" s="123">
        <v>115600</v>
      </c>
      <c r="D73" s="123">
        <v>113000</v>
      </c>
      <c r="E73" s="166">
        <f t="shared" si="4"/>
        <v>300</v>
      </c>
      <c r="F73" s="172">
        <f t="shared" si="5"/>
        <v>3.0000000000000001E-3</v>
      </c>
      <c r="G73" s="166">
        <f t="shared" si="6"/>
        <v>2900</v>
      </c>
      <c r="H73" s="172">
        <f t="shared" si="7"/>
        <v>2.5999999999999999E-2</v>
      </c>
      <c r="L73" s="55"/>
    </row>
    <row r="74" spans="1:16" x14ac:dyDescent="0.2">
      <c r="A74" t="s">
        <v>232</v>
      </c>
      <c r="B74" s="123">
        <v>121300</v>
      </c>
      <c r="C74" s="123">
        <v>123500</v>
      </c>
      <c r="D74" s="123">
        <v>117500</v>
      </c>
      <c r="E74" s="166">
        <f t="shared" si="4"/>
        <v>-2200</v>
      </c>
      <c r="F74" s="172">
        <f t="shared" si="5"/>
        <v>-1.7999999999999999E-2</v>
      </c>
      <c r="G74" s="166">
        <f t="shared" si="6"/>
        <v>3800</v>
      </c>
      <c r="H74" s="172">
        <f t="shared" si="7"/>
        <v>3.2000000000000001E-2</v>
      </c>
    </row>
    <row r="75" spans="1:16" x14ac:dyDescent="0.2">
      <c r="K75" s="174"/>
      <c r="P75" s="175"/>
    </row>
    <row r="76" spans="1:16" x14ac:dyDescent="0.2">
      <c r="A76" t="s">
        <v>125</v>
      </c>
    </row>
    <row r="77" spans="1:16" x14ac:dyDescent="0.2">
      <c r="A77" s="54"/>
    </row>
    <row r="84" spans="1:1" x14ac:dyDescent="0.2">
      <c r="A84" t="s">
        <v>169</v>
      </c>
    </row>
    <row r="85" spans="1:1" x14ac:dyDescent="0.2">
      <c r="A85" t="s">
        <v>175</v>
      </c>
    </row>
    <row r="86" spans="1:1" x14ac:dyDescent="0.2">
      <c r="A86" t="s">
        <v>184</v>
      </c>
    </row>
    <row r="87" spans="1:1" x14ac:dyDescent="0.2">
      <c r="A87" t="s">
        <v>185</v>
      </c>
    </row>
    <row r="88" spans="1:1" x14ac:dyDescent="0.2">
      <c r="A88" t="s">
        <v>188</v>
      </c>
    </row>
    <row r="89" spans="1:1" x14ac:dyDescent="0.2">
      <c r="A89" t="s">
        <v>193</v>
      </c>
    </row>
    <row r="90" spans="1:1" x14ac:dyDescent="0.2">
      <c r="A90" t="s">
        <v>194</v>
      </c>
    </row>
    <row r="91" spans="1:1" x14ac:dyDescent="0.2">
      <c r="A91" t="s">
        <v>197</v>
      </c>
    </row>
    <row r="92" spans="1:1" x14ac:dyDescent="0.2">
      <c r="A92" t="s">
        <v>198</v>
      </c>
    </row>
    <row r="93" spans="1:1" x14ac:dyDescent="0.2">
      <c r="A93" t="s">
        <v>202</v>
      </c>
    </row>
    <row r="94" spans="1:1" x14ac:dyDescent="0.2">
      <c r="A94" t="s">
        <v>233</v>
      </c>
    </row>
    <row r="95" spans="1:1" x14ac:dyDescent="0.2">
      <c r="A95" t="s">
        <v>210</v>
      </c>
    </row>
    <row r="96" spans="1:1" x14ac:dyDescent="0.2">
      <c r="A96" t="s">
        <v>216</v>
      </c>
    </row>
    <row r="97" spans="1:1" x14ac:dyDescent="0.2">
      <c r="A97" t="s">
        <v>219</v>
      </c>
    </row>
    <row r="98" spans="1:1" x14ac:dyDescent="0.2">
      <c r="A98" t="s">
        <v>221</v>
      </c>
    </row>
    <row r="99" spans="1:1" x14ac:dyDescent="0.2">
      <c r="A99" t="s">
        <v>222</v>
      </c>
    </row>
    <row r="100" spans="1:1" x14ac:dyDescent="0.2">
      <c r="A100" t="s">
        <v>225</v>
      </c>
    </row>
    <row r="101" spans="1:1" x14ac:dyDescent="0.2">
      <c r="A101" t="s">
        <v>226</v>
      </c>
    </row>
    <row r="102" spans="1:1" x14ac:dyDescent="0.2">
      <c r="A102" t="s">
        <v>227</v>
      </c>
    </row>
    <row r="103" spans="1:1" x14ac:dyDescent="0.2">
      <c r="A103" t="s">
        <v>230</v>
      </c>
    </row>
  </sheetData>
  <mergeCells count="1">
    <mergeCell ref="E4:H4"/>
  </mergeCell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Beckett, Sinise A.</cp:lastModifiedBy>
  <cp:lastPrinted>2022-05-25T16:10:21Z</cp:lastPrinted>
  <dcterms:created xsi:type="dcterms:W3CDTF">2022-04-12T14:28:59Z</dcterms:created>
  <dcterms:modified xsi:type="dcterms:W3CDTF">2025-02-25T22:59:26Z</dcterms:modified>
</cp:coreProperties>
</file>