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cdewgov365-my.sharepoint.com/personal/sabeckett_dew_sc_gov/Documents/TRENDS/Data Trends Newsletter_07_2024 Issue/Support/"/>
    </mc:Choice>
  </mc:AlternateContent>
  <xr:revisionPtr revIDLastSave="16" documentId="13_ncr:1_{B674B8B0-B81D-E24A-B811-6BC13605F557}" xr6:coauthVersionLast="47" xr6:coauthVersionMax="47" xr10:uidLastSave="{E0AFE92B-11D7-4047-AA8A-9590783E6629}"/>
  <bookViews>
    <workbookView xWindow="15400" yWindow="-21600" windowWidth="38400" windowHeight="21600" tabRatio="903" activeTab="4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E34" i="10"/>
  <c r="F34" i="10" s="1"/>
  <c r="G33" i="10"/>
  <c r="H33" i="10" s="1"/>
  <c r="E33" i="10"/>
  <c r="F33" i="10" s="1"/>
  <c r="H32" i="10"/>
  <c r="G32" i="10"/>
  <c r="F32" i="10"/>
  <c r="E32" i="10"/>
  <c r="H31" i="10"/>
  <c r="G31" i="10"/>
  <c r="F31" i="10"/>
  <c r="E31" i="10"/>
  <c r="H30" i="10"/>
  <c r="G30" i="10"/>
  <c r="F30" i="10"/>
  <c r="E30" i="10"/>
  <c r="H29" i="10"/>
  <c r="G29" i="10"/>
  <c r="F29" i="10"/>
  <c r="E29" i="10"/>
  <c r="H28" i="10"/>
  <c r="G28" i="10"/>
  <c r="F28" i="10"/>
  <c r="E28" i="10"/>
  <c r="H27" i="10"/>
  <c r="G27" i="10"/>
  <c r="F27" i="10"/>
  <c r="E27" i="10"/>
  <c r="H22" i="10"/>
  <c r="G22" i="10"/>
  <c r="F22" i="10"/>
  <c r="E22" i="10"/>
  <c r="H21" i="10"/>
  <c r="G21" i="10"/>
  <c r="F21" i="10"/>
  <c r="E21" i="10"/>
  <c r="H20" i="10"/>
  <c r="G20" i="10"/>
  <c r="F20" i="10"/>
  <c r="E20" i="10"/>
  <c r="H19" i="10"/>
  <c r="G19" i="10"/>
  <c r="F19" i="10"/>
  <c r="E19" i="10"/>
  <c r="H18" i="10"/>
  <c r="G18" i="10"/>
  <c r="F18" i="10"/>
  <c r="E18" i="10"/>
  <c r="H17" i="10"/>
  <c r="G17" i="10"/>
  <c r="F17" i="10"/>
  <c r="E17" i="10"/>
  <c r="H16" i="10"/>
  <c r="G16" i="10"/>
  <c r="F16" i="10"/>
  <c r="E16" i="10"/>
  <c r="H15" i="10"/>
  <c r="G15" i="10"/>
  <c r="F15" i="10"/>
  <c r="E15" i="10"/>
  <c r="H10" i="10"/>
  <c r="G10" i="10"/>
  <c r="F10" i="10"/>
  <c r="E10" i="10"/>
  <c r="H9" i="10"/>
  <c r="G9" i="10"/>
  <c r="F9" i="10"/>
  <c r="E9" i="10"/>
  <c r="H8" i="10"/>
  <c r="G8" i="10"/>
  <c r="F8" i="10"/>
  <c r="E8" i="10"/>
  <c r="H7" i="10"/>
  <c r="G7" i="10"/>
  <c r="F7" i="10"/>
  <c r="E7" i="10"/>
  <c r="H6" i="10"/>
  <c r="G6" i="10"/>
  <c r="F6" i="10"/>
  <c r="E6" i="10"/>
  <c r="H5" i="10"/>
  <c r="G5" i="10"/>
  <c r="F5" i="10"/>
  <c r="E5" i="10"/>
  <c r="H4" i="10"/>
  <c r="G4" i="10"/>
  <c r="F4" i="10"/>
  <c r="E4" i="10"/>
  <c r="H3" i="10"/>
  <c r="G3" i="10"/>
  <c r="F3" i="10"/>
  <c r="E3" i="10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8" i="3" a="1"/>
  <c r="B48" i="3" s="1"/>
  <c r="B47" i="3" a="1"/>
  <c r="B47" i="3" s="1"/>
  <c r="B17" i="3" s="1" a="1"/>
  <c r="B17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13" i="3" a="1"/>
  <c r="B13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  <c r="B8" i="3" l="1" a="1"/>
  <c r="B8" i="3" s="1"/>
  <c r="B16" i="3" a="1"/>
  <c r="B16" i="3" s="1"/>
  <c r="B9" i="3" a="1"/>
  <c r="B9" i="3" s="1"/>
  <c r="B10" i="3" a="1"/>
  <c r="B10" i="3" s="1"/>
  <c r="B15" i="3" a="1"/>
  <c r="B15" i="3" s="1"/>
  <c r="B11" i="3" a="1"/>
  <c r="B11" i="3" s="1"/>
  <c r="B12" i="3" a="1"/>
  <c r="B12" i="3" s="1"/>
  <c r="B14" i="3" a="1"/>
  <c r="B14" i="3" s="1"/>
</calcChain>
</file>

<file path=xl/sharedStrings.xml><?xml version="1.0" encoding="utf-8"?>
<sst xmlns="http://schemas.openxmlformats.org/spreadsheetml/2006/main" count="827" uniqueCount="288">
  <si>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</si>
  <si>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</si>
  <si>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</si>
  <si>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</si>
  <si>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</si>
  <si>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</si>
  <si>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</si>
  <si>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</si>
  <si>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</si>
  <si>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</si>
  <si>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</si>
  <si>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</si>
  <si>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</si>
  <si>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</si>
  <si>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</si>
  <si>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</si>
  <si>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</si>
  <si>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</si>
  <si>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</si>
  <si>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</si>
  <si>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</si>
  <si>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</si>
  <si>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</si>
  <si>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</si>
  <si>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</si>
  <si>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</si>
  <si>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</si>
  <si>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</si>
  <si>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</si>
  <si>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</si>
  <si>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</si>
  <si>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</si>
  <si>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</si>
  <si>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</si>
  <si>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</si>
  <si>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</si>
  <si>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</si>
  <si>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</si>
  <si>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</si>
  <si>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</si>
  <si>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</si>
  <si>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</si>
  <si>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</si>
  <si>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</si>
  <si>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</si>
  <si>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</si>
  <si>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</si>
  <si>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</si>
  <si>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</si>
  <si>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</si>
  <si>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</si>
  <si>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</si>
  <si>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</si>
  <si>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</si>
  <si>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</si>
  <si>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</si>
  <si>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</si>
  <si>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</si>
  <si>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</si>
  <si>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</si>
  <si>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</si>
  <si>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</si>
  <si>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</si>
  <si>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</si>
  <si>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</si>
  <si>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</si>
  <si>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</si>
  <si>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</si>
  <si>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</si>
  <si>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</si>
  <si>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</si>
  <si>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</si>
  <si>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</si>
  <si>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</si>
  <si>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</si>
  <si>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</si>
  <si>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</si>
  <si>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</si>
  <si>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</si>
  <si>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</si>
  <si>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</si>
  <si>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</si>
  <si>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</si>
  <si>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</si>
  <si>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</si>
  <si>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</si>
  <si>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</si>
  <si>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</si>
  <si>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</si>
  <si>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</si>
  <si>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</si>
  <si>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</si>
  <si>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</si>
  <si>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</si>
  <si>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</si>
  <si>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</si>
  <si>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</si>
  <si>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</si>
  <si>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</si>
  <si>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</si>
  <si>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</si>
  <si>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</si>
  <si>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</si>
  <si>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</si>
  <si>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</si>
  <si>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</si>
  <si>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</si>
  <si>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</si>
  <si>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</si>
  <si>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</si>
  <si>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</si>
  <si>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</si>
  <si>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</si>
  <si>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</si>
  <si>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</si>
  <si>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</si>
  <si>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</si>
  <si>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</si>
  <si>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</si>
  <si>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</si>
  <si>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</si>
  <si>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</si>
  <si>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</si>
  <si>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</si>
  <si>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</si>
  <si>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</si>
  <si>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</si>
  <si>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</si>
  <si>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</si>
  <si>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</si>
  <si>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</si>
  <si>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</si>
  <si>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</si>
  <si>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</si>
  <si>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</si>
  <si>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</si>
  <si>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</si>
  <si>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</si>
  <si>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</si>
  <si>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</si>
  <si>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</si>
  <si>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</si>
  <si>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</si>
  <si>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</si>
  <si>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</si>
  <si>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</si>
  <si>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</si>
  <si>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</si>
  <si>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</si>
  <si>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</si>
  <si>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</si>
  <si>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</si>
  <si>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</si>
  <si>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</si>
  <si>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</si>
  <si>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</si>
  <si>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</si>
  <si>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</si>
  <si>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</si>
  <si>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</si>
  <si>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</si>
  <si>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</si>
  <si>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</si>
  <si>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</si>
  <si>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</si>
  <si>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</si>
  <si>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</si>
  <si>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</si>
  <si>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</si>
  <si>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</si>
  <si>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</si>
  <si>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</si>
  <si>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</si>
  <si>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</si>
  <si>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</si>
  <si>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</si>
  <si>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</si>
  <si>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</si>
  <si>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</si>
  <si>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</si>
  <si>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</si>
  <si>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</si>
  <si>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</si>
  <si>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</si>
  <si>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</si>
  <si>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</si>
  <si>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</si>
  <si>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</si>
  <si>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</si>
  <si>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</si>
  <si>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</si>
  <si>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</si>
  <si>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</si>
  <si>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</si>
  <si>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</si>
  <si>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</si>
  <si>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</si>
  <si>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</si>
  <si>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</si>
  <si>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</si>
  <si>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</si>
  <si>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</si>
  <si>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</si>
  <si>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</si>
  <si>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</si>
  <si>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</si>
  <si>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</si>
  <si>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</si>
  <si>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</si>
  <si>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</si>
  <si>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</si>
  <si>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</si>
  <si>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</si>
  <si>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</si>
  <si>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</si>
  <si>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</si>
  <si>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</si>
  <si>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</si>
  <si>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</si>
  <si>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</si>
  <si>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</si>
  <si>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</si>
  <si>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</si>
  <si>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</si>
  <si>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</si>
  <si>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</si>
  <si>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</si>
  <si>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</si>
  <si>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</si>
  <si>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</si>
  <si>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</si>
  <si>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</si>
  <si>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</si>
  <si>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</si>
  <si>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</si>
  <si>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</si>
  <si>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</si>
  <si>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</si>
  <si>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</si>
  <si>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</si>
  <si>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</si>
  <si>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</si>
  <si>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</si>
  <si>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</si>
  <si>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</si>
  <si>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</si>
  <si>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</si>
  <si>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</si>
  <si>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</si>
  <si>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</si>
  <si>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</si>
  <si>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</si>
  <si>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</si>
  <si>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</si>
  <si>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</si>
  <si>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</si>
  <si>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</si>
  <si>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</si>
  <si>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</si>
  <si>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</si>
  <si>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</si>
  <si>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</si>
  <si>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</si>
  <si>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</si>
  <si>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</si>
  <si>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July 2024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</si>
  <si>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</si>
  <si>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</si>
  <si>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</si>
  <si>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</si>
  <si>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</si>
  <si>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</si>
  <si>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</si>
  <si>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</si>
  <si>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</si>
  <si>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</si>
  <si>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</si>
  <si>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1976-2023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</si>
  <si>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</si>
  <si>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</si>
  <si>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</si>
  <si>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</si>
  <si>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</si>
  <si>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1939-2023</t>
  </si>
  <si>
    <t>Annual Current Employment Statistics Wage Data, 2007-2023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</si>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</sst>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\+0.00%;\-0.00%;0%"/>
    <numFmt numFmtId="171" formatCode="\+#,#00;\-#,#00"/>
    <numFmt numFmtId="172" formatCode="\+0.0%;\-0.0%;0%"/>
    <numFmt numFmtId="173" formatCode="\+##,#00;\-##,#00;#,##0"/>
    <numFmt numFmtId="174" formatCode="0.0%"/>
    <numFmt numFmtId="175" formatCode="#,##0.0"/>
    <numFmt numFmtId="176" formatCode="\+#,##0.0;\-#,##0.0;#,##0.0"/>
    <numFmt numFmtId="177" formatCode="\+0.0%;\-0.0%;0.0%"/>
    <numFmt numFmtId="178" formatCode="\+#,##0;\-#,##0;#,##0"/>
    <numFmt numFmtId="179" formatCode="\+0;\-0;0"/>
    <numFmt numFmtId="180" formatCode="\-0.00%;\ \+0.00%;\ 0"/>
    <numFmt numFmtId="181" formatCode="\+#,#00;\-#,#00;0"/>
    <numFmt numFmtId="182" formatCode="\+#,##0;\-#,##0"/>
    <numFmt numFmtId="183" formatCode="0.000"/>
    <numFmt numFmtId="184" formatCode="\+&quot;$&quot;#,##0.00;\-&quot;$&quot;#,##0.00;&quot;$&quot;#,##0.00"/>
    <numFmt numFmtId="185" formatCode="\+0.0;\-0.0;0.0"/>
    <numFmt numFmtId="186" formatCode="\+&quot;$&quot;0.00;\-&quot;$&quot;0.00;&quot;$&quot;0.00"/>
    <numFmt numFmtId="187" formatCode="\+&quot;$&quot;0.00;\-&quot;$&quot;0.00"/>
    <numFmt numFmtId="188" formatCode="\+0.0%;\-0.0%"/>
    <numFmt numFmtId="189" formatCode="\+0.0;\-0.0"/>
    <numFmt numFmtId="190" formatCode="\+#,#00.0;\-#,#00.0;0.0"/>
    <numFmt numFmtId="191" formatCode="\+&quot;$&quot;#,##0.00;\-&quot;$&quot;#,##0.00"/>
    <numFmt numFmtId="192" formatCode="mmmm\ yyyy"/>
    <numFmt numFmtId="193" formatCode="yyyy\-mm\-dd\ h:mm:ss"/>
    <numFmt numFmtId="194" formatCode="0.0\%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1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49" fontId="4" fillId="0" borderId="0" xfId="1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8" xfId="0" applyBorder="1"/>
    <xf numFmtId="49" fontId="19" fillId="0" borderId="0" xfId="0" applyNumberFormat="1" applyFont="1" applyAlignment="1">
      <alignment horizontal="center" vertical="center"/>
    </xf>
    <xf numFmtId="0" fontId="0" fillId="0" borderId="3" xfId="0" applyBorder="1"/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2" fontId="0" fillId="0" borderId="0" xfId="0" applyNumberFormat="1"/>
    <xf numFmtId="173" fontId="0" fillId="0" borderId="0" xfId="6" applyNumberFormat="1" applyFont="1"/>
    <xf numFmtId="174" fontId="2" fillId="0" borderId="0" xfId="9" applyNumberFormat="1" applyFont="1"/>
    <xf numFmtId="174" fontId="1" fillId="0" borderId="0" xfId="9" applyNumberFormat="1"/>
    <xf numFmtId="175" fontId="6" fillId="0" borderId="0" xfId="0" applyNumberFormat="1" applyFont="1"/>
    <xf numFmtId="175" fontId="6" fillId="0" borderId="0" xfId="6" applyNumberFormat="1" applyFont="1"/>
    <xf numFmtId="176" fontId="6" fillId="0" borderId="0" xfId="1" applyNumberFormat="1" applyFont="1"/>
    <xf numFmtId="177" fontId="6" fillId="0" borderId="0" xfId="1" applyNumberFormat="1" applyFont="1"/>
    <xf numFmtId="174" fontId="6" fillId="0" borderId="0" xfId="1" applyNumberFormat="1" applyFont="1"/>
    <xf numFmtId="178" fontId="0" fillId="0" borderId="25" xfId="6" applyNumberFormat="1" applyFont="1" applyBorder="1"/>
    <xf numFmtId="177" fontId="0" fillId="0" borderId="0" xfId="0" applyNumberFormat="1"/>
    <xf numFmtId="179" fontId="0" fillId="0" borderId="0" xfId="0" applyNumberFormat="1"/>
    <xf numFmtId="180" fontId="0" fillId="0" borderId="0" xfId="0" applyNumberFormat="1"/>
    <xf numFmtId="181" fontId="0" fillId="0" borderId="0" xfId="0" applyNumberFormat="1"/>
    <xf numFmtId="182" fontId="0" fillId="0" borderId="25" xfId="6" applyNumberFormat="1" applyFont="1" applyBorder="1"/>
    <xf numFmtId="177" fontId="0" fillId="0" borderId="25" xfId="9" applyNumberFormat="1" applyFont="1" applyBorder="1"/>
    <xf numFmtId="174" fontId="0" fillId="0" borderId="25" xfId="9" applyNumberFormat="1" applyFont="1" applyBorder="1"/>
    <xf numFmtId="174" fontId="0" fillId="0" borderId="0" xfId="0" applyNumberFormat="1"/>
    <xf numFmtId="183" fontId="0" fillId="0" borderId="0" xfId="0" applyNumberFormat="1"/>
    <xf numFmtId="184" fontId="0" fillId="0" borderId="0" xfId="7" applyNumberFormat="1" applyFont="1"/>
    <xf numFmtId="185" fontId="0" fillId="0" borderId="0" xfId="0" applyNumberFormat="1"/>
    <xf numFmtId="172" fontId="0" fillId="0" borderId="11" xfId="0" applyNumberFormat="1" applyBorder="1"/>
    <xf numFmtId="186" fontId="0" fillId="0" borderId="25" xfId="7" applyNumberFormat="1" applyFont="1" applyBorder="1"/>
    <xf numFmtId="177" fontId="0" fillId="0" borderId="25" xfId="0" applyNumberFormat="1" applyBorder="1"/>
    <xf numFmtId="187" fontId="0" fillId="0" borderId="25" xfId="7" applyNumberFormat="1" applyFont="1" applyBorder="1"/>
    <xf numFmtId="188" fontId="0" fillId="0" borderId="25" xfId="0" applyNumberFormat="1" applyBorder="1"/>
    <xf numFmtId="189" fontId="0" fillId="0" borderId="25" xfId="0" applyNumberFormat="1" applyBorder="1"/>
    <xf numFmtId="190" fontId="0" fillId="0" borderId="25" xfId="0" applyNumberFormat="1" applyBorder="1"/>
    <xf numFmtId="172" fontId="0" fillId="0" borderId="0" xfId="0" applyNumberFormat="1" applyAlignment="1">
      <alignment horizontal="center"/>
    </xf>
    <xf numFmtId="191" fontId="0" fillId="0" borderId="0" xfId="0" applyNumberFormat="1"/>
    <xf numFmtId="170" fontId="0" fillId="0" borderId="0" xfId="0" applyNumberFormat="1"/>
    <xf numFmtId="171" fontId="0" fillId="0" borderId="0" xfId="0" applyNumberFormat="1"/>
    <xf numFmtId="168" fontId="31" fillId="0" borderId="0" xfId="0" applyNumberFormat="1" applyFont="1" applyAlignment="1">
      <alignment horizontal="right"/>
    </xf>
    <xf numFmtId="3" fontId="32" fillId="0" borderId="0" xfId="0" applyNumberFormat="1" applyFont="1"/>
    <xf numFmtId="1" fontId="32" fillId="0" borderId="0" xfId="0" applyNumberFormat="1" applyFont="1"/>
    <xf numFmtId="194" fontId="25" fillId="0" borderId="23" xfId="0" applyNumberFormat="1" applyFont="1" applyBorder="1" applyAlignment="1">
      <alignment horizontal="center" vertical="center"/>
    </xf>
    <xf numFmtId="194" fontId="31" fillId="0" borderId="0" xfId="0" applyNumberFormat="1" applyFont="1" applyAlignment="1">
      <alignment horizontal="right"/>
    </xf>
    <xf numFmtId="194" fontId="26" fillId="0" borderId="0" xfId="0" applyNumberFormat="1" applyFont="1" applyAlignment="1">
      <alignment horizontal="right"/>
    </xf>
    <xf numFmtId="194" fontId="32" fillId="0" borderId="0" xfId="9" applyNumberFormat="1" applyFont="1"/>
    <xf numFmtId="194" fontId="32" fillId="0" borderId="0" xfId="0" applyNumberFormat="1" applyFont="1"/>
    <xf numFmtId="17" fontId="24" fillId="0" borderId="0" xfId="0" applyNumberFormat="1" applyFont="1" applyAlignment="1">
      <alignment horizontal="left"/>
    </xf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2" fontId="12" fillId="0" borderId="0" xfId="0" applyNumberFormat="1" applyFont="1" applyAlignment="1">
      <alignment horizontal="center"/>
    </xf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72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3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9" fontId="0" fillId="0" borderId="0" xfId="0" applyNumberFormat="1" applyAlignment="1">
      <alignment horizontal="center"/>
    </xf>
    <xf numFmtId="180" fontId="0" fillId="0" borderId="0" xfId="0" applyNumberFormat="1"/>
    <xf numFmtId="181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70" fontId="0" fillId="0" borderId="0" xfId="0" applyNumberFormat="1"/>
    <xf numFmtId="171" fontId="0" fillId="0" borderId="0" xfId="0" applyNumberForma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</a:t>
            </a:r>
            <a:r>
              <a:rPr lang="en-US" baseline="0"/>
              <a:t> Unemployment Since January 2020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'Unemp Rate SA p14'!$C$5</c:f>
              <c:strCache>
                <c:ptCount val="1"/>
                <c:pt idx="0">
                  <c:v>unemployment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'Unemp Rate SA p14'!$B$6:$B$60</c:f>
              <c:numCache>
                <c:formatCode>mmm\-yy</c:formatCode>
                <c:ptCount val="55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</c:numCache>
            </c:numRef>
          </c:cat>
          <c:val>
            <c:numRef>
              <c:f>'Unemp Rate SA p14'!$C$6:$C$60</c:f>
              <c:numCache>
                <c:formatCode>#,##0</c:formatCode>
                <c:ptCount val="55"/>
                <c:pt idx="0">
                  <c:v>64992</c:v>
                </c:pt>
                <c:pt idx="1">
                  <c:v>68319</c:v>
                </c:pt>
                <c:pt idx="2">
                  <c:v>71055</c:v>
                </c:pt>
                <c:pt idx="3">
                  <c:v>272540</c:v>
                </c:pt>
                <c:pt idx="4">
                  <c:v>215622</c:v>
                </c:pt>
                <c:pt idx="5">
                  <c:v>180876</c:v>
                </c:pt>
                <c:pt idx="6">
                  <c:v>164732</c:v>
                </c:pt>
                <c:pt idx="7">
                  <c:v>143633</c:v>
                </c:pt>
                <c:pt idx="8">
                  <c:v>135293</c:v>
                </c:pt>
                <c:pt idx="9">
                  <c:v>123627</c:v>
                </c:pt>
                <c:pt idx="10">
                  <c:v>117571</c:v>
                </c:pt>
                <c:pt idx="11">
                  <c:v>113834</c:v>
                </c:pt>
                <c:pt idx="12">
                  <c:v>107985</c:v>
                </c:pt>
                <c:pt idx="13">
                  <c:v>103791</c:v>
                </c:pt>
                <c:pt idx="14">
                  <c:v>100856</c:v>
                </c:pt>
                <c:pt idx="15">
                  <c:v>98708</c:v>
                </c:pt>
                <c:pt idx="16">
                  <c:v>96904</c:v>
                </c:pt>
                <c:pt idx="17">
                  <c:v>95715</c:v>
                </c:pt>
                <c:pt idx="18">
                  <c:v>93175</c:v>
                </c:pt>
                <c:pt idx="19">
                  <c:v>90068</c:v>
                </c:pt>
                <c:pt idx="20">
                  <c:v>86435</c:v>
                </c:pt>
                <c:pt idx="21">
                  <c:v>83271</c:v>
                </c:pt>
                <c:pt idx="22">
                  <c:v>80526</c:v>
                </c:pt>
                <c:pt idx="23">
                  <c:v>78511</c:v>
                </c:pt>
                <c:pt idx="24">
                  <c:v>77688</c:v>
                </c:pt>
                <c:pt idx="25">
                  <c:v>76927</c:v>
                </c:pt>
                <c:pt idx="26">
                  <c:v>76194</c:v>
                </c:pt>
                <c:pt idx="27">
                  <c:v>75509</c:v>
                </c:pt>
                <c:pt idx="28">
                  <c:v>75343</c:v>
                </c:pt>
                <c:pt idx="29">
                  <c:v>75815</c:v>
                </c:pt>
                <c:pt idx="30">
                  <c:v>76735</c:v>
                </c:pt>
                <c:pt idx="31">
                  <c:v>77658</c:v>
                </c:pt>
                <c:pt idx="32">
                  <c:v>77944</c:v>
                </c:pt>
                <c:pt idx="33">
                  <c:v>77676</c:v>
                </c:pt>
                <c:pt idx="34">
                  <c:v>76856</c:v>
                </c:pt>
                <c:pt idx="35">
                  <c:v>75550</c:v>
                </c:pt>
                <c:pt idx="36">
                  <c:v>74130</c:v>
                </c:pt>
                <c:pt idx="37">
                  <c:v>72997</c:v>
                </c:pt>
                <c:pt idx="38">
                  <c:v>72030</c:v>
                </c:pt>
                <c:pt idx="39">
                  <c:v>70923</c:v>
                </c:pt>
                <c:pt idx="40">
                  <c:v>69850</c:v>
                </c:pt>
                <c:pt idx="41">
                  <c:v>69189</c:v>
                </c:pt>
                <c:pt idx="42">
                  <c:v>69547</c:v>
                </c:pt>
                <c:pt idx="43">
                  <c:v>70907</c:v>
                </c:pt>
                <c:pt idx="44">
                  <c:v>72805</c:v>
                </c:pt>
                <c:pt idx="45">
                  <c:v>74511</c:v>
                </c:pt>
                <c:pt idx="46">
                  <c:v>74957</c:v>
                </c:pt>
                <c:pt idx="47">
                  <c:v>74873</c:v>
                </c:pt>
                <c:pt idx="48">
                  <c:v>75325</c:v>
                </c:pt>
                <c:pt idx="49">
                  <c:v>76424</c:v>
                </c:pt>
                <c:pt idx="50">
                  <c:v>77948</c:v>
                </c:pt>
                <c:pt idx="51">
                  <c:v>79782</c:v>
                </c:pt>
                <c:pt idx="52">
                  <c:v>83589</c:v>
                </c:pt>
                <c:pt idx="53">
                  <c:v>89718</c:v>
                </c:pt>
                <c:pt idx="54">
                  <c:v>97779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14-4148-8BF1-F6756837EA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739311"/>
        <c:axId val="1760740143"/>
      </c:lineChart>
      <c:dateAx>
        <c:axId val="1760739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40143"/>
        <c:crosses val="autoZero"/>
        <c:auto val="1"/>
        <c:lblOffset val="100"/>
        <c:baseTimeUnit val="months"/>
        <c:majorUnit val="1"/>
        <c:majorTimeUnit val="months"/>
      </c:dateAx>
      <c:valAx>
        <c:axId val="1760740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 Unemployment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39311"/>
        <c:crosses val="autoZero"/>
        <c:crossBetween val="between"/>
        <c:majorUnit val="2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Monthly</a:t>
            </a:r>
            <a:r>
              <a:rPr lang="en-US" baseline="0">
                <a:solidFill>
                  <a:schemeClr val="tx1"/>
                </a:solidFill>
              </a:rPr>
              <a:t> Unemployment Rate since January 2020</a:t>
            </a:r>
            <a:endParaRPr lang="en-US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'Unemp Rate SA p14'!$D$5</c:f>
              <c:strCache>
                <c:ptCount val="1"/>
                <c:pt idx="0">
                  <c:v>unemployment rate</c:v>
                </c:pt>
              </c:strCache>
            </c:strRef>
          </c:tx>
          <c:marker>
            <c:symbol val="none"/>
          </c:marker>
          <c:cat>
            <c:numRef>
              <c:f>'Unemp Rate SA p14'!$B$6:$B$60</c:f>
              <c:numCache>
                <c:formatCode>mmm\-yy</c:formatCode>
                <c:ptCount val="55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</c:numCache>
            </c:numRef>
          </c:cat>
          <c:val>
            <c:numRef>
              <c:f>'Unemp Rate SA p14'!$D$6:$D$60</c:f>
              <c:numCache>
                <c:formatCode>0.0</c:formatCode>
                <c:ptCount val="55"/>
                <c:pt idx="0">
                  <c:v>2.8</c:v>
                </c:pt>
                <c:pt idx="1">
                  <c:v>2.9</c:v>
                </c:pt>
                <c:pt idx="2">
                  <c:v>3.1</c:v>
                </c:pt>
                <c:pt idx="3">
                  <c:v>11.8</c:v>
                </c:pt>
                <c:pt idx="4">
                  <c:v>9.1999999999999993</c:v>
                </c:pt>
                <c:pt idx="5">
                  <c:v>7.8</c:v>
                </c:pt>
                <c:pt idx="6">
                  <c:v>7</c:v>
                </c:pt>
                <c:pt idx="7">
                  <c:v>6.1</c:v>
                </c:pt>
                <c:pt idx="8">
                  <c:v>5.8</c:v>
                </c:pt>
                <c:pt idx="9">
                  <c:v>5.3</c:v>
                </c:pt>
                <c:pt idx="10">
                  <c:v>5</c:v>
                </c:pt>
                <c:pt idx="11">
                  <c:v>4.8</c:v>
                </c:pt>
                <c:pt idx="12">
                  <c:v>4.5999999999999996</c:v>
                </c:pt>
                <c:pt idx="13">
                  <c:v>4.4000000000000004</c:v>
                </c:pt>
                <c:pt idx="14">
                  <c:v>4.3</c:v>
                </c:pt>
                <c:pt idx="15">
                  <c:v>4.2</c:v>
                </c:pt>
                <c:pt idx="16">
                  <c:v>4.0999999999999996</c:v>
                </c:pt>
                <c:pt idx="17">
                  <c:v>4.0999999999999996</c:v>
                </c:pt>
                <c:pt idx="18">
                  <c:v>3.9</c:v>
                </c:pt>
                <c:pt idx="19">
                  <c:v>3.8</c:v>
                </c:pt>
                <c:pt idx="20">
                  <c:v>3.7</c:v>
                </c:pt>
                <c:pt idx="21">
                  <c:v>3.5</c:v>
                </c:pt>
                <c:pt idx="22">
                  <c:v>3.4</c:v>
                </c:pt>
                <c:pt idx="23">
                  <c:v>3.3</c:v>
                </c:pt>
                <c:pt idx="24">
                  <c:v>3.3</c:v>
                </c:pt>
                <c:pt idx="25">
                  <c:v>3.2</c:v>
                </c:pt>
                <c:pt idx="26">
                  <c:v>3.2</c:v>
                </c:pt>
                <c:pt idx="27">
                  <c:v>3.2</c:v>
                </c:pt>
                <c:pt idx="28">
                  <c:v>3.2</c:v>
                </c:pt>
                <c:pt idx="29">
                  <c:v>3.2</c:v>
                </c:pt>
                <c:pt idx="30">
                  <c:v>3.2</c:v>
                </c:pt>
                <c:pt idx="31">
                  <c:v>3.2</c:v>
                </c:pt>
                <c:pt idx="32">
                  <c:v>3.3</c:v>
                </c:pt>
                <c:pt idx="33">
                  <c:v>3.2</c:v>
                </c:pt>
                <c:pt idx="34">
                  <c:v>3.2</c:v>
                </c:pt>
                <c:pt idx="35">
                  <c:v>3.1</c:v>
                </c:pt>
                <c:pt idx="36">
                  <c:v>3.1</c:v>
                </c:pt>
                <c:pt idx="37">
                  <c:v>3</c:v>
                </c:pt>
                <c:pt idx="38">
                  <c:v>3</c:v>
                </c:pt>
                <c:pt idx="39">
                  <c:v>2.9</c:v>
                </c:pt>
                <c:pt idx="40">
                  <c:v>2.9</c:v>
                </c:pt>
                <c:pt idx="41">
                  <c:v>2.8</c:v>
                </c:pt>
                <c:pt idx="42">
                  <c:v>2.8</c:v>
                </c:pt>
                <c:pt idx="43">
                  <c:v>2.9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3.1</c:v>
                </c:pt>
                <c:pt idx="50">
                  <c:v>3.1</c:v>
                </c:pt>
                <c:pt idx="51">
                  <c:v>3.2</c:v>
                </c:pt>
                <c:pt idx="52">
                  <c:v>3.4</c:v>
                </c:pt>
                <c:pt idx="53">
                  <c:v>3.6</c:v>
                </c:pt>
                <c:pt idx="54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3C2-084B-A2EF-CE411D9FE8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8434607"/>
        <c:axId val="1508435023"/>
      </c:lineChart>
      <c:dateAx>
        <c:axId val="15084346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Axis Title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5023"/>
        <c:crosses val="autoZero"/>
        <c:auto val="1"/>
        <c:lblOffset val="100"/>
        <c:baseTimeUnit val="months"/>
        <c:majorUnit val="1"/>
        <c:majorTimeUnit val="months"/>
      </c:dateAx>
      <c:valAx>
        <c:axId val="1508435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Axis Title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4607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Monthly</a:t>
            </a:r>
            <a:r>
              <a:rPr lang="en-US" baseline="0"/>
              <a:t> Employment since January 2020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'LFPR SA p15'!$D$5</c:f>
              <c:strCache>
                <c:ptCount val="1"/>
                <c:pt idx="0">
                  <c:v>employment</c:v>
                </c:pt>
              </c:strCache>
            </c:strRef>
          </c:tx>
          <c:marker>
            <c:symbol val="none"/>
          </c:marker>
          <c:cat>
            <c:numRef>
              <c:f>'LFPR SA p15'!$B$6:$B$60</c:f>
              <c:numCache>
                <c:formatCode>mmm\-yy</c:formatCode>
                <c:ptCount val="55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</c:numCache>
            </c:numRef>
          </c:cat>
          <c:val>
            <c:numRef>
              <c:f>'LFPR SA p15'!$D$6:$D$60</c:f>
              <c:numCache>
                <c:formatCode>#,##0</c:formatCode>
                <c:ptCount val="55"/>
                <c:pt idx="0">
                  <c:v>2272558</c:v>
                </c:pt>
                <c:pt idx="1">
                  <c:v>2263616</c:v>
                </c:pt>
                <c:pt idx="2">
                  <c:v>2253825</c:v>
                </c:pt>
                <c:pt idx="3">
                  <c:v>2045469</c:v>
                </c:pt>
                <c:pt idx="4">
                  <c:v>2116188</c:v>
                </c:pt>
                <c:pt idx="5">
                  <c:v>2143573</c:v>
                </c:pt>
                <c:pt idx="6">
                  <c:v>2172230</c:v>
                </c:pt>
                <c:pt idx="7">
                  <c:v>2197005</c:v>
                </c:pt>
                <c:pt idx="8">
                  <c:v>2217243</c:v>
                </c:pt>
                <c:pt idx="9">
                  <c:v>2230404</c:v>
                </c:pt>
                <c:pt idx="10">
                  <c:v>2237939</c:v>
                </c:pt>
                <c:pt idx="11">
                  <c:v>2241475</c:v>
                </c:pt>
                <c:pt idx="12">
                  <c:v>2243885</c:v>
                </c:pt>
                <c:pt idx="13">
                  <c:v>2247026</c:v>
                </c:pt>
                <c:pt idx="14">
                  <c:v>2251903</c:v>
                </c:pt>
                <c:pt idx="15">
                  <c:v>2257620</c:v>
                </c:pt>
                <c:pt idx="16">
                  <c:v>2263095</c:v>
                </c:pt>
                <c:pt idx="17">
                  <c:v>2267011</c:v>
                </c:pt>
                <c:pt idx="18">
                  <c:v>2269723</c:v>
                </c:pt>
                <c:pt idx="19">
                  <c:v>2272256</c:v>
                </c:pt>
                <c:pt idx="20">
                  <c:v>2275339</c:v>
                </c:pt>
                <c:pt idx="21">
                  <c:v>2279642</c:v>
                </c:pt>
                <c:pt idx="22">
                  <c:v>2285189</c:v>
                </c:pt>
                <c:pt idx="23">
                  <c:v>2291838</c:v>
                </c:pt>
                <c:pt idx="24">
                  <c:v>2298984</c:v>
                </c:pt>
                <c:pt idx="25">
                  <c:v>2305706</c:v>
                </c:pt>
                <c:pt idx="26">
                  <c:v>2310768</c:v>
                </c:pt>
                <c:pt idx="27">
                  <c:v>2313951</c:v>
                </c:pt>
                <c:pt idx="28">
                  <c:v>2315575</c:v>
                </c:pt>
                <c:pt idx="29">
                  <c:v>2316022</c:v>
                </c:pt>
                <c:pt idx="30">
                  <c:v>2315891</c:v>
                </c:pt>
                <c:pt idx="31">
                  <c:v>2316350</c:v>
                </c:pt>
                <c:pt idx="32">
                  <c:v>2318360</c:v>
                </c:pt>
                <c:pt idx="33">
                  <c:v>2322459</c:v>
                </c:pt>
                <c:pt idx="34">
                  <c:v>2328805</c:v>
                </c:pt>
                <c:pt idx="35">
                  <c:v>2337010</c:v>
                </c:pt>
                <c:pt idx="36">
                  <c:v>2345980</c:v>
                </c:pt>
                <c:pt idx="37">
                  <c:v>2355128</c:v>
                </c:pt>
                <c:pt idx="38">
                  <c:v>2363908</c:v>
                </c:pt>
                <c:pt idx="39">
                  <c:v>2371767</c:v>
                </c:pt>
                <c:pt idx="40">
                  <c:v>2378120</c:v>
                </c:pt>
                <c:pt idx="41">
                  <c:v>2383328</c:v>
                </c:pt>
                <c:pt idx="42">
                  <c:v>2387893</c:v>
                </c:pt>
                <c:pt idx="43">
                  <c:v>2391519</c:v>
                </c:pt>
                <c:pt idx="44">
                  <c:v>2394416</c:v>
                </c:pt>
                <c:pt idx="45">
                  <c:v>2396218</c:v>
                </c:pt>
                <c:pt idx="46">
                  <c:v>2395934</c:v>
                </c:pt>
                <c:pt idx="47">
                  <c:v>2395427</c:v>
                </c:pt>
                <c:pt idx="48">
                  <c:v>2396514</c:v>
                </c:pt>
                <c:pt idx="49">
                  <c:v>2396195</c:v>
                </c:pt>
                <c:pt idx="50">
                  <c:v>2399640</c:v>
                </c:pt>
                <c:pt idx="51">
                  <c:v>2404517</c:v>
                </c:pt>
                <c:pt idx="52">
                  <c:v>2406512</c:v>
                </c:pt>
                <c:pt idx="53">
                  <c:v>2410159</c:v>
                </c:pt>
                <c:pt idx="54">
                  <c:v>2415142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F7-8E48-88BA-950586C61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5443743"/>
        <c:axId val="1765442079"/>
      </c:lineChart>
      <c:dateAx>
        <c:axId val="17654437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Axis Title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2079"/>
        <c:crosses val="autoZero"/>
        <c:auto val="1"/>
        <c:lblOffset val="100"/>
        <c:baseTimeUnit val="months"/>
        <c:majorUnit val="1"/>
        <c:majorTimeUnit val="months"/>
      </c:dateAx>
      <c:valAx>
        <c:axId val="1765442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Axis Title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3743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Monthly</a:t>
            </a:r>
            <a:r>
              <a:rPr lang="en-US" baseline="0"/>
              <a:t>  Labor Force Participation Rate since January 2020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'LFPR SA p15'!$C$5</c:f>
              <c:strCache>
                <c:ptCount val="1"/>
                <c:pt idx="0">
                  <c:v>labor force participation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'LFPR SA p15'!$B$6:$B$60</c:f>
              <c:numCache>
                <c:formatCode>mmm\-yy</c:formatCode>
                <c:ptCount val="55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</c:numCache>
            </c:numRef>
          </c:cat>
          <c:val>
            <c:numRef>
              <c:f>'LFPR SA p15'!$C$6:$C$60</c:f>
              <c:numCache>
                <c:formatCode>0.0</c:formatCode>
                <c:ptCount val="55"/>
                <c:pt idx="0">
                  <c:v>57.9</c:v>
                </c:pt>
                <c:pt idx="1">
                  <c:v>57.7</c:v>
                </c:pt>
                <c:pt idx="2">
                  <c:v>57.5</c:v>
                </c:pt>
                <c:pt idx="3">
                  <c:v>57.5</c:v>
                </c:pt>
                <c:pt idx="4">
                  <c:v>57.7</c:v>
                </c:pt>
                <c:pt idx="5">
                  <c:v>57.5</c:v>
                </c:pt>
                <c:pt idx="6">
                  <c:v>57.7</c:v>
                </c:pt>
                <c:pt idx="7">
                  <c:v>57.7</c:v>
                </c:pt>
                <c:pt idx="8">
                  <c:v>58</c:v>
                </c:pt>
                <c:pt idx="9">
                  <c:v>57.9</c:v>
                </c:pt>
                <c:pt idx="10">
                  <c:v>57.9</c:v>
                </c:pt>
                <c:pt idx="11">
                  <c:v>57.8</c:v>
                </c:pt>
                <c:pt idx="12">
                  <c:v>57.7</c:v>
                </c:pt>
                <c:pt idx="13">
                  <c:v>57.6</c:v>
                </c:pt>
                <c:pt idx="14">
                  <c:v>57.6</c:v>
                </c:pt>
                <c:pt idx="15">
                  <c:v>57.6</c:v>
                </c:pt>
                <c:pt idx="16">
                  <c:v>57.6</c:v>
                </c:pt>
                <c:pt idx="17">
                  <c:v>57.6</c:v>
                </c:pt>
                <c:pt idx="18">
                  <c:v>57.5</c:v>
                </c:pt>
                <c:pt idx="19">
                  <c:v>57.4</c:v>
                </c:pt>
                <c:pt idx="20">
                  <c:v>57.3</c:v>
                </c:pt>
                <c:pt idx="21">
                  <c:v>57.2</c:v>
                </c:pt>
                <c:pt idx="22">
                  <c:v>57.2</c:v>
                </c:pt>
                <c:pt idx="23">
                  <c:v>57.2</c:v>
                </c:pt>
                <c:pt idx="24">
                  <c:v>57.3</c:v>
                </c:pt>
                <c:pt idx="25">
                  <c:v>57.3</c:v>
                </c:pt>
                <c:pt idx="26">
                  <c:v>57.3</c:v>
                </c:pt>
                <c:pt idx="27">
                  <c:v>57.3</c:v>
                </c:pt>
                <c:pt idx="28">
                  <c:v>57.2</c:v>
                </c:pt>
                <c:pt idx="29">
                  <c:v>57.1</c:v>
                </c:pt>
                <c:pt idx="30">
                  <c:v>57.1</c:v>
                </c:pt>
                <c:pt idx="31">
                  <c:v>57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57.1</c:v>
                </c:pt>
                <c:pt idx="36">
                  <c:v>57.2</c:v>
                </c:pt>
                <c:pt idx="37">
                  <c:v>57.2</c:v>
                </c:pt>
                <c:pt idx="38">
                  <c:v>57.3</c:v>
                </c:pt>
                <c:pt idx="39">
                  <c:v>57.4</c:v>
                </c:pt>
                <c:pt idx="40">
                  <c:v>57.4</c:v>
                </c:pt>
                <c:pt idx="41">
                  <c:v>57.4</c:v>
                </c:pt>
                <c:pt idx="42">
                  <c:v>57.4</c:v>
                </c:pt>
                <c:pt idx="43">
                  <c:v>57.5</c:v>
                </c:pt>
                <c:pt idx="44">
                  <c:v>57.5</c:v>
                </c:pt>
                <c:pt idx="45">
                  <c:v>57.4</c:v>
                </c:pt>
                <c:pt idx="46">
                  <c:v>57.3</c:v>
                </c:pt>
                <c:pt idx="47">
                  <c:v>57.2</c:v>
                </c:pt>
                <c:pt idx="48">
                  <c:v>57.2</c:v>
                </c:pt>
                <c:pt idx="49">
                  <c:v>57.1</c:v>
                </c:pt>
                <c:pt idx="50">
                  <c:v>57.1</c:v>
                </c:pt>
                <c:pt idx="51">
                  <c:v>57.2</c:v>
                </c:pt>
                <c:pt idx="52">
                  <c:v>57.2</c:v>
                </c:pt>
                <c:pt idx="53">
                  <c:v>57.3</c:v>
                </c:pt>
                <c:pt idx="54">
                  <c:v>57.5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1D-2A46-9478-797815E4EF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1029295"/>
        <c:axId val="1381026799"/>
      </c:lineChart>
      <c:dateAx>
        <c:axId val="13810292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Axis Title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6799"/>
        <c:crosses val="autoZero"/>
        <c:auto val="1"/>
        <c:lblOffset val="100"/>
        <c:baseTimeUnit val="months"/>
        <c:majorUnit val="1"/>
        <c:majorTimeUnit val="months"/>
      </c:dateAx>
      <c:valAx>
        <c:axId val="1381026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Axis Title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9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0</xdr:colOff>
      <xdr:row>5</xdr:row>
      <xdr:rowOff>0</xdr:rowOff>
    </xdr:from>
    <xdr:to>
      <xdr:col>17</xdr:col>
      <xdr:colOff>388106</xdr:colOff>
      <xdr:row>29</xdr:row>
      <xdr:rowOff>17199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9544005-CEDF-7447-A3D7-4B6EF4750128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0</xdr:colOff>
      <xdr:row>31</xdr:row>
      <xdr:rowOff>0</xdr:rowOff>
    </xdr:from>
    <xdr:to>
      <xdr:col>17</xdr:col>
      <xdr:colOff>409061</xdr:colOff>
      <xdr:row>55</xdr:row>
      <xdr:rowOff>38155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2893CE9-71CD-4546-8387-A0D1B409DD1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0</xdr:colOff>
      <xdr:row>6</xdr:row>
      <xdr:rowOff>0</xdr:rowOff>
    </xdr:from>
    <xdr:to>
      <xdr:col>17</xdr:col>
      <xdr:colOff>373865</xdr:colOff>
      <xdr:row>30</xdr:row>
      <xdr:rowOff>17199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7A154EA-2EA4-A140-8783-CC5B874EECD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0</xdr:colOff>
      <xdr:row>32</xdr:row>
      <xdr:rowOff>0</xdr:rowOff>
    </xdr:from>
    <xdr:to>
      <xdr:col>17</xdr:col>
      <xdr:colOff>373865</xdr:colOff>
      <xdr:row>56</xdr:row>
      <xdr:rowOff>19105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636E8F-F3BD-D042-BE57-3CC2FE51E6C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zoomScale="190" zoomScaleNormal="190" workbookViewId="0">
      <selection activeCell="A8" sqref="A8:G8"/>
    </sheetView>
  </sheetViews>
  <sheetFormatPr baseColWidth="10" defaultColWidth="8.83203125" defaultRowHeight="15" x14ac:dyDescent="0.2"/>
  <cols>
    <col min="1" max="2" width="11.1640625" bestFit="1" customWidth="1"/>
    <col min="4" max="5" width="12.83203125" bestFit="1" customWidth="1"/>
    <col min="6" max="6" width="12.6640625" customWidth="1"/>
  </cols>
  <sheetData>
    <row r="1" spans="1:14" ht="15.75" customHeight="1" x14ac:dyDescent="0.2">
      <c r="A1" s="199"/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</row>
    <row r="2" spans="1:14" ht="15.75" customHeight="1" x14ac:dyDescent="0.2">
      <c r="A2" s="199" t="s">
        <v>0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</row>
    <row r="3" spans="1:14" ht="16.5" customHeight="1" thickBot="1" x14ac:dyDescent="0.25">
      <c r="A3" s="143"/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4" x14ac:dyDescent="0.2">
      <c r="A4" s="201" t="s">
        <v>1</v>
      </c>
      <c r="B4" s="14" t="s">
        <v>2</v>
      </c>
      <c r="C4" s="14"/>
      <c r="D4" s="14"/>
      <c r="E4" s="14"/>
      <c r="F4" s="14"/>
      <c r="G4" s="15"/>
    </row>
    <row r="5" spans="1:14" x14ac:dyDescent="0.2">
      <c r="A5" s="200"/>
      <c r="B5" s="206" t="s">
        <v>3</v>
      </c>
      <c r="C5" s="205" t="s">
        <v>4</v>
      </c>
      <c r="D5" s="16" t="s">
        <v>5</v>
      </c>
      <c r="E5" s="16"/>
      <c r="F5" s="72" t="s">
        <v>6</v>
      </c>
      <c r="G5" s="17"/>
    </row>
    <row r="6" spans="1:14" x14ac:dyDescent="0.2">
      <c r="A6" s="200"/>
      <c r="B6" s="200"/>
      <c r="C6" s="200"/>
      <c r="D6" s="206" t="s">
        <v>3</v>
      </c>
      <c r="E6" s="205" t="s">
        <v>4</v>
      </c>
      <c r="F6" s="206" t="s">
        <v>3</v>
      </c>
      <c r="G6" s="203" t="s">
        <v>7</v>
      </c>
    </row>
    <row r="7" spans="1:14" ht="15.75" customHeight="1" thickBot="1" x14ac:dyDescent="0.25">
      <c r="A7" s="202"/>
      <c r="B7" s="202"/>
      <c r="C7" s="202"/>
      <c r="D7" s="202"/>
      <c r="E7" s="202"/>
      <c r="F7" s="202"/>
      <c r="G7" s="204"/>
    </row>
    <row r="8" spans="1:14" ht="15.75" customHeight="1" thickBot="1" x14ac:dyDescent="0.25">
      <c r="A8" s="73">
        <v>4369897</v>
      </c>
      <c r="B8" s="74">
        <v>2512921</v>
      </c>
      <c r="C8" s="193">
        <v>57.5</v>
      </c>
      <c r="D8" s="75">
        <v>2415142</v>
      </c>
      <c r="E8" s="193">
        <v>55.3</v>
      </c>
      <c r="F8" s="75">
        <v>97779</v>
      </c>
      <c r="G8" s="193">
        <v>3.9</v>
      </c>
      <c r="M8" s="76"/>
    </row>
    <row r="9" spans="1:14" x14ac:dyDescent="0.2">
      <c r="E9" s="77"/>
    </row>
    <row r="10" spans="1:14" x14ac:dyDescent="0.2">
      <c r="A10" s="28" t="s">
        <v>8</v>
      </c>
      <c r="B10" s="28"/>
      <c r="C10" s="28"/>
      <c r="D10" s="28"/>
      <c r="E10" s="28"/>
      <c r="F10" s="28"/>
    </row>
    <row r="12" spans="1:14" x14ac:dyDescent="0.2">
      <c r="A12" s="18" t="s">
        <v>9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27" sqref="B27:H34"/>
    </sheetView>
  </sheetViews>
  <sheetFormatPr baseColWidth="10" defaultColWidth="8.83203125" defaultRowHeight="15" x14ac:dyDescent="0.2"/>
  <cols>
    <col min="1" max="1" width="19.164062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bestFit="1" customWidth="1"/>
    <col min="7" max="7" width="18.33203125" bestFit="1" customWidth="1"/>
    <col min="8" max="8" width="15.1640625" bestFit="1" customWidth="1"/>
  </cols>
  <sheetData>
    <row r="1" spans="1:8" ht="15.75" customHeight="1" thickBot="1" x14ac:dyDescent="0.25">
      <c r="A1" s="237" t="s">
        <v>234</v>
      </c>
      <c r="B1" s="210"/>
      <c r="C1" s="210"/>
      <c r="D1" s="210"/>
      <c r="E1" s="210"/>
      <c r="F1" s="210"/>
      <c r="G1" s="210"/>
      <c r="H1" s="208"/>
    </row>
    <row r="2" spans="1:8" ht="15.75" customHeight="1" thickBot="1" x14ac:dyDescent="0.25">
      <c r="A2" s="42" t="s">
        <v>15</v>
      </c>
      <c r="B2" s="43" t="s">
        <v>235</v>
      </c>
      <c r="C2" s="44" t="s">
        <v>236</v>
      </c>
      <c r="D2" s="45" t="s">
        <v>237</v>
      </c>
      <c r="E2" s="43" t="s">
        <v>238</v>
      </c>
      <c r="F2" s="43" t="s">
        <v>239</v>
      </c>
      <c r="G2" s="43" t="s">
        <v>240</v>
      </c>
      <c r="H2" s="44" t="s">
        <v>241</v>
      </c>
    </row>
    <row r="3" spans="1:8" x14ac:dyDescent="0.2">
      <c r="A3" s="46" t="s">
        <v>242</v>
      </c>
      <c r="B3" s="123">
        <v>1094.6199999999999</v>
      </c>
      <c r="C3" s="123">
        <v>1116.53</v>
      </c>
      <c r="D3" s="123">
        <v>1097.52</v>
      </c>
      <c r="E3" s="177">
        <f t="shared" ref="E3:E10" si="0">B3-C3</f>
        <v>-21.910000000000082</v>
      </c>
      <c r="F3" s="168">
        <f t="shared" ref="F3:F10" si="1">ROUND(E3/C3,3)</f>
        <v>-0.02</v>
      </c>
      <c r="G3" s="177">
        <f t="shared" ref="G3:G10" si="2">B3-D3</f>
        <v>-2.9000000000000909</v>
      </c>
      <c r="H3" s="168">
        <f t="shared" ref="H3:H10" si="3">ROUND(G3/D3,3)</f>
        <v>-3.0000000000000001E-3</v>
      </c>
    </row>
    <row r="4" spans="1:8" x14ac:dyDescent="0.2">
      <c r="A4" s="46" t="s">
        <v>243</v>
      </c>
      <c r="B4" s="123">
        <v>1011.36</v>
      </c>
      <c r="C4" s="123">
        <v>1016.4</v>
      </c>
      <c r="D4" s="123">
        <v>967.3</v>
      </c>
      <c r="E4" s="177">
        <f t="shared" si="0"/>
        <v>-5.0399999999999636</v>
      </c>
      <c r="F4" s="168">
        <f t="shared" si="1"/>
        <v>-5.0000000000000001E-3</v>
      </c>
      <c r="G4" s="177">
        <f t="shared" si="2"/>
        <v>44.060000000000059</v>
      </c>
      <c r="H4" s="168">
        <f t="shared" si="3"/>
        <v>4.5999999999999999E-2</v>
      </c>
    </row>
    <row r="5" spans="1:8" x14ac:dyDescent="0.2">
      <c r="A5" s="46" t="s">
        <v>244</v>
      </c>
      <c r="B5" s="123">
        <v>735.77</v>
      </c>
      <c r="C5" s="123">
        <v>749.13</v>
      </c>
      <c r="D5" s="123">
        <v>774.19</v>
      </c>
      <c r="E5" s="177">
        <f t="shared" si="0"/>
        <v>-13.360000000000014</v>
      </c>
      <c r="F5" s="168">
        <f t="shared" si="1"/>
        <v>-1.7999999999999999E-2</v>
      </c>
      <c r="G5" s="177">
        <f t="shared" si="2"/>
        <v>-38.420000000000073</v>
      </c>
      <c r="H5" s="168">
        <f t="shared" si="3"/>
        <v>-0.05</v>
      </c>
    </row>
    <row r="6" spans="1:8" x14ac:dyDescent="0.2">
      <c r="A6" s="46" t="s">
        <v>245</v>
      </c>
      <c r="B6" s="123">
        <v>1119.77</v>
      </c>
      <c r="C6" s="123">
        <v>1109.8699999999999</v>
      </c>
      <c r="D6" s="123">
        <v>1102.42</v>
      </c>
      <c r="E6" s="177">
        <f t="shared" si="0"/>
        <v>9.9000000000000909</v>
      </c>
      <c r="F6" s="168">
        <f t="shared" si="1"/>
        <v>8.9999999999999993E-3</v>
      </c>
      <c r="G6" s="177">
        <f t="shared" si="2"/>
        <v>17.349999999999909</v>
      </c>
      <c r="H6" s="168">
        <f t="shared" si="3"/>
        <v>1.6E-2</v>
      </c>
    </row>
    <row r="7" spans="1:8" x14ac:dyDescent="0.2">
      <c r="A7" s="46" t="s">
        <v>246</v>
      </c>
      <c r="B7" s="123">
        <v>763.78</v>
      </c>
      <c r="C7" s="123">
        <v>784.16</v>
      </c>
      <c r="D7" s="123">
        <v>817.85</v>
      </c>
      <c r="E7" s="177">
        <f t="shared" si="0"/>
        <v>-20.379999999999995</v>
      </c>
      <c r="F7" s="168">
        <f t="shared" si="1"/>
        <v>-2.5999999999999999E-2</v>
      </c>
      <c r="G7" s="177">
        <f t="shared" si="2"/>
        <v>-54.07000000000005</v>
      </c>
      <c r="H7" s="168">
        <f t="shared" si="3"/>
        <v>-6.6000000000000003E-2</v>
      </c>
    </row>
    <row r="8" spans="1:8" x14ac:dyDescent="0.2">
      <c r="A8" s="46" t="s">
        <v>247</v>
      </c>
      <c r="B8" s="123">
        <v>835.24</v>
      </c>
      <c r="C8" s="123">
        <v>837.08</v>
      </c>
      <c r="D8" s="123">
        <v>865.52</v>
      </c>
      <c r="E8" s="177">
        <f t="shared" si="0"/>
        <v>-1.8400000000000318</v>
      </c>
      <c r="F8" s="168">
        <f t="shared" si="1"/>
        <v>-2E-3</v>
      </c>
      <c r="G8" s="177">
        <f t="shared" si="2"/>
        <v>-30.279999999999973</v>
      </c>
      <c r="H8" s="168">
        <f t="shared" si="3"/>
        <v>-3.5000000000000003E-2</v>
      </c>
    </row>
    <row r="9" spans="1:8" x14ac:dyDescent="0.2">
      <c r="A9" s="46" t="s">
        <v>248</v>
      </c>
      <c r="B9" s="123">
        <v>1014.22</v>
      </c>
      <c r="C9" s="123">
        <v>1021.73</v>
      </c>
      <c r="D9" s="123">
        <v>928.62</v>
      </c>
      <c r="E9" s="177">
        <f t="shared" si="0"/>
        <v>-7.5099999999999909</v>
      </c>
      <c r="F9" s="168">
        <f t="shared" si="1"/>
        <v>-7.0000000000000001E-3</v>
      </c>
      <c r="G9" s="177">
        <f t="shared" si="2"/>
        <v>85.600000000000023</v>
      </c>
      <c r="H9" s="168">
        <f t="shared" si="3"/>
        <v>9.1999999999999998E-2</v>
      </c>
    </row>
    <row r="10" spans="1:8" x14ac:dyDescent="0.2">
      <c r="A10" s="46" t="s">
        <v>249</v>
      </c>
      <c r="B10" s="123">
        <v>987.28</v>
      </c>
      <c r="C10" s="123">
        <v>964.4</v>
      </c>
      <c r="D10" s="123">
        <v>784.8</v>
      </c>
      <c r="E10" s="177">
        <f t="shared" si="0"/>
        <v>22.879999999999995</v>
      </c>
      <c r="F10" s="168">
        <f t="shared" si="1"/>
        <v>2.4E-2</v>
      </c>
      <c r="G10" s="177">
        <f t="shared" si="2"/>
        <v>202.48000000000002</v>
      </c>
      <c r="H10" s="168">
        <f t="shared" si="3"/>
        <v>0.25800000000000001</v>
      </c>
    </row>
    <row r="11" spans="1:8" x14ac:dyDescent="0.2">
      <c r="G11" s="124"/>
    </row>
    <row r="12" spans="1:8" ht="15.75" customHeight="1" thickBot="1" x14ac:dyDescent="0.25"/>
    <row r="13" spans="1:8" ht="15.75" customHeight="1" thickBot="1" x14ac:dyDescent="0.25">
      <c r="A13" s="235" t="s">
        <v>250</v>
      </c>
      <c r="B13" s="236"/>
      <c r="C13" s="236"/>
      <c r="D13" s="236"/>
      <c r="E13" s="236"/>
      <c r="F13" s="236"/>
      <c r="G13" s="236"/>
      <c r="H13" s="213"/>
    </row>
    <row r="14" spans="1:8" ht="15.75" customHeight="1" thickBot="1" x14ac:dyDescent="0.25">
      <c r="A14" s="43" t="s">
        <v>15</v>
      </c>
      <c r="B14" s="44" t="s">
        <v>235</v>
      </c>
      <c r="C14" s="45" t="s">
        <v>236</v>
      </c>
      <c r="D14" s="43" t="s">
        <v>237</v>
      </c>
      <c r="E14" s="44" t="s">
        <v>238</v>
      </c>
      <c r="F14" s="45" t="s">
        <v>239</v>
      </c>
      <c r="G14" s="44" t="s">
        <v>240</v>
      </c>
      <c r="H14" s="47" t="s">
        <v>241</v>
      </c>
    </row>
    <row r="15" spans="1:8" x14ac:dyDescent="0.2">
      <c r="A15" s="46" t="s">
        <v>242</v>
      </c>
      <c r="B15" s="150">
        <v>33.1</v>
      </c>
      <c r="C15" s="150">
        <v>33.6</v>
      </c>
      <c r="D15" s="150">
        <v>34</v>
      </c>
      <c r="E15" s="178">
        <f t="shared" ref="E15:E22" si="4">B15-C15</f>
        <v>-0.5</v>
      </c>
      <c r="F15" s="168">
        <f t="shared" ref="F15:F22" si="5">ROUND(E15/C15,3)</f>
        <v>-1.4999999999999999E-2</v>
      </c>
      <c r="G15" s="178">
        <f t="shared" ref="G15:G22" si="6">B15-D15</f>
        <v>-0.89999999999999858</v>
      </c>
      <c r="H15" s="168">
        <f t="shared" ref="H15:H22" si="7">ROUND(G15/D15,3)</f>
        <v>-2.5999999999999999E-2</v>
      </c>
    </row>
    <row r="16" spans="1:8" x14ac:dyDescent="0.2">
      <c r="A16" s="46" t="s">
        <v>243</v>
      </c>
      <c r="B16" s="150">
        <v>34.6</v>
      </c>
      <c r="C16" s="150">
        <v>35</v>
      </c>
      <c r="D16" s="150">
        <v>34</v>
      </c>
      <c r="E16" s="178">
        <f t="shared" si="4"/>
        <v>-0.39999999999999858</v>
      </c>
      <c r="F16" s="168">
        <f t="shared" si="5"/>
        <v>-1.0999999999999999E-2</v>
      </c>
      <c r="G16" s="178">
        <f t="shared" si="6"/>
        <v>0.60000000000000142</v>
      </c>
      <c r="H16" s="168">
        <f t="shared" si="7"/>
        <v>1.7999999999999999E-2</v>
      </c>
    </row>
    <row r="17" spans="1:8" x14ac:dyDescent="0.2">
      <c r="A17" s="46" t="s">
        <v>244</v>
      </c>
      <c r="B17" s="150">
        <v>32.200000000000003</v>
      </c>
      <c r="C17" s="150">
        <v>32.9</v>
      </c>
      <c r="D17" s="150">
        <v>33.5</v>
      </c>
      <c r="E17" s="178">
        <f t="shared" si="4"/>
        <v>-0.69999999999999574</v>
      </c>
      <c r="F17" s="168">
        <f t="shared" si="5"/>
        <v>-2.1000000000000001E-2</v>
      </c>
      <c r="G17" s="178">
        <f t="shared" si="6"/>
        <v>-1.2999999999999972</v>
      </c>
      <c r="H17" s="168">
        <f t="shared" si="7"/>
        <v>-3.9E-2</v>
      </c>
    </row>
    <row r="18" spans="1:8" x14ac:dyDescent="0.2">
      <c r="A18" s="46" t="s">
        <v>245</v>
      </c>
      <c r="B18" s="150">
        <v>34.700000000000003</v>
      </c>
      <c r="C18" s="150">
        <v>34.5</v>
      </c>
      <c r="D18" s="150">
        <v>34.700000000000003</v>
      </c>
      <c r="E18" s="178">
        <f t="shared" si="4"/>
        <v>0.20000000000000284</v>
      </c>
      <c r="F18" s="168">
        <f t="shared" si="5"/>
        <v>6.0000000000000001E-3</v>
      </c>
      <c r="G18" s="178">
        <f t="shared" si="6"/>
        <v>0</v>
      </c>
      <c r="H18" s="168">
        <f t="shared" si="7"/>
        <v>0</v>
      </c>
    </row>
    <row r="19" spans="1:8" x14ac:dyDescent="0.2">
      <c r="A19" s="46" t="s">
        <v>246</v>
      </c>
      <c r="B19" s="150">
        <v>30.6</v>
      </c>
      <c r="C19" s="150">
        <v>30.5</v>
      </c>
      <c r="D19" s="150">
        <v>30.7</v>
      </c>
      <c r="E19" s="178">
        <f t="shared" si="4"/>
        <v>0.10000000000000142</v>
      </c>
      <c r="F19" s="168">
        <f t="shared" si="5"/>
        <v>3.0000000000000001E-3</v>
      </c>
      <c r="G19" s="178">
        <f t="shared" si="6"/>
        <v>-9.9999999999997868E-2</v>
      </c>
      <c r="H19" s="168">
        <f t="shared" si="7"/>
        <v>-3.0000000000000001E-3</v>
      </c>
    </row>
    <row r="20" spans="1:8" x14ac:dyDescent="0.2">
      <c r="A20" s="46" t="s">
        <v>247</v>
      </c>
      <c r="B20" s="150">
        <v>32.1</v>
      </c>
      <c r="C20" s="150">
        <v>31.6</v>
      </c>
      <c r="D20" s="150">
        <v>33.200000000000003</v>
      </c>
      <c r="E20" s="178">
        <f t="shared" si="4"/>
        <v>0.5</v>
      </c>
      <c r="F20" s="168">
        <f t="shared" si="5"/>
        <v>1.6E-2</v>
      </c>
      <c r="G20" s="178">
        <f t="shared" si="6"/>
        <v>-1.1000000000000014</v>
      </c>
      <c r="H20" s="168">
        <f t="shared" si="7"/>
        <v>-3.3000000000000002E-2</v>
      </c>
    </row>
    <row r="21" spans="1:8" x14ac:dyDescent="0.2">
      <c r="A21" s="46" t="s">
        <v>248</v>
      </c>
      <c r="B21" s="150">
        <v>34</v>
      </c>
      <c r="C21" s="150">
        <v>34.799999999999997</v>
      </c>
      <c r="D21" s="150">
        <v>33</v>
      </c>
      <c r="E21" s="178">
        <f t="shared" si="4"/>
        <v>-0.79999999999999716</v>
      </c>
      <c r="F21" s="168">
        <f t="shared" si="5"/>
        <v>-2.3E-2</v>
      </c>
      <c r="G21" s="178">
        <f t="shared" si="6"/>
        <v>1</v>
      </c>
      <c r="H21" s="168">
        <f t="shared" si="7"/>
        <v>0.03</v>
      </c>
    </row>
    <row r="22" spans="1:8" x14ac:dyDescent="0.2">
      <c r="A22" s="46" t="s">
        <v>249</v>
      </c>
      <c r="B22" s="150">
        <v>34.799999999999997</v>
      </c>
      <c r="C22" s="150">
        <v>35.299999999999997</v>
      </c>
      <c r="D22" s="150">
        <v>32.700000000000003</v>
      </c>
      <c r="E22" s="178">
        <f t="shared" si="4"/>
        <v>-0.5</v>
      </c>
      <c r="F22" s="168">
        <f t="shared" si="5"/>
        <v>-1.4E-2</v>
      </c>
      <c r="G22" s="178">
        <f t="shared" si="6"/>
        <v>2.0999999999999943</v>
      </c>
      <c r="H22" s="168">
        <f t="shared" si="7"/>
        <v>6.4000000000000001E-2</v>
      </c>
    </row>
    <row r="24" spans="1:8" ht="15.75" customHeight="1" thickBot="1" x14ac:dyDescent="0.25"/>
    <row r="25" spans="1:8" ht="15.75" customHeight="1" thickBot="1" x14ac:dyDescent="0.25">
      <c r="A25" s="235" t="s">
        <v>251</v>
      </c>
      <c r="B25" s="236"/>
      <c r="C25" s="236"/>
      <c r="D25" s="236"/>
      <c r="E25" s="236"/>
      <c r="F25" s="236"/>
      <c r="G25" s="236"/>
      <c r="H25" s="213"/>
    </row>
    <row r="26" spans="1:8" ht="15.75" customHeight="1" thickBot="1" x14ac:dyDescent="0.25">
      <c r="A26" s="43" t="s">
        <v>15</v>
      </c>
      <c r="B26" s="48" t="s">
        <v>235</v>
      </c>
      <c r="C26" s="49" t="s">
        <v>236</v>
      </c>
      <c r="D26" s="49" t="s">
        <v>237</v>
      </c>
      <c r="E26" s="49" t="s">
        <v>238</v>
      </c>
      <c r="F26" s="49" t="s">
        <v>239</v>
      </c>
      <c r="G26" s="42" t="s">
        <v>240</v>
      </c>
      <c r="H26" s="44" t="s">
        <v>241</v>
      </c>
    </row>
    <row r="27" spans="1:8" x14ac:dyDescent="0.2">
      <c r="A27" s="46" t="s">
        <v>242</v>
      </c>
      <c r="B27" s="123">
        <v>33.07</v>
      </c>
      <c r="C27" s="123">
        <v>33.229999999999997</v>
      </c>
      <c r="D27" s="123">
        <v>32.28</v>
      </c>
      <c r="E27" s="177">
        <f t="shared" ref="E27:E34" si="8">B27-C27</f>
        <v>-0.15999999999999659</v>
      </c>
      <c r="F27" s="168">
        <f t="shared" ref="F27:F34" si="9">ROUND(E27/C27,3)</f>
        <v>-5.0000000000000001E-3</v>
      </c>
      <c r="G27" s="177">
        <f t="shared" ref="G27:G34" si="10">B27-D27</f>
        <v>0.78999999999999915</v>
      </c>
      <c r="H27" s="168">
        <f t="shared" ref="H27:H34" si="11">ROUND(G27/D27,3)</f>
        <v>2.4E-2</v>
      </c>
    </row>
    <row r="28" spans="1:8" x14ac:dyDescent="0.2">
      <c r="A28" s="46" t="s">
        <v>243</v>
      </c>
      <c r="B28" s="123">
        <v>29.23</v>
      </c>
      <c r="C28" s="123">
        <v>29.04</v>
      </c>
      <c r="D28" s="123">
        <v>28.45</v>
      </c>
      <c r="E28" s="177">
        <f t="shared" si="8"/>
        <v>0.19000000000000128</v>
      </c>
      <c r="F28" s="168">
        <f t="shared" si="9"/>
        <v>7.0000000000000001E-3</v>
      </c>
      <c r="G28" s="177">
        <f t="shared" si="10"/>
        <v>0.78000000000000114</v>
      </c>
      <c r="H28" s="168">
        <f t="shared" si="11"/>
        <v>2.7E-2</v>
      </c>
    </row>
    <row r="29" spans="1:8" x14ac:dyDescent="0.2">
      <c r="A29" s="46" t="s">
        <v>244</v>
      </c>
      <c r="B29" s="123">
        <v>22.85</v>
      </c>
      <c r="C29" s="123">
        <v>22.77</v>
      </c>
      <c r="D29" s="123">
        <v>23.11</v>
      </c>
      <c r="E29" s="177">
        <f t="shared" si="8"/>
        <v>8.0000000000001847E-2</v>
      </c>
      <c r="F29" s="168">
        <f t="shared" si="9"/>
        <v>4.0000000000000001E-3</v>
      </c>
      <c r="G29" s="177">
        <f t="shared" si="10"/>
        <v>-0.25999999999999801</v>
      </c>
      <c r="H29" s="168">
        <f t="shared" si="11"/>
        <v>-1.0999999999999999E-2</v>
      </c>
    </row>
    <row r="30" spans="1:8" x14ac:dyDescent="0.2">
      <c r="A30" s="46" t="s">
        <v>245</v>
      </c>
      <c r="B30" s="123">
        <v>32.270000000000003</v>
      </c>
      <c r="C30" s="123">
        <v>32.17</v>
      </c>
      <c r="D30" s="123">
        <v>31.77</v>
      </c>
      <c r="E30" s="177">
        <f t="shared" si="8"/>
        <v>0.10000000000000142</v>
      </c>
      <c r="F30" s="168">
        <f t="shared" si="9"/>
        <v>3.0000000000000001E-3</v>
      </c>
      <c r="G30" s="177">
        <f t="shared" si="10"/>
        <v>0.50000000000000355</v>
      </c>
      <c r="H30" s="168">
        <f t="shared" si="11"/>
        <v>1.6E-2</v>
      </c>
    </row>
    <row r="31" spans="1:8" x14ac:dyDescent="0.2">
      <c r="A31" s="46" t="s">
        <v>246</v>
      </c>
      <c r="B31" s="123">
        <v>24.96</v>
      </c>
      <c r="C31" s="123">
        <v>25.71</v>
      </c>
      <c r="D31" s="123">
        <v>26.64</v>
      </c>
      <c r="E31" s="177">
        <f t="shared" si="8"/>
        <v>-0.75</v>
      </c>
      <c r="F31" s="168">
        <f t="shared" si="9"/>
        <v>-2.9000000000000001E-2</v>
      </c>
      <c r="G31" s="177">
        <f t="shared" si="10"/>
        <v>-1.6799999999999997</v>
      </c>
      <c r="H31" s="168">
        <f t="shared" si="11"/>
        <v>-6.3E-2</v>
      </c>
    </row>
    <row r="32" spans="1:8" x14ac:dyDescent="0.2">
      <c r="A32" s="46" t="s">
        <v>247</v>
      </c>
      <c r="B32" s="123">
        <v>26.02</v>
      </c>
      <c r="C32" s="123">
        <v>26.49</v>
      </c>
      <c r="D32" s="123">
        <v>26.07</v>
      </c>
      <c r="E32" s="177">
        <f t="shared" si="8"/>
        <v>-0.46999999999999886</v>
      </c>
      <c r="F32" s="168">
        <f t="shared" si="9"/>
        <v>-1.7999999999999999E-2</v>
      </c>
      <c r="G32" s="177">
        <f t="shared" si="10"/>
        <v>-5.0000000000000711E-2</v>
      </c>
      <c r="H32" s="168">
        <f t="shared" si="11"/>
        <v>-2E-3</v>
      </c>
    </row>
    <row r="33" spans="1:8" x14ac:dyDescent="0.2">
      <c r="A33" s="46" t="s">
        <v>248</v>
      </c>
      <c r="B33" s="123">
        <v>29.83</v>
      </c>
      <c r="C33" s="123">
        <v>29.36</v>
      </c>
      <c r="D33" s="123">
        <v>28.14</v>
      </c>
      <c r="E33" s="177">
        <f t="shared" si="8"/>
        <v>0.46999999999999886</v>
      </c>
      <c r="F33" s="168">
        <f t="shared" si="9"/>
        <v>1.6E-2</v>
      </c>
      <c r="G33" s="177">
        <f t="shared" si="10"/>
        <v>1.6899999999999977</v>
      </c>
      <c r="H33" s="168">
        <f t="shared" si="11"/>
        <v>0.06</v>
      </c>
    </row>
    <row r="34" spans="1:8" x14ac:dyDescent="0.2">
      <c r="A34" s="46" t="s">
        <v>249</v>
      </c>
      <c r="B34" s="123">
        <v>28.37</v>
      </c>
      <c r="C34" s="123">
        <v>27.32</v>
      </c>
      <c r="D34" s="123">
        <v>24</v>
      </c>
      <c r="E34" s="177">
        <f t="shared" si="8"/>
        <v>1.0500000000000007</v>
      </c>
      <c r="F34" s="168">
        <f t="shared" si="9"/>
        <v>3.7999999999999999E-2</v>
      </c>
      <c r="G34" s="177">
        <f t="shared" si="10"/>
        <v>4.370000000000001</v>
      </c>
      <c r="H34" s="168">
        <f t="shared" si="11"/>
        <v>0.182</v>
      </c>
    </row>
    <row r="36" spans="1:8" x14ac:dyDescent="0.2">
      <c r="A36" t="s">
        <v>125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110" zoomScaleNormal="110" workbookViewId="0">
      <selection activeCell="J27" sqref="J27"/>
    </sheetView>
  </sheetViews>
  <sheetFormatPr baseColWidth="10" defaultColWidth="8.83203125" defaultRowHeight="15" x14ac:dyDescent="0.2"/>
  <cols>
    <col min="1" max="1" width="32.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style="158" bestFit="1" customWidth="1"/>
    <col min="7" max="7" width="18.33203125" bestFit="1" customWidth="1"/>
    <col min="8" max="8" width="15.1640625" style="158" bestFit="1" customWidth="1"/>
    <col min="15" max="15" width="12.1640625" customWidth="1"/>
    <col min="16" max="17" width="9.83203125" bestFit="1" customWidth="1"/>
  </cols>
  <sheetData>
    <row r="1" spans="1:21" ht="15.75" customHeight="1" thickBot="1" x14ac:dyDescent="0.25">
      <c r="A1" s="238" t="s">
        <v>252</v>
      </c>
      <c r="B1" s="202"/>
      <c r="C1" s="202"/>
      <c r="D1" s="202"/>
      <c r="E1" s="202"/>
      <c r="F1" s="202"/>
      <c r="G1" s="202"/>
      <c r="H1" s="202"/>
    </row>
    <row r="2" spans="1:21" ht="15.75" customHeight="1" thickBot="1" x14ac:dyDescent="0.25">
      <c r="A2" s="50" t="s">
        <v>253</v>
      </c>
      <c r="B2" s="50" t="s">
        <v>235</v>
      </c>
      <c r="C2" s="50" t="s">
        <v>236</v>
      </c>
      <c r="D2" s="50" t="s">
        <v>237</v>
      </c>
      <c r="E2" s="50" t="s">
        <v>238</v>
      </c>
      <c r="F2" s="179" t="s">
        <v>239</v>
      </c>
      <c r="G2" s="50" t="s">
        <v>240</v>
      </c>
      <c r="H2" s="179" t="s">
        <v>241</v>
      </c>
      <c r="I2" s="147"/>
    </row>
    <row r="3" spans="1:21" ht="15.75" customHeight="1" x14ac:dyDescent="0.2">
      <c r="A3" s="51" t="s">
        <v>254</v>
      </c>
      <c r="B3" s="125">
        <v>1021.11</v>
      </c>
      <c r="C3" s="125">
        <v>1033.94</v>
      </c>
      <c r="D3" s="125">
        <v>1017.34</v>
      </c>
      <c r="E3" s="180">
        <f t="shared" ref="E3:E13" si="0">B3-C3</f>
        <v>-12.830000000000041</v>
      </c>
      <c r="F3" s="181">
        <f t="shared" ref="F3:F13" si="1">ROUND((B3-C3)/C3,3)</f>
        <v>-1.2E-2</v>
      </c>
      <c r="G3" s="180">
        <f t="shared" ref="G3:G13" si="2">B3-D3</f>
        <v>3.7699999999999818</v>
      </c>
      <c r="H3" s="181">
        <f t="shared" ref="H3:H13" si="3">ROUND((B3-D3)/D3,3)</f>
        <v>4.0000000000000001E-3</v>
      </c>
    </row>
    <row r="4" spans="1:21" ht="15.75" customHeight="1" x14ac:dyDescent="0.2">
      <c r="A4" s="51" t="s">
        <v>255</v>
      </c>
      <c r="B4" s="125">
        <v>1349.84</v>
      </c>
      <c r="C4" s="125">
        <v>1358.65</v>
      </c>
      <c r="D4" s="125">
        <v>1298.28</v>
      </c>
      <c r="E4" s="180">
        <f t="shared" si="0"/>
        <v>-8.8100000000001728</v>
      </c>
      <c r="F4" s="181">
        <f t="shared" si="1"/>
        <v>-6.0000000000000001E-3</v>
      </c>
      <c r="G4" s="180">
        <f t="shared" si="2"/>
        <v>51.559999999999945</v>
      </c>
      <c r="H4" s="181">
        <f t="shared" si="3"/>
        <v>0.04</v>
      </c>
      <c r="O4" s="125"/>
      <c r="P4" s="125"/>
      <c r="Q4" s="125"/>
      <c r="R4" s="182"/>
      <c r="S4" s="183"/>
      <c r="T4" s="182"/>
      <c r="U4" s="183"/>
    </row>
    <row r="5" spans="1:21" ht="15.75" customHeight="1" x14ac:dyDescent="0.2">
      <c r="A5" s="51" t="s">
        <v>256</v>
      </c>
      <c r="B5" s="125">
        <v>1336.98</v>
      </c>
      <c r="C5" s="125">
        <v>1341.54</v>
      </c>
      <c r="D5" s="125">
        <v>1216.8</v>
      </c>
      <c r="E5" s="180">
        <f t="shared" si="0"/>
        <v>-4.5599999999999454</v>
      </c>
      <c r="F5" s="181">
        <f t="shared" si="1"/>
        <v>-3.0000000000000001E-3</v>
      </c>
      <c r="G5" s="180">
        <f t="shared" si="2"/>
        <v>120.18000000000006</v>
      </c>
      <c r="H5" s="181">
        <f t="shared" si="3"/>
        <v>9.9000000000000005E-2</v>
      </c>
    </row>
    <row r="6" spans="1:21" ht="15.75" customHeight="1" x14ac:dyDescent="0.2">
      <c r="A6" s="51" t="s">
        <v>257</v>
      </c>
      <c r="B6" s="125">
        <v>1335.66</v>
      </c>
      <c r="C6" s="125">
        <v>1349.92</v>
      </c>
      <c r="D6" s="125">
        <v>1324.04</v>
      </c>
      <c r="E6" s="180">
        <f t="shared" si="0"/>
        <v>-14.259999999999991</v>
      </c>
      <c r="F6" s="181">
        <f t="shared" si="1"/>
        <v>-1.0999999999999999E-2</v>
      </c>
      <c r="G6" s="180">
        <f t="shared" si="2"/>
        <v>11.620000000000118</v>
      </c>
      <c r="H6" s="181">
        <f t="shared" si="3"/>
        <v>8.9999999999999993E-3</v>
      </c>
    </row>
    <row r="7" spans="1:21" ht="15.75" customHeight="1" x14ac:dyDescent="0.2">
      <c r="A7" s="51" t="s">
        <v>258</v>
      </c>
      <c r="B7" s="125">
        <v>940.9</v>
      </c>
      <c r="C7" s="125">
        <v>957.13</v>
      </c>
      <c r="D7" s="125">
        <v>947.19</v>
      </c>
      <c r="E7" s="180">
        <f t="shared" si="0"/>
        <v>-16.230000000000018</v>
      </c>
      <c r="F7" s="181">
        <f t="shared" si="1"/>
        <v>-1.7000000000000001E-2</v>
      </c>
      <c r="G7" s="180">
        <f t="shared" si="2"/>
        <v>-6.2900000000000773</v>
      </c>
      <c r="H7" s="181">
        <f t="shared" si="3"/>
        <v>-7.0000000000000001E-3</v>
      </c>
    </row>
    <row r="8" spans="1:21" ht="15.75" customHeight="1" x14ac:dyDescent="0.2">
      <c r="A8" s="51" t="s">
        <v>139</v>
      </c>
      <c r="B8" s="125">
        <v>864.28</v>
      </c>
      <c r="C8" s="125">
        <v>890.76</v>
      </c>
      <c r="D8" s="125">
        <v>855.14</v>
      </c>
      <c r="E8" s="180">
        <f t="shared" si="0"/>
        <v>-26.480000000000018</v>
      </c>
      <c r="F8" s="181">
        <f t="shared" si="1"/>
        <v>-0.03</v>
      </c>
      <c r="G8" s="180">
        <f t="shared" si="2"/>
        <v>9.1399999999999864</v>
      </c>
      <c r="H8" s="181">
        <f t="shared" si="3"/>
        <v>1.0999999999999999E-2</v>
      </c>
    </row>
    <row r="9" spans="1:21" ht="15.75" customHeight="1" x14ac:dyDescent="0.2">
      <c r="A9" s="51" t="s">
        <v>259</v>
      </c>
      <c r="B9" s="125">
        <v>1242.48</v>
      </c>
      <c r="C9" s="125">
        <v>1235.98</v>
      </c>
      <c r="D9" s="125">
        <v>1175.3900000000001</v>
      </c>
      <c r="E9" s="180">
        <f t="shared" si="0"/>
        <v>6.5</v>
      </c>
      <c r="F9" s="181">
        <f t="shared" si="1"/>
        <v>5.0000000000000001E-3</v>
      </c>
      <c r="G9" s="180">
        <f t="shared" si="2"/>
        <v>67.089999999999918</v>
      </c>
      <c r="H9" s="181">
        <f t="shared" si="3"/>
        <v>5.7000000000000002E-2</v>
      </c>
    </row>
    <row r="10" spans="1:21" ht="15.75" customHeight="1" x14ac:dyDescent="0.2">
      <c r="A10" s="51" t="s">
        <v>260</v>
      </c>
      <c r="B10" s="125">
        <v>1263.92</v>
      </c>
      <c r="C10" s="125">
        <v>1282.82</v>
      </c>
      <c r="D10" s="125">
        <v>1277.6099999999999</v>
      </c>
      <c r="E10" s="180">
        <f t="shared" si="0"/>
        <v>-18.899999999999864</v>
      </c>
      <c r="F10" s="181">
        <f t="shared" si="1"/>
        <v>-1.4999999999999999E-2</v>
      </c>
      <c r="G10" s="180">
        <f t="shared" si="2"/>
        <v>-13.689999999999827</v>
      </c>
      <c r="H10" s="181">
        <f t="shared" si="3"/>
        <v>-1.0999999999999999E-2</v>
      </c>
    </row>
    <row r="11" spans="1:21" ht="15.75" customHeight="1" x14ac:dyDescent="0.2">
      <c r="A11" s="51" t="s">
        <v>261</v>
      </c>
      <c r="B11" s="125">
        <v>1019.52</v>
      </c>
      <c r="C11" s="125">
        <v>1030.4000000000001</v>
      </c>
      <c r="D11" s="125">
        <v>1032.8499999999999</v>
      </c>
      <c r="E11" s="180">
        <f t="shared" si="0"/>
        <v>-10.880000000000109</v>
      </c>
      <c r="F11" s="181">
        <f t="shared" si="1"/>
        <v>-1.0999999999999999E-2</v>
      </c>
      <c r="G11" s="180">
        <f t="shared" si="2"/>
        <v>-13.329999999999927</v>
      </c>
      <c r="H11" s="181">
        <f t="shared" si="3"/>
        <v>-1.2999999999999999E-2</v>
      </c>
    </row>
    <row r="12" spans="1:21" ht="15.75" customHeight="1" x14ac:dyDescent="0.2">
      <c r="A12" s="51" t="s">
        <v>262</v>
      </c>
      <c r="B12" s="125">
        <v>480.56</v>
      </c>
      <c r="C12" s="125">
        <v>483.18</v>
      </c>
      <c r="D12" s="125">
        <v>489.15</v>
      </c>
      <c r="E12" s="180">
        <f t="shared" si="0"/>
        <v>-2.6200000000000045</v>
      </c>
      <c r="F12" s="181">
        <f t="shared" si="1"/>
        <v>-5.0000000000000001E-3</v>
      </c>
      <c r="G12" s="180">
        <f t="shared" si="2"/>
        <v>-8.589999999999975</v>
      </c>
      <c r="H12" s="181">
        <f t="shared" si="3"/>
        <v>-1.7999999999999999E-2</v>
      </c>
    </row>
    <row r="13" spans="1:21" ht="15.75" customHeight="1" thickBot="1" x14ac:dyDescent="0.25">
      <c r="A13" s="51" t="s">
        <v>157</v>
      </c>
      <c r="B13" s="125">
        <v>972.87</v>
      </c>
      <c r="C13" s="125">
        <v>1010.94</v>
      </c>
      <c r="D13" s="125">
        <v>984.93</v>
      </c>
      <c r="E13" s="180">
        <f t="shared" si="0"/>
        <v>-38.07000000000005</v>
      </c>
      <c r="F13" s="181">
        <f t="shared" si="1"/>
        <v>-3.7999999999999999E-2</v>
      </c>
      <c r="G13" s="180">
        <f t="shared" si="2"/>
        <v>-12.059999999999945</v>
      </c>
      <c r="H13" s="181">
        <f t="shared" si="3"/>
        <v>-1.2E-2</v>
      </c>
    </row>
    <row r="14" spans="1:21" x14ac:dyDescent="0.2">
      <c r="A14" s="56"/>
    </row>
    <row r="15" spans="1:21" ht="15.75" customHeight="1" thickBot="1" x14ac:dyDescent="0.25">
      <c r="A15" s="238" t="s">
        <v>263</v>
      </c>
      <c r="B15" s="202"/>
      <c r="C15" s="202"/>
      <c r="D15" s="202"/>
      <c r="E15" s="202"/>
      <c r="F15" s="202"/>
      <c r="G15" s="202"/>
      <c r="H15" s="202"/>
    </row>
    <row r="16" spans="1:21" ht="15.75" customHeight="1" thickBot="1" x14ac:dyDescent="0.25">
      <c r="A16" s="50" t="s">
        <v>253</v>
      </c>
      <c r="B16" s="50" t="s">
        <v>235</v>
      </c>
      <c r="C16" s="50" t="s">
        <v>236</v>
      </c>
      <c r="D16" s="50" t="s">
        <v>237</v>
      </c>
      <c r="E16" s="50" t="s">
        <v>238</v>
      </c>
      <c r="F16" s="179" t="s">
        <v>239</v>
      </c>
      <c r="G16" s="50" t="s">
        <v>240</v>
      </c>
      <c r="H16" s="179" t="s">
        <v>241</v>
      </c>
      <c r="I16" s="147"/>
    </row>
    <row r="17" spans="1:21" ht="15.75" customHeight="1" x14ac:dyDescent="0.2">
      <c r="A17" s="51" t="s">
        <v>254</v>
      </c>
      <c r="B17" s="126">
        <v>33.700000000000003</v>
      </c>
      <c r="C17" s="126">
        <v>34</v>
      </c>
      <c r="D17" s="126">
        <v>34.299999999999997</v>
      </c>
      <c r="E17" s="178">
        <f t="shared" ref="E17:E27" si="4">B17-C17</f>
        <v>-0.29999999999999716</v>
      </c>
      <c r="F17" s="181">
        <f t="shared" ref="F17:F27" si="5">ROUND((B17-C17)/C17,3)</f>
        <v>-8.9999999999999993E-3</v>
      </c>
      <c r="G17" s="178">
        <f t="shared" ref="G17:G27" si="6">B17-D17</f>
        <v>-0.59999999999999432</v>
      </c>
      <c r="H17" s="181">
        <f t="shared" ref="H17:H27" si="7">ROUND((B17-D17)/D17,3)</f>
        <v>-1.7000000000000001E-2</v>
      </c>
    </row>
    <row r="18" spans="1:21" ht="15.75" customHeight="1" x14ac:dyDescent="0.2">
      <c r="A18" s="51" t="s">
        <v>255</v>
      </c>
      <c r="B18" s="126">
        <v>39.4</v>
      </c>
      <c r="C18" s="126">
        <v>40.4</v>
      </c>
      <c r="D18" s="126">
        <v>39.799999999999997</v>
      </c>
      <c r="E18" s="178">
        <f t="shared" si="4"/>
        <v>-1</v>
      </c>
      <c r="F18" s="181">
        <f t="shared" si="5"/>
        <v>-2.5000000000000001E-2</v>
      </c>
      <c r="G18" s="178">
        <f t="shared" si="6"/>
        <v>-0.39999999999999858</v>
      </c>
      <c r="H18" s="181">
        <f t="shared" si="7"/>
        <v>-0.01</v>
      </c>
    </row>
    <row r="19" spans="1:21" ht="15.75" customHeight="1" x14ac:dyDescent="0.2">
      <c r="A19" s="51" t="s">
        <v>256</v>
      </c>
      <c r="B19" s="126">
        <v>41.1</v>
      </c>
      <c r="C19" s="126">
        <v>42.2</v>
      </c>
      <c r="D19" s="126">
        <v>41.8</v>
      </c>
      <c r="E19" s="178">
        <f t="shared" si="4"/>
        <v>-1.1000000000000014</v>
      </c>
      <c r="F19" s="181">
        <f t="shared" si="5"/>
        <v>-2.5999999999999999E-2</v>
      </c>
      <c r="G19" s="178">
        <f t="shared" si="6"/>
        <v>-0.69999999999999574</v>
      </c>
      <c r="H19" s="181">
        <f t="shared" si="7"/>
        <v>-1.7000000000000001E-2</v>
      </c>
    </row>
    <row r="20" spans="1:21" ht="15.75" customHeight="1" x14ac:dyDescent="0.2">
      <c r="A20" s="51" t="s">
        <v>257</v>
      </c>
      <c r="B20" s="126">
        <v>39.4</v>
      </c>
      <c r="C20" s="126">
        <v>40.200000000000003</v>
      </c>
      <c r="D20" s="126">
        <v>39.5</v>
      </c>
      <c r="E20" s="178">
        <f t="shared" si="4"/>
        <v>-0.80000000000000426</v>
      </c>
      <c r="F20" s="181">
        <f t="shared" si="5"/>
        <v>-0.02</v>
      </c>
      <c r="G20" s="178">
        <f t="shared" si="6"/>
        <v>-0.10000000000000142</v>
      </c>
      <c r="H20" s="181">
        <f t="shared" si="7"/>
        <v>-3.0000000000000001E-3</v>
      </c>
    </row>
    <row r="21" spans="1:21" ht="15.75" customHeight="1" x14ac:dyDescent="0.2">
      <c r="A21" s="51" t="s">
        <v>258</v>
      </c>
      <c r="B21" s="126">
        <v>32.299999999999997</v>
      </c>
      <c r="C21" s="126">
        <v>32.5</v>
      </c>
      <c r="D21" s="126">
        <v>32.9</v>
      </c>
      <c r="E21" s="178">
        <f t="shared" si="4"/>
        <v>-0.20000000000000284</v>
      </c>
      <c r="F21" s="181">
        <f t="shared" si="5"/>
        <v>-6.0000000000000001E-3</v>
      </c>
      <c r="G21" s="178">
        <f t="shared" si="6"/>
        <v>-0.60000000000000142</v>
      </c>
      <c r="H21" s="181">
        <f t="shared" si="7"/>
        <v>-1.7999999999999999E-2</v>
      </c>
    </row>
    <row r="22" spans="1:21" ht="15.75" customHeight="1" x14ac:dyDescent="0.2">
      <c r="A22" s="51" t="s">
        <v>139</v>
      </c>
      <c r="B22" s="126">
        <v>32.799999999999997</v>
      </c>
      <c r="C22" s="126">
        <v>33.200000000000003</v>
      </c>
      <c r="D22" s="126">
        <v>33.299999999999997</v>
      </c>
      <c r="E22" s="178">
        <f t="shared" si="4"/>
        <v>-0.40000000000000568</v>
      </c>
      <c r="F22" s="181">
        <f t="shared" si="5"/>
        <v>-1.2E-2</v>
      </c>
      <c r="G22" s="178">
        <f t="shared" si="6"/>
        <v>-0.5</v>
      </c>
      <c r="H22" s="181">
        <f t="shared" si="7"/>
        <v>-1.4999999999999999E-2</v>
      </c>
      <c r="O22" s="126"/>
      <c r="P22" s="126"/>
      <c r="Q22" s="126"/>
      <c r="R22" s="184"/>
      <c r="S22" s="183"/>
      <c r="T22" s="184"/>
      <c r="U22" s="183"/>
    </row>
    <row r="23" spans="1:21" ht="15.75" customHeight="1" x14ac:dyDescent="0.2">
      <c r="A23" s="51" t="s">
        <v>259</v>
      </c>
      <c r="B23" s="126">
        <v>37.1</v>
      </c>
      <c r="C23" s="126">
        <v>36.6</v>
      </c>
      <c r="D23" s="126">
        <v>36.799999999999997</v>
      </c>
      <c r="E23" s="178">
        <f t="shared" si="4"/>
        <v>0.5</v>
      </c>
      <c r="F23" s="181">
        <f t="shared" si="5"/>
        <v>1.4E-2</v>
      </c>
      <c r="G23" s="178">
        <f t="shared" si="6"/>
        <v>0.30000000000000426</v>
      </c>
      <c r="H23" s="181">
        <f t="shared" si="7"/>
        <v>8.0000000000000002E-3</v>
      </c>
      <c r="R23" s="185"/>
    </row>
    <row r="24" spans="1:21" ht="15.75" customHeight="1" x14ac:dyDescent="0.2">
      <c r="A24" s="51" t="s">
        <v>260</v>
      </c>
      <c r="B24" s="126">
        <v>37</v>
      </c>
      <c r="C24" s="126">
        <v>37.4</v>
      </c>
      <c r="D24" s="126">
        <v>37</v>
      </c>
      <c r="E24" s="178">
        <f t="shared" si="4"/>
        <v>-0.39999999999999858</v>
      </c>
      <c r="F24" s="181">
        <f t="shared" si="5"/>
        <v>-1.0999999999999999E-2</v>
      </c>
      <c r="G24" s="178">
        <f t="shared" si="6"/>
        <v>0</v>
      </c>
      <c r="H24" s="181">
        <f t="shared" si="7"/>
        <v>0</v>
      </c>
    </row>
    <row r="25" spans="1:21" ht="15.75" customHeight="1" x14ac:dyDescent="0.2">
      <c r="A25" s="51" t="s">
        <v>261</v>
      </c>
      <c r="B25" s="126">
        <v>31.9</v>
      </c>
      <c r="C25" s="126">
        <v>32.200000000000003</v>
      </c>
      <c r="D25" s="126">
        <v>33.200000000000003</v>
      </c>
      <c r="E25" s="178">
        <f t="shared" si="4"/>
        <v>-0.30000000000000426</v>
      </c>
      <c r="F25" s="181">
        <f t="shared" si="5"/>
        <v>-8.9999999999999993E-3</v>
      </c>
      <c r="G25" s="178">
        <f t="shared" si="6"/>
        <v>-1.3000000000000043</v>
      </c>
      <c r="H25" s="181">
        <f t="shared" si="7"/>
        <v>-3.9E-2</v>
      </c>
    </row>
    <row r="26" spans="1:21" ht="15.75" customHeight="1" x14ac:dyDescent="0.2">
      <c r="A26" s="51" t="s">
        <v>262</v>
      </c>
      <c r="B26" s="126">
        <v>25.2</v>
      </c>
      <c r="C26" s="126">
        <v>25.1</v>
      </c>
      <c r="D26" s="126">
        <v>26.2</v>
      </c>
      <c r="E26" s="178">
        <f t="shared" si="4"/>
        <v>9.9999999999997868E-2</v>
      </c>
      <c r="F26" s="181">
        <f t="shared" si="5"/>
        <v>4.0000000000000001E-3</v>
      </c>
      <c r="G26" s="178">
        <f t="shared" si="6"/>
        <v>-1</v>
      </c>
      <c r="H26" s="181">
        <f t="shared" si="7"/>
        <v>-3.7999999999999999E-2</v>
      </c>
    </row>
    <row r="27" spans="1:21" x14ac:dyDescent="0.2">
      <c r="A27" s="51" t="s">
        <v>157</v>
      </c>
      <c r="B27" s="126">
        <v>34.1</v>
      </c>
      <c r="C27" s="126">
        <v>35.200000000000003</v>
      </c>
      <c r="D27" s="126">
        <v>33.799999999999997</v>
      </c>
      <c r="E27" s="178">
        <f t="shared" si="4"/>
        <v>-1.1000000000000014</v>
      </c>
      <c r="F27" s="181">
        <f t="shared" si="5"/>
        <v>-3.1E-2</v>
      </c>
      <c r="G27" s="178">
        <f t="shared" si="6"/>
        <v>0.30000000000000426</v>
      </c>
      <c r="H27" s="181">
        <f t="shared" si="7"/>
        <v>8.9999999999999993E-3</v>
      </c>
    </row>
    <row r="28" spans="1:21" x14ac:dyDescent="0.2">
      <c r="F28" s="186"/>
      <c r="G28" s="184"/>
      <c r="H28" s="186"/>
    </row>
    <row r="29" spans="1:21" ht="15.75" customHeight="1" thickBot="1" x14ac:dyDescent="0.25">
      <c r="A29" s="238" t="s">
        <v>264</v>
      </c>
      <c r="B29" s="202"/>
      <c r="C29" s="202"/>
      <c r="D29" s="202"/>
      <c r="E29" s="202"/>
      <c r="F29" s="202"/>
      <c r="G29" s="202"/>
      <c r="H29" s="202"/>
    </row>
    <row r="30" spans="1:21" ht="15.75" customHeight="1" thickBot="1" x14ac:dyDescent="0.25">
      <c r="A30" s="50" t="s">
        <v>253</v>
      </c>
      <c r="B30" s="50" t="s">
        <v>235</v>
      </c>
      <c r="C30" s="50" t="s">
        <v>236</v>
      </c>
      <c r="D30" s="50" t="s">
        <v>237</v>
      </c>
      <c r="E30" s="50" t="s">
        <v>238</v>
      </c>
      <c r="F30" s="179" t="s">
        <v>239</v>
      </c>
      <c r="G30" s="50" t="s">
        <v>240</v>
      </c>
      <c r="H30" s="179" t="s">
        <v>241</v>
      </c>
    </row>
    <row r="31" spans="1:21" ht="15.75" customHeight="1" x14ac:dyDescent="0.2">
      <c r="A31" s="51" t="s">
        <v>254</v>
      </c>
      <c r="B31" s="124">
        <v>30.3</v>
      </c>
      <c r="C31" s="124">
        <v>30.41</v>
      </c>
      <c r="D31" s="124">
        <v>29.66</v>
      </c>
      <c r="E31" s="180">
        <f t="shared" ref="E31:E41" si="8">B31-C31</f>
        <v>-0.10999999999999943</v>
      </c>
      <c r="F31" s="181">
        <f t="shared" ref="F31:F41" si="9">ROUND((B31-C31)/C31,3)</f>
        <v>-4.0000000000000001E-3</v>
      </c>
      <c r="G31" s="180">
        <f t="shared" ref="G31:G41" si="10">B31-D31</f>
        <v>0.64000000000000057</v>
      </c>
      <c r="H31" s="181">
        <f t="shared" ref="H31:H41" si="11">ROUND((B31-D31)/D31,3)</f>
        <v>2.1999999999999999E-2</v>
      </c>
    </row>
    <row r="32" spans="1:21" ht="15.75" customHeight="1" x14ac:dyDescent="0.2">
      <c r="A32" s="51" t="s">
        <v>255</v>
      </c>
      <c r="B32" s="124">
        <v>34.26</v>
      </c>
      <c r="C32" s="124">
        <v>33.630000000000003</v>
      </c>
      <c r="D32" s="124">
        <v>32.619999999999997</v>
      </c>
      <c r="E32" s="180">
        <f t="shared" si="8"/>
        <v>0.62999999999999545</v>
      </c>
      <c r="F32" s="181">
        <f t="shared" si="9"/>
        <v>1.9E-2</v>
      </c>
      <c r="G32" s="180">
        <f t="shared" si="10"/>
        <v>1.6400000000000006</v>
      </c>
      <c r="H32" s="181">
        <f t="shared" si="11"/>
        <v>0.05</v>
      </c>
      <c r="O32" s="124"/>
      <c r="P32" s="124"/>
      <c r="Q32" s="124"/>
      <c r="R32" s="187"/>
      <c r="S32" s="158"/>
      <c r="T32" s="187"/>
      <c r="U32" s="158"/>
    </row>
    <row r="33" spans="1:21" ht="15.75" customHeight="1" x14ac:dyDescent="0.2">
      <c r="A33" s="51" t="s">
        <v>256</v>
      </c>
      <c r="B33" s="124">
        <v>32.53</v>
      </c>
      <c r="C33" s="124">
        <v>31.79</v>
      </c>
      <c r="D33" s="124">
        <v>29.11</v>
      </c>
      <c r="E33" s="180">
        <f t="shared" si="8"/>
        <v>0.74000000000000199</v>
      </c>
      <c r="F33" s="181">
        <f t="shared" si="9"/>
        <v>2.3E-2</v>
      </c>
      <c r="G33" s="180">
        <f t="shared" si="10"/>
        <v>3.4200000000000017</v>
      </c>
      <c r="H33" s="181">
        <f t="shared" si="11"/>
        <v>0.11700000000000001</v>
      </c>
      <c r="O33" s="124"/>
      <c r="P33" s="124"/>
      <c r="Q33" s="124"/>
      <c r="R33" s="187"/>
      <c r="S33" s="158"/>
      <c r="T33" s="187"/>
      <c r="U33" s="158"/>
    </row>
    <row r="34" spans="1:21" ht="15.75" customHeight="1" x14ac:dyDescent="0.2">
      <c r="A34" s="51" t="s">
        <v>257</v>
      </c>
      <c r="B34" s="124">
        <v>33.9</v>
      </c>
      <c r="C34" s="124">
        <v>33.58</v>
      </c>
      <c r="D34" s="124">
        <v>33.520000000000003</v>
      </c>
      <c r="E34" s="180">
        <f t="shared" si="8"/>
        <v>0.32000000000000028</v>
      </c>
      <c r="F34" s="181">
        <f t="shared" si="9"/>
        <v>0.01</v>
      </c>
      <c r="G34" s="180">
        <f t="shared" si="10"/>
        <v>0.37999999999999545</v>
      </c>
      <c r="H34" s="181">
        <f t="shared" si="11"/>
        <v>1.0999999999999999E-2</v>
      </c>
      <c r="O34" s="124"/>
      <c r="P34" s="124"/>
      <c r="Q34" s="124"/>
      <c r="R34" s="187"/>
      <c r="S34" s="158"/>
      <c r="T34" s="187"/>
      <c r="U34" s="158"/>
    </row>
    <row r="35" spans="1:21" ht="15.75" customHeight="1" x14ac:dyDescent="0.2">
      <c r="A35" s="51" t="s">
        <v>258</v>
      </c>
      <c r="B35" s="124">
        <v>29.13</v>
      </c>
      <c r="C35" s="124">
        <v>29.45</v>
      </c>
      <c r="D35" s="124">
        <v>28.79</v>
      </c>
      <c r="E35" s="180">
        <f t="shared" si="8"/>
        <v>-0.32000000000000028</v>
      </c>
      <c r="F35" s="181">
        <f t="shared" si="9"/>
        <v>-1.0999999999999999E-2</v>
      </c>
      <c r="G35" s="180">
        <f t="shared" si="10"/>
        <v>0.33999999999999986</v>
      </c>
      <c r="H35" s="181">
        <f t="shared" si="11"/>
        <v>1.2E-2</v>
      </c>
    </row>
    <row r="36" spans="1:21" ht="15.75" customHeight="1" x14ac:dyDescent="0.2">
      <c r="A36" s="51" t="s">
        <v>139</v>
      </c>
      <c r="B36" s="124">
        <v>26.35</v>
      </c>
      <c r="C36" s="124">
        <v>26.83</v>
      </c>
      <c r="D36" s="124">
        <v>25.68</v>
      </c>
      <c r="E36" s="180">
        <f t="shared" si="8"/>
        <v>-0.47999999999999687</v>
      </c>
      <c r="F36" s="181">
        <f t="shared" si="9"/>
        <v>-1.7999999999999999E-2</v>
      </c>
      <c r="G36" s="180">
        <f t="shared" si="10"/>
        <v>0.67000000000000171</v>
      </c>
      <c r="H36" s="181">
        <f t="shared" si="11"/>
        <v>2.5999999999999999E-2</v>
      </c>
    </row>
    <row r="37" spans="1:21" ht="15.75" customHeight="1" x14ac:dyDescent="0.2">
      <c r="A37" s="51" t="s">
        <v>259</v>
      </c>
      <c r="B37" s="124">
        <v>33.49</v>
      </c>
      <c r="C37" s="124">
        <v>33.770000000000003</v>
      </c>
      <c r="D37" s="124">
        <v>31.94</v>
      </c>
      <c r="E37" s="180">
        <f t="shared" si="8"/>
        <v>-0.28000000000000114</v>
      </c>
      <c r="F37" s="181">
        <f t="shared" si="9"/>
        <v>-8.0000000000000002E-3</v>
      </c>
      <c r="G37" s="180">
        <f t="shared" si="10"/>
        <v>1.5500000000000007</v>
      </c>
      <c r="H37" s="181">
        <f t="shared" si="11"/>
        <v>4.9000000000000002E-2</v>
      </c>
    </row>
    <row r="38" spans="1:21" ht="15.75" customHeight="1" x14ac:dyDescent="0.2">
      <c r="A38" s="51" t="s">
        <v>260</v>
      </c>
      <c r="B38" s="124">
        <v>34.159999999999997</v>
      </c>
      <c r="C38" s="124">
        <v>34.299999999999997</v>
      </c>
      <c r="D38" s="124">
        <v>34.53</v>
      </c>
      <c r="E38" s="180">
        <f t="shared" si="8"/>
        <v>-0.14000000000000057</v>
      </c>
      <c r="F38" s="181">
        <f t="shared" si="9"/>
        <v>-4.0000000000000001E-3</v>
      </c>
      <c r="G38" s="180">
        <f t="shared" si="10"/>
        <v>-0.37000000000000455</v>
      </c>
      <c r="H38" s="181">
        <f t="shared" si="11"/>
        <v>-1.0999999999999999E-2</v>
      </c>
    </row>
    <row r="39" spans="1:21" ht="15.75" customHeight="1" x14ac:dyDescent="0.2">
      <c r="A39" s="51" t="s">
        <v>261</v>
      </c>
      <c r="B39" s="124">
        <v>31.96</v>
      </c>
      <c r="C39" s="124">
        <v>32</v>
      </c>
      <c r="D39" s="124">
        <v>31.11</v>
      </c>
      <c r="E39" s="180">
        <f t="shared" si="8"/>
        <v>-3.9999999999999147E-2</v>
      </c>
      <c r="F39" s="181">
        <f t="shared" si="9"/>
        <v>-1E-3</v>
      </c>
      <c r="G39" s="180">
        <f t="shared" si="10"/>
        <v>0.85000000000000142</v>
      </c>
      <c r="H39" s="181">
        <f t="shared" si="11"/>
        <v>2.7E-2</v>
      </c>
    </row>
    <row r="40" spans="1:21" ht="15.75" customHeight="1" x14ac:dyDescent="0.2">
      <c r="A40" s="51" t="s">
        <v>262</v>
      </c>
      <c r="B40" s="124">
        <v>19.07</v>
      </c>
      <c r="C40" s="124">
        <v>19.25</v>
      </c>
      <c r="D40" s="124">
        <v>18.670000000000002</v>
      </c>
      <c r="E40" s="180">
        <f t="shared" si="8"/>
        <v>-0.17999999999999972</v>
      </c>
      <c r="F40" s="181">
        <f t="shared" si="9"/>
        <v>-8.9999999999999993E-3</v>
      </c>
      <c r="G40" s="180">
        <f t="shared" si="10"/>
        <v>0.39999999999999858</v>
      </c>
      <c r="H40" s="181">
        <f t="shared" si="11"/>
        <v>2.1000000000000001E-2</v>
      </c>
    </row>
    <row r="41" spans="1:21" x14ac:dyDescent="0.2">
      <c r="A41" s="51" t="s">
        <v>157</v>
      </c>
      <c r="B41" s="124">
        <v>28.53</v>
      </c>
      <c r="C41" s="124">
        <v>28.72</v>
      </c>
      <c r="D41" s="124">
        <v>29.14</v>
      </c>
      <c r="E41" s="180">
        <f t="shared" si="8"/>
        <v>-0.18999999999999773</v>
      </c>
      <c r="F41" s="181">
        <f t="shared" si="9"/>
        <v>-7.0000000000000001E-3</v>
      </c>
      <c r="G41" s="180">
        <f t="shared" si="10"/>
        <v>-0.60999999999999943</v>
      </c>
      <c r="H41" s="181">
        <f t="shared" si="11"/>
        <v>-2.1000000000000001E-2</v>
      </c>
    </row>
    <row r="43" spans="1:21" x14ac:dyDescent="0.2">
      <c r="A43" t="s">
        <v>125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6"/>
  <sheetViews>
    <sheetView zoomScale="90" zoomScaleNormal="90" workbookViewId="0">
      <selection activeCell="B5" sqref="B5:H29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6" max="6" width="9.83203125" style="188" customWidth="1"/>
    <col min="8" max="8" width="9.1640625" style="188" customWidth="1"/>
  </cols>
  <sheetData>
    <row r="1" spans="1:8" x14ac:dyDescent="0.2">
      <c r="A1" t="s">
        <v>265</v>
      </c>
      <c r="E1" s="224" t="s">
        <v>111</v>
      </c>
      <c r="F1" s="239"/>
      <c r="G1" s="200"/>
      <c r="H1" s="239"/>
    </row>
    <row r="2" spans="1:8" x14ac:dyDescent="0.2">
      <c r="A2" s="148" t="s">
        <v>165</v>
      </c>
      <c r="B2" t="s">
        <v>113</v>
      </c>
      <c r="C2" t="s">
        <v>114</v>
      </c>
      <c r="D2" t="s">
        <v>115</v>
      </c>
      <c r="E2" t="s">
        <v>116</v>
      </c>
      <c r="F2" s="188" t="s">
        <v>117</v>
      </c>
      <c r="G2" t="s">
        <v>115</v>
      </c>
      <c r="H2" s="188" t="s">
        <v>117</v>
      </c>
    </row>
    <row r="3" spans="1:8" x14ac:dyDescent="0.2">
      <c r="A3" s="148" t="s">
        <v>266</v>
      </c>
      <c r="B3" t="s">
        <v>119</v>
      </c>
      <c r="C3" t="s">
        <v>119</v>
      </c>
      <c r="D3" t="s">
        <v>120</v>
      </c>
      <c r="E3" t="s">
        <v>119</v>
      </c>
      <c r="F3" s="188" t="s">
        <v>121</v>
      </c>
      <c r="G3" t="s">
        <v>120</v>
      </c>
      <c r="H3" s="188" t="s">
        <v>121</v>
      </c>
    </row>
    <row r="5" spans="1:8" x14ac:dyDescent="0.2">
      <c r="A5" t="s">
        <v>128</v>
      </c>
      <c r="B5" s="77">
        <v>436400</v>
      </c>
      <c r="C5" s="77">
        <v>435000</v>
      </c>
      <c r="D5" s="77">
        <v>415700</v>
      </c>
      <c r="E5" s="171">
        <f t="shared" ref="E5:E29" si="0">B5-C5</f>
        <v>1400</v>
      </c>
      <c r="F5" s="168">
        <f t="shared" ref="F5:F29" si="1">ROUND((B5-C5)/C5,3)</f>
        <v>3.0000000000000001E-3</v>
      </c>
      <c r="G5" s="171">
        <f t="shared" ref="G5:G29" si="2">B5-D5</f>
        <v>20700</v>
      </c>
      <c r="H5" s="168">
        <f t="shared" ref="H5:H29" si="3">ROUND((B5-D5)/D5,3)</f>
        <v>0.05</v>
      </c>
    </row>
    <row r="6" spans="1:8" x14ac:dyDescent="0.2">
      <c r="A6" t="s">
        <v>167</v>
      </c>
      <c r="B6" s="77">
        <v>365400</v>
      </c>
      <c r="C6" s="77">
        <v>363600</v>
      </c>
      <c r="D6" s="77">
        <v>347600</v>
      </c>
      <c r="E6" s="171">
        <f t="shared" si="0"/>
        <v>1800</v>
      </c>
      <c r="F6" s="168">
        <f t="shared" si="1"/>
        <v>5.0000000000000001E-3</v>
      </c>
      <c r="G6" s="171">
        <f t="shared" si="2"/>
        <v>17800</v>
      </c>
      <c r="H6" s="168">
        <f t="shared" si="3"/>
        <v>5.0999999999999997E-2</v>
      </c>
    </row>
    <row r="7" spans="1:8" x14ac:dyDescent="0.2">
      <c r="A7" t="s">
        <v>168</v>
      </c>
      <c r="B7" s="77">
        <v>58900</v>
      </c>
      <c r="C7" s="77">
        <v>58400</v>
      </c>
      <c r="D7" s="77">
        <v>55700</v>
      </c>
      <c r="E7" s="171">
        <f t="shared" si="0"/>
        <v>500</v>
      </c>
      <c r="F7" s="168">
        <f t="shared" si="1"/>
        <v>8.9999999999999993E-3</v>
      </c>
      <c r="G7" s="171">
        <f t="shared" si="2"/>
        <v>3200</v>
      </c>
      <c r="H7" s="168">
        <f t="shared" si="3"/>
        <v>5.7000000000000002E-2</v>
      </c>
    </row>
    <row r="8" spans="1:8" x14ac:dyDescent="0.2">
      <c r="A8" t="s">
        <v>182</v>
      </c>
      <c r="B8" s="77">
        <v>377500</v>
      </c>
      <c r="C8" s="77">
        <v>376600</v>
      </c>
      <c r="D8" s="77">
        <v>360000</v>
      </c>
      <c r="E8" s="171">
        <f t="shared" si="0"/>
        <v>900</v>
      </c>
      <c r="F8" s="168">
        <f t="shared" si="1"/>
        <v>2E-3</v>
      </c>
      <c r="G8" s="171">
        <f t="shared" si="2"/>
        <v>17500</v>
      </c>
      <c r="H8" s="168">
        <f t="shared" si="3"/>
        <v>4.9000000000000002E-2</v>
      </c>
    </row>
    <row r="9" spans="1:8" x14ac:dyDescent="0.2">
      <c r="A9" t="s">
        <v>183</v>
      </c>
      <c r="B9" s="77">
        <v>306500</v>
      </c>
      <c r="C9" s="77">
        <v>305200</v>
      </c>
      <c r="D9" s="77">
        <v>291900</v>
      </c>
      <c r="E9" s="171">
        <f t="shared" si="0"/>
        <v>1300</v>
      </c>
      <c r="F9" s="168">
        <f t="shared" si="1"/>
        <v>4.0000000000000001E-3</v>
      </c>
      <c r="G9" s="171">
        <f t="shared" si="2"/>
        <v>14600</v>
      </c>
      <c r="H9" s="168">
        <f t="shared" si="3"/>
        <v>0.05</v>
      </c>
    </row>
    <row r="10" spans="1:8" x14ac:dyDescent="0.2">
      <c r="A10" t="s">
        <v>169</v>
      </c>
      <c r="B10" s="77">
        <v>23800</v>
      </c>
      <c r="C10" s="77">
        <v>23500</v>
      </c>
      <c r="D10" s="77">
        <v>22500</v>
      </c>
      <c r="E10" s="171">
        <f t="shared" si="0"/>
        <v>300</v>
      </c>
      <c r="F10" s="168">
        <f t="shared" si="1"/>
        <v>1.2999999999999999E-2</v>
      </c>
      <c r="G10" s="171">
        <f t="shared" si="2"/>
        <v>1300</v>
      </c>
      <c r="H10" s="168">
        <f t="shared" si="3"/>
        <v>5.8000000000000003E-2</v>
      </c>
    </row>
    <row r="11" spans="1:8" x14ac:dyDescent="0.2">
      <c r="A11" t="s">
        <v>175</v>
      </c>
      <c r="B11" s="77">
        <v>35100</v>
      </c>
      <c r="C11" s="77">
        <v>34900</v>
      </c>
      <c r="D11" s="77">
        <v>33200</v>
      </c>
      <c r="E11" s="171">
        <f t="shared" si="0"/>
        <v>200</v>
      </c>
      <c r="F11" s="168">
        <f t="shared" si="1"/>
        <v>6.0000000000000001E-3</v>
      </c>
      <c r="G11" s="171">
        <f t="shared" si="2"/>
        <v>1900</v>
      </c>
      <c r="H11" s="168">
        <f t="shared" si="3"/>
        <v>5.7000000000000002E-2</v>
      </c>
    </row>
    <row r="12" spans="1:8" x14ac:dyDescent="0.2">
      <c r="A12" t="s">
        <v>184</v>
      </c>
      <c r="B12" s="77">
        <v>79200</v>
      </c>
      <c r="C12" s="77">
        <v>79000</v>
      </c>
      <c r="D12" s="77">
        <v>76400</v>
      </c>
      <c r="E12" s="171">
        <f t="shared" si="0"/>
        <v>200</v>
      </c>
      <c r="F12" s="168">
        <f t="shared" si="1"/>
        <v>3.0000000000000001E-3</v>
      </c>
      <c r="G12" s="171">
        <f t="shared" si="2"/>
        <v>2800</v>
      </c>
      <c r="H12" s="168">
        <f t="shared" si="3"/>
        <v>3.6999999999999998E-2</v>
      </c>
    </row>
    <row r="13" spans="1:8" x14ac:dyDescent="0.2">
      <c r="A13" t="s">
        <v>185</v>
      </c>
      <c r="B13" s="77">
        <v>13500</v>
      </c>
      <c r="C13" s="77">
        <v>13500</v>
      </c>
      <c r="D13" s="77">
        <v>13100</v>
      </c>
      <c r="E13" s="171">
        <f t="shared" si="0"/>
        <v>0</v>
      </c>
      <c r="F13" s="168">
        <f t="shared" si="1"/>
        <v>0</v>
      </c>
      <c r="G13" s="171">
        <f t="shared" si="2"/>
        <v>400</v>
      </c>
      <c r="H13" s="168">
        <f t="shared" si="3"/>
        <v>3.1E-2</v>
      </c>
    </row>
    <row r="14" spans="1:8" x14ac:dyDescent="0.2">
      <c r="A14" t="s">
        <v>188</v>
      </c>
      <c r="B14" s="77">
        <v>45900</v>
      </c>
      <c r="C14" s="77">
        <v>45800</v>
      </c>
      <c r="D14" s="77">
        <v>44200</v>
      </c>
      <c r="E14" s="171">
        <f t="shared" si="0"/>
        <v>100</v>
      </c>
      <c r="F14" s="168">
        <f t="shared" si="1"/>
        <v>2E-3</v>
      </c>
      <c r="G14" s="171">
        <f t="shared" si="2"/>
        <v>1700</v>
      </c>
      <c r="H14" s="168">
        <f t="shared" si="3"/>
        <v>3.7999999999999999E-2</v>
      </c>
    </row>
    <row r="15" spans="1:8" x14ac:dyDescent="0.2">
      <c r="A15" t="s">
        <v>193</v>
      </c>
      <c r="B15" s="77">
        <v>8200</v>
      </c>
      <c r="C15" s="77">
        <v>8100</v>
      </c>
      <c r="D15" s="77">
        <v>8000</v>
      </c>
      <c r="E15" s="171">
        <f t="shared" si="0"/>
        <v>100</v>
      </c>
      <c r="F15" s="168">
        <f t="shared" si="1"/>
        <v>1.2E-2</v>
      </c>
      <c r="G15" s="171">
        <f t="shared" si="2"/>
        <v>200</v>
      </c>
      <c r="H15" s="168">
        <f t="shared" si="3"/>
        <v>2.5000000000000001E-2</v>
      </c>
    </row>
    <row r="16" spans="1:8" x14ac:dyDescent="0.2">
      <c r="A16" t="s">
        <v>194</v>
      </c>
      <c r="B16" s="77">
        <v>19800</v>
      </c>
      <c r="C16" s="77">
        <v>19700</v>
      </c>
      <c r="D16" s="77">
        <v>19100</v>
      </c>
      <c r="E16" s="171">
        <f t="shared" si="0"/>
        <v>100</v>
      </c>
      <c r="F16" s="168">
        <f t="shared" si="1"/>
        <v>5.0000000000000001E-3</v>
      </c>
      <c r="G16" s="171">
        <f t="shared" si="2"/>
        <v>700</v>
      </c>
      <c r="H16" s="168">
        <f t="shared" si="3"/>
        <v>3.6999999999999998E-2</v>
      </c>
    </row>
    <row r="17" spans="1:8" x14ac:dyDescent="0.2">
      <c r="A17" t="s">
        <v>197</v>
      </c>
      <c r="B17" s="77">
        <v>8500</v>
      </c>
      <c r="C17" s="77">
        <v>8500</v>
      </c>
      <c r="D17" s="77">
        <v>7900</v>
      </c>
      <c r="E17" s="171">
        <f t="shared" si="0"/>
        <v>0</v>
      </c>
      <c r="F17" s="168">
        <f t="shared" si="1"/>
        <v>0</v>
      </c>
      <c r="G17" s="171">
        <f t="shared" si="2"/>
        <v>600</v>
      </c>
      <c r="H17" s="168">
        <f t="shared" si="3"/>
        <v>7.5999999999999998E-2</v>
      </c>
    </row>
    <row r="18" spans="1:8" x14ac:dyDescent="0.2">
      <c r="A18" t="s">
        <v>198</v>
      </c>
      <c r="B18" s="77">
        <v>22000</v>
      </c>
      <c r="C18" s="77">
        <v>22200</v>
      </c>
      <c r="D18" s="77">
        <v>21500</v>
      </c>
      <c r="E18" s="171">
        <f t="shared" si="0"/>
        <v>-200</v>
      </c>
      <c r="F18" s="168">
        <f t="shared" si="1"/>
        <v>-8.9999999999999993E-3</v>
      </c>
      <c r="G18" s="171">
        <f t="shared" si="2"/>
        <v>500</v>
      </c>
      <c r="H18" s="168">
        <f t="shared" si="3"/>
        <v>2.3E-2</v>
      </c>
    </row>
    <row r="19" spans="1:8" x14ac:dyDescent="0.2">
      <c r="A19" t="s">
        <v>202</v>
      </c>
      <c r="B19" s="77">
        <v>69800</v>
      </c>
      <c r="C19" s="77">
        <v>70100</v>
      </c>
      <c r="D19" s="77">
        <v>66200</v>
      </c>
      <c r="E19" s="171">
        <f t="shared" si="0"/>
        <v>-300</v>
      </c>
      <c r="F19" s="168">
        <f t="shared" si="1"/>
        <v>-4.0000000000000001E-3</v>
      </c>
      <c r="G19" s="171">
        <f t="shared" si="2"/>
        <v>3600</v>
      </c>
      <c r="H19" s="168">
        <f t="shared" si="3"/>
        <v>5.3999999999999999E-2</v>
      </c>
    </row>
    <row r="20" spans="1:8" x14ac:dyDescent="0.2">
      <c r="A20" t="s">
        <v>233</v>
      </c>
      <c r="B20" s="77">
        <v>29100</v>
      </c>
      <c r="C20" s="77">
        <v>29800</v>
      </c>
      <c r="D20" s="77">
        <v>27700</v>
      </c>
      <c r="E20" s="171">
        <f t="shared" si="0"/>
        <v>-700</v>
      </c>
      <c r="F20" s="168">
        <f t="shared" si="1"/>
        <v>-2.3E-2</v>
      </c>
      <c r="G20" s="171">
        <f t="shared" si="2"/>
        <v>1400</v>
      </c>
      <c r="H20" s="168">
        <f t="shared" si="3"/>
        <v>5.0999999999999997E-2</v>
      </c>
    </row>
    <row r="21" spans="1:8" x14ac:dyDescent="0.2">
      <c r="A21" t="s">
        <v>210</v>
      </c>
      <c r="B21" s="77">
        <v>49600</v>
      </c>
      <c r="C21" s="77">
        <v>48900</v>
      </c>
      <c r="D21" s="77">
        <v>46900</v>
      </c>
      <c r="E21" s="171">
        <f t="shared" si="0"/>
        <v>700</v>
      </c>
      <c r="F21" s="168">
        <f t="shared" si="1"/>
        <v>1.4E-2</v>
      </c>
      <c r="G21" s="171">
        <f t="shared" si="2"/>
        <v>2700</v>
      </c>
      <c r="H21" s="168">
        <f t="shared" si="3"/>
        <v>5.8000000000000003E-2</v>
      </c>
    </row>
    <row r="22" spans="1:8" x14ac:dyDescent="0.2">
      <c r="A22" t="s">
        <v>216</v>
      </c>
      <c r="B22" s="77">
        <v>59800</v>
      </c>
      <c r="C22" s="77">
        <v>58900</v>
      </c>
      <c r="D22" s="77">
        <v>56100</v>
      </c>
      <c r="E22" s="171">
        <f t="shared" si="0"/>
        <v>900</v>
      </c>
      <c r="F22" s="168">
        <f t="shared" si="1"/>
        <v>1.4999999999999999E-2</v>
      </c>
      <c r="G22" s="171">
        <f t="shared" si="2"/>
        <v>3700</v>
      </c>
      <c r="H22" s="168">
        <f t="shared" si="3"/>
        <v>6.6000000000000003E-2</v>
      </c>
    </row>
    <row r="23" spans="1:8" x14ac:dyDescent="0.2">
      <c r="A23" t="s">
        <v>219</v>
      </c>
      <c r="B23" s="77">
        <v>52000</v>
      </c>
      <c r="C23" s="77">
        <v>51200</v>
      </c>
      <c r="D23" s="77">
        <v>49000</v>
      </c>
      <c r="E23" s="171">
        <f t="shared" si="0"/>
        <v>800</v>
      </c>
      <c r="F23" s="168">
        <f t="shared" si="1"/>
        <v>1.6E-2</v>
      </c>
      <c r="G23" s="171">
        <f t="shared" si="2"/>
        <v>3000</v>
      </c>
      <c r="H23" s="168">
        <f t="shared" si="3"/>
        <v>6.0999999999999999E-2</v>
      </c>
    </row>
    <row r="24" spans="1:8" x14ac:dyDescent="0.2">
      <c r="A24" t="s">
        <v>221</v>
      </c>
      <c r="B24" s="77">
        <v>42700</v>
      </c>
      <c r="C24" s="77">
        <v>42100</v>
      </c>
      <c r="D24" s="77">
        <v>39900</v>
      </c>
      <c r="E24" s="171">
        <f t="shared" si="0"/>
        <v>600</v>
      </c>
      <c r="F24" s="168">
        <f t="shared" si="1"/>
        <v>1.4E-2</v>
      </c>
      <c r="G24" s="171">
        <f t="shared" si="2"/>
        <v>2800</v>
      </c>
      <c r="H24" s="168">
        <f t="shared" si="3"/>
        <v>7.0000000000000007E-2</v>
      </c>
    </row>
    <row r="25" spans="1:8" x14ac:dyDescent="0.2">
      <c r="A25" t="s">
        <v>222</v>
      </c>
      <c r="B25" s="77">
        <v>17600</v>
      </c>
      <c r="C25" s="77">
        <v>17600</v>
      </c>
      <c r="D25" s="77">
        <v>16900</v>
      </c>
      <c r="E25" s="171">
        <f t="shared" si="0"/>
        <v>0</v>
      </c>
      <c r="F25" s="168">
        <f t="shared" si="1"/>
        <v>0</v>
      </c>
      <c r="G25" s="171">
        <f t="shared" si="2"/>
        <v>700</v>
      </c>
      <c r="H25" s="168">
        <f t="shared" si="3"/>
        <v>4.1000000000000002E-2</v>
      </c>
    </row>
    <row r="26" spans="1:8" x14ac:dyDescent="0.2">
      <c r="A26" t="s">
        <v>225</v>
      </c>
      <c r="B26" s="77">
        <v>71000</v>
      </c>
      <c r="C26" s="77">
        <v>71400</v>
      </c>
      <c r="D26" s="77">
        <v>68100</v>
      </c>
      <c r="E26" s="171">
        <f t="shared" si="0"/>
        <v>-400</v>
      </c>
      <c r="F26" s="168">
        <f t="shared" si="1"/>
        <v>-6.0000000000000001E-3</v>
      </c>
      <c r="G26" s="171">
        <f t="shared" si="2"/>
        <v>2900</v>
      </c>
      <c r="H26" s="168">
        <f t="shared" si="3"/>
        <v>4.2999999999999997E-2</v>
      </c>
    </row>
    <row r="27" spans="1:8" x14ac:dyDescent="0.2">
      <c r="A27" t="s">
        <v>226</v>
      </c>
      <c r="B27" s="77">
        <v>12000</v>
      </c>
      <c r="C27" s="77">
        <v>12000</v>
      </c>
      <c r="D27" s="77">
        <v>11700</v>
      </c>
      <c r="E27" s="171">
        <f t="shared" si="0"/>
        <v>0</v>
      </c>
      <c r="F27" s="168">
        <f t="shared" si="1"/>
        <v>0</v>
      </c>
      <c r="G27" s="171">
        <f t="shared" si="2"/>
        <v>300</v>
      </c>
      <c r="H27" s="168">
        <f t="shared" si="3"/>
        <v>2.5999999999999999E-2</v>
      </c>
    </row>
    <row r="28" spans="1:8" x14ac:dyDescent="0.2">
      <c r="A28" t="s">
        <v>227</v>
      </c>
      <c r="B28" s="77">
        <v>28800</v>
      </c>
      <c r="C28" s="77">
        <v>28700</v>
      </c>
      <c r="D28" s="77">
        <v>27100</v>
      </c>
      <c r="E28" s="171">
        <f t="shared" si="0"/>
        <v>100</v>
      </c>
      <c r="F28" s="168">
        <f t="shared" si="1"/>
        <v>3.0000000000000001E-3</v>
      </c>
      <c r="G28" s="171">
        <f t="shared" si="2"/>
        <v>1700</v>
      </c>
      <c r="H28" s="168">
        <f t="shared" si="3"/>
        <v>6.3E-2</v>
      </c>
    </row>
    <row r="29" spans="1:8" x14ac:dyDescent="0.2">
      <c r="A29" t="s">
        <v>230</v>
      </c>
      <c r="B29" s="77">
        <v>30200</v>
      </c>
      <c r="C29" s="77">
        <v>30700</v>
      </c>
      <c r="D29" s="77">
        <v>29300</v>
      </c>
      <c r="E29" s="171">
        <f t="shared" si="0"/>
        <v>-500</v>
      </c>
      <c r="F29" s="168">
        <f t="shared" si="1"/>
        <v>-1.6E-2</v>
      </c>
      <c r="G29" s="171">
        <f t="shared" si="2"/>
        <v>900</v>
      </c>
      <c r="H29" s="168">
        <f t="shared" si="3"/>
        <v>3.1E-2</v>
      </c>
    </row>
    <row r="31" spans="1:8" x14ac:dyDescent="0.2">
      <c r="A31" t="s">
        <v>125</v>
      </c>
    </row>
    <row r="51" spans="2:4" x14ac:dyDescent="0.2">
      <c r="B51" s="188"/>
      <c r="D51" s="188"/>
    </row>
    <row r="52" spans="2:4" x14ac:dyDescent="0.2">
      <c r="B52" s="188"/>
      <c r="D52" s="188"/>
    </row>
    <row r="53" spans="2:4" x14ac:dyDescent="0.2">
      <c r="B53" s="188"/>
      <c r="D53" s="188"/>
    </row>
    <row r="54" spans="2:4" x14ac:dyDescent="0.2">
      <c r="B54" s="188"/>
      <c r="D54" s="188"/>
    </row>
    <row r="55" spans="2:4" x14ac:dyDescent="0.2">
      <c r="B55" s="188"/>
    </row>
    <row r="56" spans="2:4" x14ac:dyDescent="0.2">
      <c r="B56" s="188"/>
    </row>
    <row r="57" spans="2:4" x14ac:dyDescent="0.2">
      <c r="B57" s="188"/>
    </row>
    <row r="58" spans="2:4" x14ac:dyDescent="0.2">
      <c r="B58" s="188"/>
    </row>
    <row r="59" spans="2:4" x14ac:dyDescent="0.2">
      <c r="B59" s="188"/>
    </row>
    <row r="66" spans="5:7" x14ac:dyDescent="0.2">
      <c r="E66" s="188"/>
      <c r="G66" s="188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B5" sqref="B5:H28"/>
    </sheetView>
  </sheetViews>
  <sheetFormatPr baseColWidth="10" defaultColWidth="8.83203125" defaultRowHeight="15" x14ac:dyDescent="0.2"/>
  <cols>
    <col min="1" max="1" width="69.83203125" customWidth="1"/>
    <col min="2" max="4" width="11.5" bestFit="1" customWidth="1"/>
    <col min="6" max="6" width="9.1640625" style="188" customWidth="1"/>
    <col min="8" max="8" width="9.1640625" style="188" customWidth="1"/>
  </cols>
  <sheetData>
    <row r="1" spans="1:8" x14ac:dyDescent="0.2">
      <c r="A1" t="s">
        <v>265</v>
      </c>
      <c r="E1" s="224" t="s">
        <v>111</v>
      </c>
      <c r="F1" s="239"/>
      <c r="G1" s="200"/>
      <c r="H1" s="239"/>
    </row>
    <row r="2" spans="1:8" x14ac:dyDescent="0.2">
      <c r="A2" s="148" t="s">
        <v>165</v>
      </c>
      <c r="B2" t="s">
        <v>113</v>
      </c>
      <c r="C2" t="s">
        <v>114</v>
      </c>
      <c r="D2" t="s">
        <v>115</v>
      </c>
      <c r="E2" t="s">
        <v>116</v>
      </c>
      <c r="F2" s="188" t="s">
        <v>117</v>
      </c>
      <c r="G2" t="s">
        <v>115</v>
      </c>
      <c r="H2" s="188" t="s">
        <v>117</v>
      </c>
    </row>
    <row r="3" spans="1:8" x14ac:dyDescent="0.2">
      <c r="A3" s="148" t="s">
        <v>267</v>
      </c>
      <c r="B3" t="s">
        <v>119</v>
      </c>
      <c r="C3" t="s">
        <v>119</v>
      </c>
      <c r="D3" t="s">
        <v>120</v>
      </c>
      <c r="E3" t="s">
        <v>119</v>
      </c>
      <c r="F3" s="188" t="s">
        <v>121</v>
      </c>
      <c r="G3" t="s">
        <v>120</v>
      </c>
      <c r="H3" s="188" t="s">
        <v>121</v>
      </c>
    </row>
    <row r="5" spans="1:8" x14ac:dyDescent="0.2">
      <c r="A5" t="s">
        <v>128</v>
      </c>
      <c r="B5" s="77">
        <v>434900</v>
      </c>
      <c r="C5" s="77">
        <v>436400</v>
      </c>
      <c r="D5" s="77">
        <v>422600</v>
      </c>
      <c r="E5" s="171">
        <f t="shared" ref="E5:E28" si="0">B5-C5</f>
        <v>-1500</v>
      </c>
      <c r="F5" s="168">
        <f t="shared" ref="F5:F28" si="1">ROUND((B5-C5)/C5,3)</f>
        <v>-3.0000000000000001E-3</v>
      </c>
      <c r="G5" s="171">
        <f t="shared" ref="G5:G28" si="2">B5-D5</f>
        <v>12300</v>
      </c>
      <c r="H5" s="168">
        <f t="shared" ref="H5:H28" si="3">ROUND((B5-D5)/D5,3)</f>
        <v>2.9000000000000001E-2</v>
      </c>
    </row>
    <row r="6" spans="1:8" x14ac:dyDescent="0.2">
      <c r="A6" t="s">
        <v>167</v>
      </c>
      <c r="B6" s="77">
        <v>353500</v>
      </c>
      <c r="C6" s="77">
        <v>353200</v>
      </c>
      <c r="D6" s="77">
        <v>341200</v>
      </c>
      <c r="E6" s="171">
        <f t="shared" si="0"/>
        <v>300</v>
      </c>
      <c r="F6" s="168">
        <f t="shared" si="1"/>
        <v>1E-3</v>
      </c>
      <c r="G6" s="171">
        <f t="shared" si="2"/>
        <v>12300</v>
      </c>
      <c r="H6" s="168">
        <f t="shared" si="3"/>
        <v>3.5999999999999997E-2</v>
      </c>
    </row>
    <row r="7" spans="1:8" x14ac:dyDescent="0.2">
      <c r="A7" t="s">
        <v>168</v>
      </c>
      <c r="B7" s="77">
        <v>52000</v>
      </c>
      <c r="C7" s="77">
        <v>51400</v>
      </c>
      <c r="D7" s="77">
        <v>49500</v>
      </c>
      <c r="E7" s="171">
        <f t="shared" si="0"/>
        <v>600</v>
      </c>
      <c r="F7" s="168">
        <f t="shared" si="1"/>
        <v>1.2E-2</v>
      </c>
      <c r="G7" s="171">
        <f t="shared" si="2"/>
        <v>2500</v>
      </c>
      <c r="H7" s="168">
        <f t="shared" si="3"/>
        <v>5.0999999999999997E-2</v>
      </c>
    </row>
    <row r="8" spans="1:8" x14ac:dyDescent="0.2">
      <c r="A8" t="s">
        <v>182</v>
      </c>
      <c r="B8" s="77">
        <v>382900</v>
      </c>
      <c r="C8" s="77">
        <v>385000</v>
      </c>
      <c r="D8" s="77">
        <v>373100</v>
      </c>
      <c r="E8" s="171">
        <f t="shared" si="0"/>
        <v>-2100</v>
      </c>
      <c r="F8" s="168">
        <f t="shared" si="1"/>
        <v>-5.0000000000000001E-3</v>
      </c>
      <c r="G8" s="171">
        <f t="shared" si="2"/>
        <v>9800</v>
      </c>
      <c r="H8" s="168">
        <f t="shared" si="3"/>
        <v>2.5999999999999999E-2</v>
      </c>
    </row>
    <row r="9" spans="1:8" x14ac:dyDescent="0.2">
      <c r="A9" t="s">
        <v>183</v>
      </c>
      <c r="B9" s="77">
        <v>301500</v>
      </c>
      <c r="C9" s="77">
        <v>301800</v>
      </c>
      <c r="D9" s="77">
        <v>291700</v>
      </c>
      <c r="E9" s="171">
        <f t="shared" si="0"/>
        <v>-300</v>
      </c>
      <c r="F9" s="168">
        <f t="shared" si="1"/>
        <v>-1E-3</v>
      </c>
      <c r="G9" s="171">
        <f t="shared" si="2"/>
        <v>9800</v>
      </c>
      <c r="H9" s="168">
        <f t="shared" si="3"/>
        <v>3.4000000000000002E-2</v>
      </c>
    </row>
    <row r="10" spans="1:8" x14ac:dyDescent="0.2">
      <c r="A10" t="s">
        <v>169</v>
      </c>
      <c r="B10" s="77">
        <v>18500</v>
      </c>
      <c r="C10" s="77">
        <v>18200</v>
      </c>
      <c r="D10" s="77">
        <v>17600</v>
      </c>
      <c r="E10" s="171">
        <f t="shared" si="0"/>
        <v>300</v>
      </c>
      <c r="F10" s="168">
        <f t="shared" si="1"/>
        <v>1.6E-2</v>
      </c>
      <c r="G10" s="171">
        <f t="shared" si="2"/>
        <v>900</v>
      </c>
      <c r="H10" s="168">
        <f t="shared" si="3"/>
        <v>5.0999999999999997E-2</v>
      </c>
    </row>
    <row r="11" spans="1:8" x14ac:dyDescent="0.2">
      <c r="A11" t="s">
        <v>175</v>
      </c>
      <c r="B11" s="77">
        <v>33500</v>
      </c>
      <c r="C11" s="77">
        <v>33200</v>
      </c>
      <c r="D11" s="77">
        <v>31900</v>
      </c>
      <c r="E11" s="171">
        <f t="shared" si="0"/>
        <v>300</v>
      </c>
      <c r="F11" s="168">
        <f t="shared" si="1"/>
        <v>8.9999999999999993E-3</v>
      </c>
      <c r="G11" s="171">
        <f t="shared" si="2"/>
        <v>1600</v>
      </c>
      <c r="H11" s="168">
        <f t="shared" si="3"/>
        <v>0.05</v>
      </c>
    </row>
    <row r="12" spans="1:8" x14ac:dyDescent="0.2">
      <c r="A12" t="s">
        <v>184</v>
      </c>
      <c r="B12" s="77">
        <v>79400</v>
      </c>
      <c r="C12" s="77">
        <v>79600</v>
      </c>
      <c r="D12" s="77">
        <v>78600</v>
      </c>
      <c r="E12" s="171">
        <f t="shared" si="0"/>
        <v>-200</v>
      </c>
      <c r="F12" s="168">
        <f t="shared" si="1"/>
        <v>-3.0000000000000001E-3</v>
      </c>
      <c r="G12" s="171">
        <f t="shared" si="2"/>
        <v>800</v>
      </c>
      <c r="H12" s="168">
        <f t="shared" si="3"/>
        <v>0.01</v>
      </c>
    </row>
    <row r="13" spans="1:8" x14ac:dyDescent="0.2">
      <c r="A13" t="s">
        <v>185</v>
      </c>
      <c r="B13" s="77">
        <v>17300</v>
      </c>
      <c r="C13" s="77">
        <v>17300</v>
      </c>
      <c r="D13" s="77">
        <v>16700</v>
      </c>
      <c r="E13" s="171">
        <f t="shared" si="0"/>
        <v>0</v>
      </c>
      <c r="F13" s="168">
        <f t="shared" si="1"/>
        <v>0</v>
      </c>
      <c r="G13" s="171">
        <f t="shared" si="2"/>
        <v>600</v>
      </c>
      <c r="H13" s="168">
        <f t="shared" si="3"/>
        <v>3.5999999999999997E-2</v>
      </c>
    </row>
    <row r="14" spans="1:8" x14ac:dyDescent="0.2">
      <c r="A14" t="s">
        <v>188</v>
      </c>
      <c r="B14" s="77">
        <v>44600</v>
      </c>
      <c r="C14" s="77">
        <v>44800</v>
      </c>
      <c r="D14" s="77">
        <v>44500</v>
      </c>
      <c r="E14" s="171">
        <f t="shared" si="0"/>
        <v>-200</v>
      </c>
      <c r="F14" s="168">
        <f t="shared" si="1"/>
        <v>-4.0000000000000001E-3</v>
      </c>
      <c r="G14" s="171">
        <f t="shared" si="2"/>
        <v>100</v>
      </c>
      <c r="H14" s="168">
        <f t="shared" si="3"/>
        <v>2E-3</v>
      </c>
    </row>
    <row r="15" spans="1:8" x14ac:dyDescent="0.2">
      <c r="A15" t="s">
        <v>194</v>
      </c>
      <c r="B15" s="77">
        <v>17500</v>
      </c>
      <c r="C15" s="77">
        <v>17500</v>
      </c>
      <c r="D15" s="77">
        <v>17400</v>
      </c>
      <c r="E15" s="171">
        <f t="shared" si="0"/>
        <v>0</v>
      </c>
      <c r="F15" s="168">
        <f t="shared" si="1"/>
        <v>0</v>
      </c>
      <c r="G15" s="171">
        <f t="shared" si="2"/>
        <v>100</v>
      </c>
      <c r="H15" s="168">
        <f t="shared" si="3"/>
        <v>6.0000000000000001E-3</v>
      </c>
    </row>
    <row r="16" spans="1:8" x14ac:dyDescent="0.2">
      <c r="A16" t="s">
        <v>197</v>
      </c>
      <c r="B16" s="77">
        <v>5100</v>
      </c>
      <c r="C16" s="77">
        <v>5100</v>
      </c>
      <c r="D16" s="77">
        <v>5000</v>
      </c>
      <c r="E16" s="171">
        <f t="shared" si="0"/>
        <v>0</v>
      </c>
      <c r="F16" s="168">
        <f t="shared" si="1"/>
        <v>0</v>
      </c>
      <c r="G16" s="171">
        <f t="shared" si="2"/>
        <v>100</v>
      </c>
      <c r="H16" s="168">
        <f t="shared" si="3"/>
        <v>0.02</v>
      </c>
    </row>
    <row r="17" spans="1:8" x14ac:dyDescent="0.2">
      <c r="A17" t="s">
        <v>198</v>
      </c>
      <c r="B17" s="77">
        <v>38700</v>
      </c>
      <c r="C17" s="77">
        <v>38700</v>
      </c>
      <c r="D17" s="77">
        <v>37100</v>
      </c>
      <c r="E17" s="171">
        <f t="shared" si="0"/>
        <v>0</v>
      </c>
      <c r="F17" s="168">
        <f t="shared" si="1"/>
        <v>0</v>
      </c>
      <c r="G17" s="171">
        <f t="shared" si="2"/>
        <v>1600</v>
      </c>
      <c r="H17" s="168">
        <f t="shared" si="3"/>
        <v>4.2999999999999997E-2</v>
      </c>
    </row>
    <row r="18" spans="1:8" x14ac:dyDescent="0.2">
      <c r="A18" t="s">
        <v>268</v>
      </c>
      <c r="B18" s="77">
        <v>7500</v>
      </c>
      <c r="C18" s="77">
        <v>7500</v>
      </c>
      <c r="D18" s="77">
        <v>7700</v>
      </c>
      <c r="E18" s="171">
        <f t="shared" si="0"/>
        <v>0</v>
      </c>
      <c r="F18" s="168">
        <f t="shared" si="1"/>
        <v>0</v>
      </c>
      <c r="G18" s="171">
        <f t="shared" si="2"/>
        <v>-200</v>
      </c>
      <c r="H18" s="168">
        <f t="shared" si="3"/>
        <v>-2.5999999999999999E-2</v>
      </c>
    </row>
    <row r="19" spans="1:8" x14ac:dyDescent="0.2">
      <c r="A19" t="s">
        <v>202</v>
      </c>
      <c r="B19" s="77">
        <v>57000</v>
      </c>
      <c r="C19" s="77">
        <v>57800</v>
      </c>
      <c r="D19" s="77">
        <v>56700</v>
      </c>
      <c r="E19" s="171">
        <f t="shared" si="0"/>
        <v>-800</v>
      </c>
      <c r="F19" s="168">
        <f t="shared" si="1"/>
        <v>-1.4E-2</v>
      </c>
      <c r="G19" s="171">
        <f t="shared" si="2"/>
        <v>300</v>
      </c>
      <c r="H19" s="168">
        <f t="shared" si="3"/>
        <v>5.0000000000000001E-3</v>
      </c>
    </row>
    <row r="20" spans="1:8" x14ac:dyDescent="0.2">
      <c r="A20" t="s">
        <v>233</v>
      </c>
      <c r="B20" s="77">
        <v>30200</v>
      </c>
      <c r="C20" s="77">
        <v>30700</v>
      </c>
      <c r="D20" s="77">
        <v>29000</v>
      </c>
      <c r="E20" s="171">
        <f t="shared" si="0"/>
        <v>-500</v>
      </c>
      <c r="F20" s="168">
        <f t="shared" si="1"/>
        <v>-1.6E-2</v>
      </c>
      <c r="G20" s="171">
        <f t="shared" si="2"/>
        <v>1200</v>
      </c>
      <c r="H20" s="168">
        <f t="shared" si="3"/>
        <v>4.1000000000000002E-2</v>
      </c>
    </row>
    <row r="21" spans="1:8" x14ac:dyDescent="0.2">
      <c r="A21" t="s">
        <v>210</v>
      </c>
      <c r="B21" s="77">
        <v>58700</v>
      </c>
      <c r="C21" s="77">
        <v>58900</v>
      </c>
      <c r="D21" s="77">
        <v>55700</v>
      </c>
      <c r="E21" s="171">
        <f t="shared" si="0"/>
        <v>-200</v>
      </c>
      <c r="F21" s="168">
        <f t="shared" si="1"/>
        <v>-3.0000000000000001E-3</v>
      </c>
      <c r="G21" s="171">
        <f t="shared" si="2"/>
        <v>3000</v>
      </c>
      <c r="H21" s="168">
        <f t="shared" si="3"/>
        <v>5.3999999999999999E-2</v>
      </c>
    </row>
    <row r="22" spans="1:8" x14ac:dyDescent="0.2">
      <c r="A22" t="s">
        <v>216</v>
      </c>
      <c r="B22" s="77">
        <v>44000</v>
      </c>
      <c r="C22" s="77">
        <v>43200</v>
      </c>
      <c r="D22" s="77">
        <v>40600</v>
      </c>
      <c r="E22" s="171">
        <f t="shared" si="0"/>
        <v>800</v>
      </c>
      <c r="F22" s="168">
        <f t="shared" si="1"/>
        <v>1.9E-2</v>
      </c>
      <c r="G22" s="171">
        <f t="shared" si="2"/>
        <v>3400</v>
      </c>
      <c r="H22" s="168">
        <f t="shared" si="3"/>
        <v>8.4000000000000005E-2</v>
      </c>
    </row>
    <row r="23" spans="1:8" x14ac:dyDescent="0.2">
      <c r="A23" t="s">
        <v>221</v>
      </c>
      <c r="B23" s="77">
        <v>36800</v>
      </c>
      <c r="C23" s="77">
        <v>36100</v>
      </c>
      <c r="D23" s="77">
        <v>33400</v>
      </c>
      <c r="E23" s="171">
        <f t="shared" si="0"/>
        <v>700</v>
      </c>
      <c r="F23" s="168">
        <f t="shared" si="1"/>
        <v>1.9E-2</v>
      </c>
      <c r="G23" s="171">
        <f t="shared" si="2"/>
        <v>3400</v>
      </c>
      <c r="H23" s="168">
        <f t="shared" si="3"/>
        <v>0.10199999999999999</v>
      </c>
    </row>
    <row r="24" spans="1:8" x14ac:dyDescent="0.2">
      <c r="A24" t="s">
        <v>222</v>
      </c>
      <c r="B24" s="77">
        <v>18600</v>
      </c>
      <c r="C24" s="77">
        <v>18500</v>
      </c>
      <c r="D24" s="77">
        <v>18000</v>
      </c>
      <c r="E24" s="171">
        <f t="shared" si="0"/>
        <v>100</v>
      </c>
      <c r="F24" s="168">
        <f t="shared" si="1"/>
        <v>5.0000000000000001E-3</v>
      </c>
      <c r="G24" s="171">
        <f t="shared" si="2"/>
        <v>600</v>
      </c>
      <c r="H24" s="168">
        <f t="shared" si="3"/>
        <v>3.3000000000000002E-2</v>
      </c>
    </row>
    <row r="25" spans="1:8" x14ac:dyDescent="0.2">
      <c r="A25" t="s">
        <v>225</v>
      </c>
      <c r="B25" s="77">
        <v>81400</v>
      </c>
      <c r="C25" s="77">
        <v>83200</v>
      </c>
      <c r="D25" s="77">
        <v>81400</v>
      </c>
      <c r="E25" s="171">
        <f t="shared" si="0"/>
        <v>-1800</v>
      </c>
      <c r="F25" s="168">
        <f t="shared" si="1"/>
        <v>-2.1999999999999999E-2</v>
      </c>
      <c r="G25" s="171">
        <f t="shared" si="2"/>
        <v>0</v>
      </c>
      <c r="H25" s="168">
        <f t="shared" si="3"/>
        <v>0</v>
      </c>
    </row>
    <row r="26" spans="1:8" x14ac:dyDescent="0.2">
      <c r="A26" t="s">
        <v>226</v>
      </c>
      <c r="B26" s="77">
        <v>12300</v>
      </c>
      <c r="C26" s="77">
        <v>12200</v>
      </c>
      <c r="D26" s="77">
        <v>11800</v>
      </c>
      <c r="E26" s="171">
        <f t="shared" si="0"/>
        <v>100</v>
      </c>
      <c r="F26" s="168">
        <f t="shared" si="1"/>
        <v>8.0000000000000002E-3</v>
      </c>
      <c r="G26" s="171">
        <f t="shared" si="2"/>
        <v>500</v>
      </c>
      <c r="H26" s="168">
        <f t="shared" si="3"/>
        <v>4.2000000000000003E-2</v>
      </c>
    </row>
    <row r="27" spans="1:8" x14ac:dyDescent="0.2">
      <c r="A27" t="s">
        <v>227</v>
      </c>
      <c r="B27" s="77">
        <v>34600</v>
      </c>
      <c r="C27" s="77">
        <v>34800</v>
      </c>
      <c r="D27" s="77">
        <v>33800</v>
      </c>
      <c r="E27" s="171">
        <f t="shared" si="0"/>
        <v>-200</v>
      </c>
      <c r="F27" s="168">
        <f t="shared" si="1"/>
        <v>-6.0000000000000001E-3</v>
      </c>
      <c r="G27" s="171">
        <f t="shared" si="2"/>
        <v>800</v>
      </c>
      <c r="H27" s="168">
        <f t="shared" si="3"/>
        <v>2.4E-2</v>
      </c>
    </row>
    <row r="28" spans="1:8" x14ac:dyDescent="0.2">
      <c r="A28" t="s">
        <v>230</v>
      </c>
      <c r="B28" s="77">
        <v>34500</v>
      </c>
      <c r="C28" s="77">
        <v>36200</v>
      </c>
      <c r="D28" s="77">
        <v>35800</v>
      </c>
      <c r="E28" s="171">
        <f t="shared" si="0"/>
        <v>-1700</v>
      </c>
      <c r="F28" s="168">
        <f t="shared" si="1"/>
        <v>-4.7E-2</v>
      </c>
      <c r="G28" s="171">
        <f t="shared" si="2"/>
        <v>-1300</v>
      </c>
      <c r="H28" s="168">
        <f t="shared" si="3"/>
        <v>-3.5999999999999997E-2</v>
      </c>
    </row>
    <row r="30" spans="1:8" x14ac:dyDescent="0.2">
      <c r="A30" t="s">
        <v>125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B5" sqref="B5:H30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5" max="5" width="7.83203125" bestFit="1" customWidth="1"/>
    <col min="6" max="6" width="8.83203125" style="188" bestFit="1" customWidth="1"/>
    <col min="7" max="7" width="8.1640625" bestFit="1" customWidth="1"/>
    <col min="8" max="8" width="8.83203125" style="188" bestFit="1" customWidth="1"/>
  </cols>
  <sheetData>
    <row r="1" spans="1:8" x14ac:dyDescent="0.2">
      <c r="A1" t="s">
        <v>265</v>
      </c>
      <c r="E1" s="224" t="s">
        <v>111</v>
      </c>
      <c r="F1" s="239"/>
      <c r="G1" s="200"/>
      <c r="H1" s="239"/>
    </row>
    <row r="2" spans="1:8" x14ac:dyDescent="0.2">
      <c r="A2" s="148" t="s">
        <v>165</v>
      </c>
      <c r="B2" t="s">
        <v>113</v>
      </c>
      <c r="C2" t="s">
        <v>114</v>
      </c>
      <c r="D2" t="s">
        <v>115</v>
      </c>
      <c r="E2" t="s">
        <v>116</v>
      </c>
      <c r="F2" s="188" t="s">
        <v>117</v>
      </c>
      <c r="G2" t="s">
        <v>115</v>
      </c>
      <c r="H2" s="188" t="s">
        <v>117</v>
      </c>
    </row>
    <row r="3" spans="1:8" x14ac:dyDescent="0.2">
      <c r="A3" s="148" t="s">
        <v>269</v>
      </c>
      <c r="B3" t="s">
        <v>119</v>
      </c>
      <c r="C3" t="s">
        <v>119</v>
      </c>
      <c r="D3" t="s">
        <v>120</v>
      </c>
      <c r="E3" t="s">
        <v>119</v>
      </c>
      <c r="F3" s="188" t="s">
        <v>121</v>
      </c>
      <c r="G3" t="s">
        <v>120</v>
      </c>
      <c r="H3" s="188" t="s">
        <v>121</v>
      </c>
    </row>
    <row r="5" spans="1:8" x14ac:dyDescent="0.2">
      <c r="A5" t="s">
        <v>128</v>
      </c>
      <c r="B5" s="77">
        <v>467200</v>
      </c>
      <c r="C5" s="77">
        <v>468900</v>
      </c>
      <c r="D5" s="77">
        <v>456500</v>
      </c>
      <c r="E5" s="171">
        <f t="shared" ref="E5:E30" si="0">B5-C5</f>
        <v>-1700</v>
      </c>
      <c r="F5" s="168">
        <f t="shared" ref="F5:F30" si="1">ROUND((B5-C5)/C5,3)</f>
        <v>-4.0000000000000001E-3</v>
      </c>
      <c r="G5" s="171">
        <f t="shared" ref="G5:G30" si="2">B5-D5</f>
        <v>10700</v>
      </c>
      <c r="H5" s="168">
        <f t="shared" ref="H5:H30" si="3">ROUND((B5-D5)/D5,3)</f>
        <v>2.3E-2</v>
      </c>
    </row>
    <row r="6" spans="1:8" x14ac:dyDescent="0.2">
      <c r="A6" t="s">
        <v>167</v>
      </c>
      <c r="B6" s="77">
        <v>411200</v>
      </c>
      <c r="C6" s="77">
        <v>410500</v>
      </c>
      <c r="D6" s="77">
        <v>399000</v>
      </c>
      <c r="E6" s="171">
        <f t="shared" si="0"/>
        <v>700</v>
      </c>
      <c r="F6" s="168">
        <f t="shared" si="1"/>
        <v>2E-3</v>
      </c>
      <c r="G6" s="171">
        <f t="shared" si="2"/>
        <v>12200</v>
      </c>
      <c r="H6" s="168">
        <f t="shared" si="3"/>
        <v>3.1E-2</v>
      </c>
    </row>
    <row r="7" spans="1:8" x14ac:dyDescent="0.2">
      <c r="A7" t="s">
        <v>168</v>
      </c>
      <c r="B7" s="77">
        <v>86200</v>
      </c>
      <c r="C7" s="77">
        <v>85500</v>
      </c>
      <c r="D7" s="77">
        <v>83500</v>
      </c>
      <c r="E7" s="171">
        <f t="shared" si="0"/>
        <v>700</v>
      </c>
      <c r="F7" s="168">
        <f t="shared" si="1"/>
        <v>8.0000000000000002E-3</v>
      </c>
      <c r="G7" s="171">
        <f t="shared" si="2"/>
        <v>2700</v>
      </c>
      <c r="H7" s="168">
        <f t="shared" si="3"/>
        <v>3.2000000000000001E-2</v>
      </c>
    </row>
    <row r="8" spans="1:8" x14ac:dyDescent="0.2">
      <c r="A8" t="s">
        <v>182</v>
      </c>
      <c r="B8" s="77">
        <v>381000</v>
      </c>
      <c r="C8" s="77">
        <v>383400</v>
      </c>
      <c r="D8" s="77">
        <v>373000</v>
      </c>
      <c r="E8" s="171">
        <f t="shared" si="0"/>
        <v>-2400</v>
      </c>
      <c r="F8" s="168">
        <f t="shared" si="1"/>
        <v>-6.0000000000000001E-3</v>
      </c>
      <c r="G8" s="171">
        <f t="shared" si="2"/>
        <v>8000</v>
      </c>
      <c r="H8" s="168">
        <f t="shared" si="3"/>
        <v>2.1000000000000001E-2</v>
      </c>
    </row>
    <row r="9" spans="1:8" x14ac:dyDescent="0.2">
      <c r="A9" t="s">
        <v>183</v>
      </c>
      <c r="B9" s="77">
        <v>325000</v>
      </c>
      <c r="C9" s="77">
        <v>325000</v>
      </c>
      <c r="D9" s="77">
        <v>315500</v>
      </c>
      <c r="E9" s="171">
        <f t="shared" si="0"/>
        <v>0</v>
      </c>
      <c r="F9" s="168">
        <f t="shared" si="1"/>
        <v>0</v>
      </c>
      <c r="G9" s="171">
        <f t="shared" si="2"/>
        <v>9500</v>
      </c>
      <c r="H9" s="168">
        <f t="shared" si="3"/>
        <v>0.03</v>
      </c>
    </row>
    <row r="10" spans="1:8" x14ac:dyDescent="0.2">
      <c r="A10" t="s">
        <v>169</v>
      </c>
      <c r="B10" s="77">
        <v>23400</v>
      </c>
      <c r="C10" s="77">
        <v>23000</v>
      </c>
      <c r="D10" s="77">
        <v>21600</v>
      </c>
      <c r="E10" s="171">
        <f t="shared" si="0"/>
        <v>400</v>
      </c>
      <c r="F10" s="168">
        <f t="shared" si="1"/>
        <v>1.7000000000000001E-2</v>
      </c>
      <c r="G10" s="171">
        <f t="shared" si="2"/>
        <v>1800</v>
      </c>
      <c r="H10" s="168">
        <f t="shared" si="3"/>
        <v>8.3000000000000004E-2</v>
      </c>
    </row>
    <row r="11" spans="1:8" x14ac:dyDescent="0.2">
      <c r="A11" t="s">
        <v>175</v>
      </c>
      <c r="B11" s="77">
        <v>62800</v>
      </c>
      <c r="C11" s="77">
        <v>62500</v>
      </c>
      <c r="D11" s="77">
        <v>61900</v>
      </c>
      <c r="E11" s="171">
        <f t="shared" si="0"/>
        <v>300</v>
      </c>
      <c r="F11" s="168">
        <f t="shared" si="1"/>
        <v>5.0000000000000001E-3</v>
      </c>
      <c r="G11" s="171">
        <f t="shared" si="2"/>
        <v>900</v>
      </c>
      <c r="H11" s="168">
        <f t="shared" si="3"/>
        <v>1.4999999999999999E-2</v>
      </c>
    </row>
    <row r="12" spans="1:8" x14ac:dyDescent="0.2">
      <c r="A12" t="s">
        <v>184</v>
      </c>
      <c r="B12" s="77">
        <v>85100</v>
      </c>
      <c r="C12" s="77">
        <v>85000</v>
      </c>
      <c r="D12" s="77">
        <v>84300</v>
      </c>
      <c r="E12" s="171">
        <f t="shared" si="0"/>
        <v>100</v>
      </c>
      <c r="F12" s="168">
        <f t="shared" si="1"/>
        <v>1E-3</v>
      </c>
      <c r="G12" s="171">
        <f t="shared" si="2"/>
        <v>800</v>
      </c>
      <c r="H12" s="168">
        <f t="shared" si="3"/>
        <v>8.9999999999999993E-3</v>
      </c>
    </row>
    <row r="13" spans="1:8" x14ac:dyDescent="0.2">
      <c r="A13" t="s">
        <v>185</v>
      </c>
      <c r="B13" s="77">
        <v>21500</v>
      </c>
      <c r="C13" s="77">
        <v>21600</v>
      </c>
      <c r="D13" s="77">
        <v>21100</v>
      </c>
      <c r="E13" s="171">
        <f t="shared" si="0"/>
        <v>-100</v>
      </c>
      <c r="F13" s="168">
        <f t="shared" si="1"/>
        <v>-5.0000000000000001E-3</v>
      </c>
      <c r="G13" s="171">
        <f t="shared" si="2"/>
        <v>400</v>
      </c>
      <c r="H13" s="168">
        <f t="shared" si="3"/>
        <v>1.9E-2</v>
      </c>
    </row>
    <row r="14" spans="1:8" x14ac:dyDescent="0.2">
      <c r="A14" t="s">
        <v>188</v>
      </c>
      <c r="B14" s="77">
        <v>48500</v>
      </c>
      <c r="C14" s="77">
        <v>48300</v>
      </c>
      <c r="D14" s="77">
        <v>48600</v>
      </c>
      <c r="E14" s="171">
        <f t="shared" si="0"/>
        <v>200</v>
      </c>
      <c r="F14" s="168">
        <f t="shared" si="1"/>
        <v>4.0000000000000001E-3</v>
      </c>
      <c r="G14" s="171">
        <f t="shared" si="2"/>
        <v>-100</v>
      </c>
      <c r="H14" s="168">
        <f t="shared" si="3"/>
        <v>-2E-3</v>
      </c>
    </row>
    <row r="15" spans="1:8" x14ac:dyDescent="0.2">
      <c r="A15" t="s">
        <v>194</v>
      </c>
      <c r="B15" s="77">
        <v>15100</v>
      </c>
      <c r="C15" s="77">
        <v>15100</v>
      </c>
      <c r="D15" s="77">
        <v>14600</v>
      </c>
      <c r="E15" s="171">
        <f t="shared" si="0"/>
        <v>0</v>
      </c>
      <c r="F15" s="168">
        <f t="shared" si="1"/>
        <v>0</v>
      </c>
      <c r="G15" s="171">
        <f t="shared" si="2"/>
        <v>500</v>
      </c>
      <c r="H15" s="168">
        <f t="shared" si="3"/>
        <v>3.4000000000000002E-2</v>
      </c>
    </row>
    <row r="16" spans="1:8" x14ac:dyDescent="0.2">
      <c r="A16" t="s">
        <v>197</v>
      </c>
      <c r="B16" s="77">
        <v>6700</v>
      </c>
      <c r="C16" s="77">
        <v>6700</v>
      </c>
      <c r="D16" s="77">
        <v>6100</v>
      </c>
      <c r="E16" s="171">
        <f t="shared" si="0"/>
        <v>0</v>
      </c>
      <c r="F16" s="168">
        <f t="shared" si="1"/>
        <v>0</v>
      </c>
      <c r="G16" s="171">
        <f t="shared" si="2"/>
        <v>600</v>
      </c>
      <c r="H16" s="168">
        <f t="shared" si="3"/>
        <v>9.8000000000000004E-2</v>
      </c>
    </row>
    <row r="17" spans="1:8" x14ac:dyDescent="0.2">
      <c r="A17" t="s">
        <v>198</v>
      </c>
      <c r="B17" s="77">
        <v>22800</v>
      </c>
      <c r="C17" s="77">
        <v>22800</v>
      </c>
      <c r="D17" s="77">
        <v>22800</v>
      </c>
      <c r="E17" s="171">
        <f t="shared" si="0"/>
        <v>0</v>
      </c>
      <c r="F17" s="168">
        <f t="shared" si="1"/>
        <v>0</v>
      </c>
      <c r="G17" s="171">
        <f t="shared" si="2"/>
        <v>0</v>
      </c>
      <c r="H17" s="168">
        <f t="shared" si="3"/>
        <v>0</v>
      </c>
    </row>
    <row r="18" spans="1:8" x14ac:dyDescent="0.2">
      <c r="A18" t="s">
        <v>202</v>
      </c>
      <c r="B18" s="77">
        <v>74200</v>
      </c>
      <c r="C18" s="77">
        <v>74900</v>
      </c>
      <c r="D18" s="77">
        <v>75800</v>
      </c>
      <c r="E18" s="171">
        <f t="shared" si="0"/>
        <v>-700</v>
      </c>
      <c r="F18" s="168">
        <f t="shared" si="1"/>
        <v>-8.9999999999999993E-3</v>
      </c>
      <c r="G18" s="171">
        <f t="shared" si="2"/>
        <v>-1600</v>
      </c>
      <c r="H18" s="168">
        <f t="shared" si="3"/>
        <v>-2.1000000000000001E-2</v>
      </c>
    </row>
    <row r="19" spans="1:8" x14ac:dyDescent="0.2">
      <c r="A19" t="s">
        <v>203</v>
      </c>
      <c r="B19" s="77">
        <v>31100</v>
      </c>
      <c r="C19" s="77">
        <v>31000</v>
      </c>
      <c r="D19" s="77">
        <v>30300</v>
      </c>
      <c r="E19" s="171">
        <f t="shared" si="0"/>
        <v>100</v>
      </c>
      <c r="F19" s="168">
        <f t="shared" si="1"/>
        <v>3.0000000000000001E-3</v>
      </c>
      <c r="G19" s="171">
        <f t="shared" si="2"/>
        <v>800</v>
      </c>
      <c r="H19" s="168">
        <f t="shared" si="3"/>
        <v>2.5999999999999999E-2</v>
      </c>
    </row>
    <row r="20" spans="1:8" x14ac:dyDescent="0.2">
      <c r="A20" t="s">
        <v>205</v>
      </c>
      <c r="B20" s="77">
        <v>6900</v>
      </c>
      <c r="C20" s="77">
        <v>7000</v>
      </c>
      <c r="D20" s="77">
        <v>7200</v>
      </c>
      <c r="E20" s="171">
        <f t="shared" si="0"/>
        <v>-100</v>
      </c>
      <c r="F20" s="168">
        <f t="shared" si="1"/>
        <v>-1.4E-2</v>
      </c>
      <c r="G20" s="171">
        <f t="shared" si="2"/>
        <v>-300</v>
      </c>
      <c r="H20" s="168">
        <f t="shared" si="3"/>
        <v>-4.2000000000000003E-2</v>
      </c>
    </row>
    <row r="21" spans="1:8" x14ac:dyDescent="0.2">
      <c r="A21" t="s">
        <v>233</v>
      </c>
      <c r="B21" s="77">
        <v>36200</v>
      </c>
      <c r="C21" s="77">
        <v>36900</v>
      </c>
      <c r="D21" s="77">
        <v>38300</v>
      </c>
      <c r="E21" s="171">
        <f t="shared" si="0"/>
        <v>-700</v>
      </c>
      <c r="F21" s="168">
        <f t="shared" si="1"/>
        <v>-1.9E-2</v>
      </c>
      <c r="G21" s="171">
        <f t="shared" si="2"/>
        <v>-2100</v>
      </c>
      <c r="H21" s="168">
        <f t="shared" si="3"/>
        <v>-5.5E-2</v>
      </c>
    </row>
    <row r="22" spans="1:8" x14ac:dyDescent="0.2">
      <c r="A22" t="s">
        <v>210</v>
      </c>
      <c r="B22" s="77">
        <v>62400</v>
      </c>
      <c r="C22" s="77">
        <v>62700</v>
      </c>
      <c r="D22" s="77">
        <v>59300</v>
      </c>
      <c r="E22" s="171">
        <f t="shared" si="0"/>
        <v>-300</v>
      </c>
      <c r="F22" s="168">
        <f t="shared" si="1"/>
        <v>-5.0000000000000001E-3</v>
      </c>
      <c r="G22" s="171">
        <f t="shared" si="2"/>
        <v>3100</v>
      </c>
      <c r="H22" s="168">
        <f t="shared" si="3"/>
        <v>5.1999999999999998E-2</v>
      </c>
    </row>
    <row r="23" spans="1:8" x14ac:dyDescent="0.2">
      <c r="A23" t="s">
        <v>211</v>
      </c>
      <c r="B23" s="77">
        <v>11800</v>
      </c>
      <c r="C23" s="77">
        <v>12200</v>
      </c>
      <c r="D23" s="77">
        <v>11600</v>
      </c>
      <c r="E23" s="171">
        <f t="shared" si="0"/>
        <v>-400</v>
      </c>
      <c r="F23" s="168">
        <f t="shared" si="1"/>
        <v>-3.3000000000000002E-2</v>
      </c>
      <c r="G23" s="171">
        <f t="shared" si="2"/>
        <v>200</v>
      </c>
      <c r="H23" s="168">
        <f t="shared" si="3"/>
        <v>1.7000000000000001E-2</v>
      </c>
    </row>
    <row r="24" spans="1:8" x14ac:dyDescent="0.2">
      <c r="A24" t="s">
        <v>212</v>
      </c>
      <c r="B24" s="77">
        <v>50600</v>
      </c>
      <c r="C24" s="77">
        <v>50500</v>
      </c>
      <c r="D24" s="77">
        <v>47700</v>
      </c>
      <c r="E24" s="171">
        <f t="shared" si="0"/>
        <v>100</v>
      </c>
      <c r="F24" s="168">
        <f t="shared" si="1"/>
        <v>2E-3</v>
      </c>
      <c r="G24" s="171">
        <f t="shared" si="2"/>
        <v>2900</v>
      </c>
      <c r="H24" s="168">
        <f t="shared" si="3"/>
        <v>6.0999999999999999E-2</v>
      </c>
    </row>
    <row r="25" spans="1:8" x14ac:dyDescent="0.2">
      <c r="A25" t="s">
        <v>216</v>
      </c>
      <c r="B25" s="77">
        <v>57200</v>
      </c>
      <c r="C25" s="77">
        <v>56300</v>
      </c>
      <c r="D25" s="77">
        <v>50900</v>
      </c>
      <c r="E25" s="171">
        <f t="shared" si="0"/>
        <v>900</v>
      </c>
      <c r="F25" s="168">
        <f t="shared" si="1"/>
        <v>1.6E-2</v>
      </c>
      <c r="G25" s="171">
        <f t="shared" si="2"/>
        <v>6300</v>
      </c>
      <c r="H25" s="168">
        <f t="shared" si="3"/>
        <v>0.124</v>
      </c>
    </row>
    <row r="26" spans="1:8" x14ac:dyDescent="0.2">
      <c r="A26" t="s">
        <v>222</v>
      </c>
      <c r="B26" s="77">
        <v>16600</v>
      </c>
      <c r="C26" s="77">
        <v>16600</v>
      </c>
      <c r="D26" s="77">
        <v>16300</v>
      </c>
      <c r="E26" s="171">
        <f t="shared" si="0"/>
        <v>0</v>
      </c>
      <c r="F26" s="168">
        <f t="shared" si="1"/>
        <v>0</v>
      </c>
      <c r="G26" s="171">
        <f t="shared" si="2"/>
        <v>300</v>
      </c>
      <c r="H26" s="168">
        <f t="shared" si="3"/>
        <v>1.7999999999999999E-2</v>
      </c>
    </row>
    <row r="27" spans="1:8" x14ac:dyDescent="0.2">
      <c r="A27" t="s">
        <v>225</v>
      </c>
      <c r="B27" s="77">
        <v>56000</v>
      </c>
      <c r="C27" s="77">
        <v>58400</v>
      </c>
      <c r="D27" s="77">
        <v>57500</v>
      </c>
      <c r="E27" s="171">
        <f t="shared" si="0"/>
        <v>-2400</v>
      </c>
      <c r="F27" s="168">
        <f t="shared" si="1"/>
        <v>-4.1000000000000002E-2</v>
      </c>
      <c r="G27" s="171">
        <f t="shared" si="2"/>
        <v>-1500</v>
      </c>
      <c r="H27" s="168">
        <f t="shared" si="3"/>
        <v>-2.5999999999999999E-2</v>
      </c>
    </row>
    <row r="28" spans="1:8" x14ac:dyDescent="0.2">
      <c r="A28" t="s">
        <v>226</v>
      </c>
      <c r="B28" s="77">
        <v>3000</v>
      </c>
      <c r="C28" s="77">
        <v>3000</v>
      </c>
      <c r="D28" s="77">
        <v>3100</v>
      </c>
      <c r="E28" s="171">
        <f t="shared" si="0"/>
        <v>0</v>
      </c>
      <c r="F28" s="168">
        <f t="shared" si="1"/>
        <v>0</v>
      </c>
      <c r="G28" s="171">
        <f t="shared" si="2"/>
        <v>-100</v>
      </c>
      <c r="H28" s="168">
        <f t="shared" si="3"/>
        <v>-3.2000000000000001E-2</v>
      </c>
    </row>
    <row r="29" spans="1:8" x14ac:dyDescent="0.2">
      <c r="A29" t="s">
        <v>227</v>
      </c>
      <c r="B29" s="77">
        <v>10500</v>
      </c>
      <c r="C29" s="77">
        <v>10500</v>
      </c>
      <c r="D29" s="77">
        <v>11700</v>
      </c>
      <c r="E29" s="171">
        <f t="shared" si="0"/>
        <v>0</v>
      </c>
      <c r="F29" s="168">
        <f t="shared" si="1"/>
        <v>0</v>
      </c>
      <c r="G29" s="171">
        <f t="shared" si="2"/>
        <v>-1200</v>
      </c>
      <c r="H29" s="168">
        <f t="shared" si="3"/>
        <v>-0.10299999999999999</v>
      </c>
    </row>
    <row r="30" spans="1:8" x14ac:dyDescent="0.2">
      <c r="A30" t="s">
        <v>230</v>
      </c>
      <c r="B30" s="77">
        <v>42500</v>
      </c>
      <c r="C30" s="77">
        <v>44900</v>
      </c>
      <c r="D30" s="77">
        <v>42700</v>
      </c>
      <c r="E30" s="171">
        <f t="shared" si="0"/>
        <v>-2400</v>
      </c>
      <c r="F30" s="168">
        <f t="shared" si="1"/>
        <v>-5.2999999999999999E-2</v>
      </c>
      <c r="G30" s="171">
        <f t="shared" si="2"/>
        <v>-200</v>
      </c>
      <c r="H30" s="168">
        <f t="shared" si="3"/>
        <v>-5.0000000000000001E-3</v>
      </c>
    </row>
    <row r="32" spans="1:8" x14ac:dyDescent="0.2">
      <c r="A32" t="s">
        <v>125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H30"/>
  <sheetViews>
    <sheetView zoomScale="80" zoomScaleNormal="80" workbookViewId="0">
      <selection activeCell="B5" sqref="B5:H27"/>
    </sheetView>
  </sheetViews>
  <sheetFormatPr baseColWidth="10" defaultColWidth="8.83203125" defaultRowHeight="15" x14ac:dyDescent="0.2"/>
  <cols>
    <col min="1" max="1" width="44.1640625" bestFit="1" customWidth="1"/>
    <col min="2" max="4" width="11.5" bestFit="1" customWidth="1"/>
    <col min="6" max="6" width="9.1640625" style="188" customWidth="1"/>
    <col min="8" max="8" width="9.1640625" style="188" customWidth="1"/>
    <col min="10" max="10" width="43.83203125" bestFit="1" customWidth="1"/>
  </cols>
  <sheetData>
    <row r="1" spans="1:8" x14ac:dyDescent="0.2">
      <c r="A1" t="s">
        <v>265</v>
      </c>
      <c r="E1" s="224" t="s">
        <v>111</v>
      </c>
      <c r="F1" s="239"/>
      <c r="G1" s="200"/>
      <c r="H1" s="239"/>
    </row>
    <row r="2" spans="1:8" x14ac:dyDescent="0.2">
      <c r="A2" s="148" t="s">
        <v>165</v>
      </c>
      <c r="B2" t="s">
        <v>113</v>
      </c>
      <c r="C2" t="s">
        <v>114</v>
      </c>
      <c r="D2" t="s">
        <v>115</v>
      </c>
      <c r="E2" t="s">
        <v>116</v>
      </c>
      <c r="F2" s="188" t="s">
        <v>117</v>
      </c>
      <c r="G2" t="s">
        <v>115</v>
      </c>
      <c r="H2" s="188" t="s">
        <v>117</v>
      </c>
    </row>
    <row r="3" spans="1:8" x14ac:dyDescent="0.2">
      <c r="A3" s="148" t="s">
        <v>270</v>
      </c>
      <c r="B3" t="s">
        <v>119</v>
      </c>
      <c r="C3" t="s">
        <v>119</v>
      </c>
      <c r="D3" t="s">
        <v>120</v>
      </c>
      <c r="E3" t="s">
        <v>119</v>
      </c>
      <c r="F3" s="188" t="s">
        <v>121</v>
      </c>
      <c r="G3" t="s">
        <v>120</v>
      </c>
      <c r="H3" s="188" t="s">
        <v>121</v>
      </c>
    </row>
    <row r="5" spans="1:8" x14ac:dyDescent="0.2">
      <c r="A5" t="s">
        <v>128</v>
      </c>
      <c r="B5" s="77">
        <v>207100</v>
      </c>
      <c r="C5" s="77">
        <v>205500</v>
      </c>
      <c r="D5" s="77">
        <v>199100</v>
      </c>
      <c r="E5" s="171">
        <f t="shared" ref="E5:E27" si="0">B5-C5</f>
        <v>1600</v>
      </c>
      <c r="F5" s="168">
        <f t="shared" ref="F5:F27" si="1">ROUND((B5-C5)/C5,3)</f>
        <v>8.0000000000000002E-3</v>
      </c>
      <c r="G5" s="171">
        <f t="shared" ref="G5:G27" si="2">B5-D5</f>
        <v>8000</v>
      </c>
      <c r="H5" s="168">
        <f t="shared" ref="H5:H27" si="3">ROUND((B5-D5)/D5,3)</f>
        <v>0.04</v>
      </c>
    </row>
    <row r="6" spans="1:8" x14ac:dyDescent="0.2">
      <c r="A6" t="s">
        <v>167</v>
      </c>
      <c r="B6" s="77">
        <v>182600</v>
      </c>
      <c r="C6" s="77">
        <v>179700</v>
      </c>
      <c r="D6" s="77">
        <v>175100</v>
      </c>
      <c r="E6" s="171">
        <f t="shared" si="0"/>
        <v>2900</v>
      </c>
      <c r="F6" s="168">
        <f t="shared" si="1"/>
        <v>1.6E-2</v>
      </c>
      <c r="G6" s="171">
        <f t="shared" si="2"/>
        <v>7500</v>
      </c>
      <c r="H6" s="168">
        <f t="shared" si="3"/>
        <v>4.2999999999999997E-2</v>
      </c>
    </row>
    <row r="7" spans="1:8" x14ac:dyDescent="0.2">
      <c r="A7" t="s">
        <v>168</v>
      </c>
      <c r="B7" s="77">
        <v>18300</v>
      </c>
      <c r="C7" s="77">
        <v>18100</v>
      </c>
      <c r="D7" s="77">
        <v>17900</v>
      </c>
      <c r="E7" s="171">
        <f t="shared" si="0"/>
        <v>200</v>
      </c>
      <c r="F7" s="168">
        <f t="shared" si="1"/>
        <v>1.0999999999999999E-2</v>
      </c>
      <c r="G7" s="171">
        <f t="shared" si="2"/>
        <v>400</v>
      </c>
      <c r="H7" s="168">
        <f t="shared" si="3"/>
        <v>2.1999999999999999E-2</v>
      </c>
    </row>
    <row r="8" spans="1:8" x14ac:dyDescent="0.2">
      <c r="A8" t="s">
        <v>182</v>
      </c>
      <c r="B8" s="77">
        <v>188800</v>
      </c>
      <c r="C8" s="77">
        <v>187400</v>
      </c>
      <c r="D8" s="77">
        <v>181200</v>
      </c>
      <c r="E8" s="171">
        <f t="shared" si="0"/>
        <v>1400</v>
      </c>
      <c r="F8" s="168">
        <f t="shared" si="1"/>
        <v>7.0000000000000001E-3</v>
      </c>
      <c r="G8" s="171">
        <f t="shared" si="2"/>
        <v>7600</v>
      </c>
      <c r="H8" s="168">
        <f t="shared" si="3"/>
        <v>4.2000000000000003E-2</v>
      </c>
    </row>
    <row r="9" spans="1:8" x14ac:dyDescent="0.2">
      <c r="A9" t="s">
        <v>183</v>
      </c>
      <c r="B9" s="77">
        <v>164300</v>
      </c>
      <c r="C9" s="77">
        <v>161600</v>
      </c>
      <c r="D9" s="77">
        <v>157200</v>
      </c>
      <c r="E9" s="171">
        <f t="shared" si="0"/>
        <v>2700</v>
      </c>
      <c r="F9" s="168">
        <f t="shared" si="1"/>
        <v>1.7000000000000001E-2</v>
      </c>
      <c r="G9" s="171">
        <f t="shared" si="2"/>
        <v>7100</v>
      </c>
      <c r="H9" s="168">
        <f t="shared" si="3"/>
        <v>4.4999999999999998E-2</v>
      </c>
    </row>
    <row r="10" spans="1:8" x14ac:dyDescent="0.2">
      <c r="A10" t="s">
        <v>169</v>
      </c>
      <c r="B10" s="77">
        <v>12800</v>
      </c>
      <c r="C10" s="77">
        <v>12600</v>
      </c>
      <c r="D10" s="77">
        <v>12400</v>
      </c>
      <c r="E10" s="171">
        <f t="shared" si="0"/>
        <v>200</v>
      </c>
      <c r="F10" s="168">
        <f t="shared" si="1"/>
        <v>1.6E-2</v>
      </c>
      <c r="G10" s="171">
        <f t="shared" si="2"/>
        <v>400</v>
      </c>
      <c r="H10" s="168">
        <f t="shared" si="3"/>
        <v>3.2000000000000001E-2</v>
      </c>
    </row>
    <row r="11" spans="1:8" x14ac:dyDescent="0.2">
      <c r="A11" t="s">
        <v>175</v>
      </c>
      <c r="B11" s="77">
        <v>5500</v>
      </c>
      <c r="C11" s="77">
        <v>5500</v>
      </c>
      <c r="D11" s="77">
        <v>5500</v>
      </c>
      <c r="E11" s="171">
        <f t="shared" si="0"/>
        <v>0</v>
      </c>
      <c r="F11" s="168">
        <f t="shared" si="1"/>
        <v>0</v>
      </c>
      <c r="G11" s="171">
        <f t="shared" si="2"/>
        <v>0</v>
      </c>
      <c r="H11" s="168">
        <f t="shared" si="3"/>
        <v>0</v>
      </c>
    </row>
    <row r="12" spans="1:8" x14ac:dyDescent="0.2">
      <c r="A12" t="s">
        <v>184</v>
      </c>
      <c r="B12" s="77">
        <v>44600</v>
      </c>
      <c r="C12" s="77">
        <v>44400</v>
      </c>
      <c r="D12" s="77">
        <v>43500</v>
      </c>
      <c r="E12" s="171">
        <f t="shared" si="0"/>
        <v>200</v>
      </c>
      <c r="F12" s="168">
        <f t="shared" si="1"/>
        <v>5.0000000000000001E-3</v>
      </c>
      <c r="G12" s="171">
        <f t="shared" si="2"/>
        <v>1100</v>
      </c>
      <c r="H12" s="168">
        <f t="shared" si="3"/>
        <v>2.5000000000000001E-2</v>
      </c>
    </row>
    <row r="13" spans="1:8" x14ac:dyDescent="0.2">
      <c r="A13" t="s">
        <v>185</v>
      </c>
      <c r="B13" s="77">
        <v>4100</v>
      </c>
      <c r="C13" s="77">
        <v>4100</v>
      </c>
      <c r="D13" s="77">
        <v>4100</v>
      </c>
      <c r="E13" s="171">
        <f t="shared" si="0"/>
        <v>0</v>
      </c>
      <c r="F13" s="168">
        <f t="shared" si="1"/>
        <v>0</v>
      </c>
      <c r="G13" s="171">
        <f t="shared" si="2"/>
        <v>0</v>
      </c>
      <c r="H13" s="168">
        <f t="shared" si="3"/>
        <v>0</v>
      </c>
    </row>
    <row r="14" spans="1:8" x14ac:dyDescent="0.2">
      <c r="A14" t="s">
        <v>188</v>
      </c>
      <c r="B14" s="77">
        <v>35200</v>
      </c>
      <c r="C14" s="77">
        <v>35000</v>
      </c>
      <c r="D14" s="77">
        <v>34000</v>
      </c>
      <c r="E14" s="171">
        <f t="shared" si="0"/>
        <v>200</v>
      </c>
      <c r="F14" s="168">
        <f t="shared" si="1"/>
        <v>6.0000000000000001E-3</v>
      </c>
      <c r="G14" s="171">
        <f t="shared" si="2"/>
        <v>1200</v>
      </c>
      <c r="H14" s="168">
        <f t="shared" si="3"/>
        <v>3.5000000000000003E-2</v>
      </c>
    </row>
    <row r="15" spans="1:8" x14ac:dyDescent="0.2">
      <c r="A15" t="s">
        <v>194</v>
      </c>
      <c r="B15" s="77">
        <v>5300</v>
      </c>
      <c r="C15" s="77">
        <v>5300</v>
      </c>
      <c r="D15" s="77">
        <v>5400</v>
      </c>
      <c r="E15" s="171">
        <f t="shared" si="0"/>
        <v>0</v>
      </c>
      <c r="F15" s="168">
        <f t="shared" si="1"/>
        <v>0</v>
      </c>
      <c r="G15" s="171">
        <f t="shared" si="2"/>
        <v>-100</v>
      </c>
      <c r="H15" s="168">
        <f t="shared" si="3"/>
        <v>-1.9E-2</v>
      </c>
    </row>
    <row r="16" spans="1:8" x14ac:dyDescent="0.2">
      <c r="A16" t="s">
        <v>197</v>
      </c>
      <c r="B16" s="77">
        <v>2800</v>
      </c>
      <c r="C16" s="77">
        <v>2800</v>
      </c>
      <c r="D16" s="77">
        <v>2700</v>
      </c>
      <c r="E16" s="171">
        <f t="shared" si="0"/>
        <v>0</v>
      </c>
      <c r="F16" s="168">
        <f t="shared" si="1"/>
        <v>0</v>
      </c>
      <c r="G16" s="171">
        <f t="shared" si="2"/>
        <v>100</v>
      </c>
      <c r="H16" s="168">
        <f t="shared" si="3"/>
        <v>3.6999999999999998E-2</v>
      </c>
    </row>
    <row r="17" spans="1:8" x14ac:dyDescent="0.2">
      <c r="A17" t="s">
        <v>198</v>
      </c>
      <c r="B17" s="77">
        <v>11300</v>
      </c>
      <c r="C17" s="77">
        <v>11200</v>
      </c>
      <c r="D17" s="77">
        <v>11200</v>
      </c>
      <c r="E17" s="171">
        <f t="shared" si="0"/>
        <v>100</v>
      </c>
      <c r="F17" s="168">
        <f t="shared" si="1"/>
        <v>8.9999999999999993E-3</v>
      </c>
      <c r="G17" s="171">
        <f t="shared" si="2"/>
        <v>100</v>
      </c>
      <c r="H17" s="168">
        <f t="shared" si="3"/>
        <v>8.9999999999999993E-3</v>
      </c>
    </row>
    <row r="18" spans="1:8" x14ac:dyDescent="0.2">
      <c r="A18" t="s">
        <v>202</v>
      </c>
      <c r="B18" s="77">
        <v>20700</v>
      </c>
      <c r="C18" s="77">
        <v>20700</v>
      </c>
      <c r="D18" s="77">
        <v>19500</v>
      </c>
      <c r="E18" s="171">
        <f t="shared" si="0"/>
        <v>0</v>
      </c>
      <c r="F18" s="168">
        <f t="shared" si="1"/>
        <v>0</v>
      </c>
      <c r="G18" s="171">
        <f t="shared" si="2"/>
        <v>1200</v>
      </c>
      <c r="H18" s="168">
        <f t="shared" si="3"/>
        <v>6.2E-2</v>
      </c>
    </row>
    <row r="19" spans="1:8" x14ac:dyDescent="0.2">
      <c r="A19" t="s">
        <v>210</v>
      </c>
      <c r="B19" s="77">
        <v>22800</v>
      </c>
      <c r="C19" s="77">
        <v>22900</v>
      </c>
      <c r="D19" s="77">
        <v>21400</v>
      </c>
      <c r="E19" s="171">
        <f t="shared" si="0"/>
        <v>-100</v>
      </c>
      <c r="F19" s="168">
        <f t="shared" si="1"/>
        <v>-4.0000000000000001E-3</v>
      </c>
      <c r="G19" s="171">
        <f t="shared" si="2"/>
        <v>1400</v>
      </c>
      <c r="H19" s="168">
        <f t="shared" si="3"/>
        <v>6.5000000000000002E-2</v>
      </c>
    </row>
    <row r="20" spans="1:8" x14ac:dyDescent="0.2">
      <c r="A20" t="s">
        <v>216</v>
      </c>
      <c r="B20" s="77">
        <v>54800</v>
      </c>
      <c r="C20" s="77">
        <v>52400</v>
      </c>
      <c r="D20" s="77">
        <v>51800</v>
      </c>
      <c r="E20" s="171">
        <f t="shared" si="0"/>
        <v>2400</v>
      </c>
      <c r="F20" s="168">
        <f t="shared" si="1"/>
        <v>4.5999999999999999E-2</v>
      </c>
      <c r="G20" s="171">
        <f t="shared" si="2"/>
        <v>3000</v>
      </c>
      <c r="H20" s="168">
        <f t="shared" si="3"/>
        <v>5.8000000000000003E-2</v>
      </c>
    </row>
    <row r="21" spans="1:8" x14ac:dyDescent="0.2">
      <c r="A21" t="s">
        <v>219</v>
      </c>
      <c r="B21" s="77">
        <v>45100</v>
      </c>
      <c r="C21" s="77">
        <v>43300</v>
      </c>
      <c r="D21" s="77">
        <v>43600</v>
      </c>
      <c r="E21" s="171">
        <f t="shared" si="0"/>
        <v>1800</v>
      </c>
      <c r="F21" s="168">
        <f t="shared" si="1"/>
        <v>4.2000000000000003E-2</v>
      </c>
      <c r="G21" s="171">
        <f t="shared" si="2"/>
        <v>1500</v>
      </c>
      <c r="H21" s="168">
        <f t="shared" si="3"/>
        <v>3.4000000000000002E-2</v>
      </c>
    </row>
    <row r="22" spans="1:8" x14ac:dyDescent="0.2">
      <c r="A22" t="s">
        <v>221</v>
      </c>
      <c r="B22" s="77">
        <v>37700</v>
      </c>
      <c r="C22" s="77">
        <v>36500</v>
      </c>
      <c r="D22" s="77">
        <v>34200</v>
      </c>
      <c r="E22" s="171">
        <f t="shared" si="0"/>
        <v>1200</v>
      </c>
      <c r="F22" s="168">
        <f t="shared" si="1"/>
        <v>3.3000000000000002E-2</v>
      </c>
      <c r="G22" s="171">
        <f t="shared" si="2"/>
        <v>3500</v>
      </c>
      <c r="H22" s="168">
        <f t="shared" si="3"/>
        <v>0.10199999999999999</v>
      </c>
    </row>
    <row r="23" spans="1:8" x14ac:dyDescent="0.2">
      <c r="A23" t="s">
        <v>222</v>
      </c>
      <c r="B23" s="77">
        <v>7300</v>
      </c>
      <c r="C23" s="77">
        <v>7200</v>
      </c>
      <c r="D23" s="77">
        <v>7100</v>
      </c>
      <c r="E23" s="171">
        <f t="shared" si="0"/>
        <v>100</v>
      </c>
      <c r="F23" s="168">
        <f t="shared" si="1"/>
        <v>1.4E-2</v>
      </c>
      <c r="G23" s="171">
        <f t="shared" si="2"/>
        <v>200</v>
      </c>
      <c r="H23" s="168">
        <f t="shared" si="3"/>
        <v>2.8000000000000001E-2</v>
      </c>
    </row>
    <row r="24" spans="1:8" x14ac:dyDescent="0.2">
      <c r="A24" t="s">
        <v>225</v>
      </c>
      <c r="B24" s="77">
        <v>24500</v>
      </c>
      <c r="C24" s="77">
        <v>25800</v>
      </c>
      <c r="D24" s="77">
        <v>24000</v>
      </c>
      <c r="E24" s="171">
        <f t="shared" si="0"/>
        <v>-1300</v>
      </c>
      <c r="F24" s="168">
        <f t="shared" si="1"/>
        <v>-0.05</v>
      </c>
      <c r="G24" s="171">
        <f t="shared" si="2"/>
        <v>500</v>
      </c>
      <c r="H24" s="168">
        <f t="shared" si="3"/>
        <v>2.1000000000000001E-2</v>
      </c>
    </row>
    <row r="25" spans="1:8" x14ac:dyDescent="0.2">
      <c r="A25" t="s">
        <v>226</v>
      </c>
      <c r="B25" s="77">
        <v>1600</v>
      </c>
      <c r="C25" s="77">
        <v>1600</v>
      </c>
      <c r="D25" s="77">
        <v>1600</v>
      </c>
      <c r="E25" s="171">
        <f t="shared" si="0"/>
        <v>0</v>
      </c>
      <c r="F25" s="168">
        <f t="shared" si="1"/>
        <v>0</v>
      </c>
      <c r="G25" s="171">
        <f t="shared" si="2"/>
        <v>0</v>
      </c>
      <c r="H25" s="168">
        <f t="shared" si="3"/>
        <v>0</v>
      </c>
    </row>
    <row r="26" spans="1:8" x14ac:dyDescent="0.2">
      <c r="A26" t="s">
        <v>227</v>
      </c>
      <c r="B26" s="77">
        <v>4000</v>
      </c>
      <c r="C26" s="77">
        <v>4000</v>
      </c>
      <c r="D26" s="77">
        <v>4100</v>
      </c>
      <c r="E26" s="171">
        <f t="shared" si="0"/>
        <v>0</v>
      </c>
      <c r="F26" s="168">
        <f t="shared" si="1"/>
        <v>0</v>
      </c>
      <c r="G26" s="171">
        <f t="shared" si="2"/>
        <v>-100</v>
      </c>
      <c r="H26" s="168">
        <f t="shared" si="3"/>
        <v>-2.4E-2</v>
      </c>
    </row>
    <row r="27" spans="1:8" x14ac:dyDescent="0.2">
      <c r="A27" t="s">
        <v>230</v>
      </c>
      <c r="B27" s="77">
        <v>18900</v>
      </c>
      <c r="C27" s="77">
        <v>20200</v>
      </c>
      <c r="D27" s="77">
        <v>18300</v>
      </c>
      <c r="E27" s="171">
        <f t="shared" si="0"/>
        <v>-1300</v>
      </c>
      <c r="F27" s="168">
        <f t="shared" si="1"/>
        <v>-6.4000000000000001E-2</v>
      </c>
      <c r="G27" s="171">
        <f t="shared" si="2"/>
        <v>600</v>
      </c>
      <c r="H27" s="168">
        <f t="shared" si="3"/>
        <v>3.3000000000000002E-2</v>
      </c>
    </row>
    <row r="28" spans="1:8" x14ac:dyDescent="0.2">
      <c r="B28" s="77"/>
      <c r="C28" s="77"/>
      <c r="D28" s="77"/>
    </row>
    <row r="29" spans="1:8" x14ac:dyDescent="0.2">
      <c r="B29" s="77"/>
      <c r="C29" s="77"/>
      <c r="D29" s="77"/>
    </row>
    <row r="30" spans="1:8" x14ac:dyDescent="0.2">
      <c r="A30" t="s">
        <v>125</v>
      </c>
      <c r="B30" s="77"/>
      <c r="C30" s="77"/>
      <c r="D30" s="77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B5" sqref="B5:H27"/>
    </sheetView>
  </sheetViews>
  <sheetFormatPr baseColWidth="10" defaultColWidth="8.83203125" defaultRowHeight="15" x14ac:dyDescent="0.2"/>
  <cols>
    <col min="1" max="1" width="39.5" bestFit="1" customWidth="1"/>
    <col min="2" max="4" width="11.5" bestFit="1" customWidth="1"/>
    <col min="6" max="6" width="9.1640625" style="188" customWidth="1"/>
    <col min="8" max="8" width="9.1640625" style="188" customWidth="1"/>
  </cols>
  <sheetData>
    <row r="1" spans="1:8" x14ac:dyDescent="0.2">
      <c r="A1" t="s">
        <v>265</v>
      </c>
      <c r="E1" s="224" t="s">
        <v>111</v>
      </c>
      <c r="F1" s="239"/>
      <c r="G1" s="200"/>
      <c r="H1" s="239"/>
    </row>
    <row r="2" spans="1:8" x14ac:dyDescent="0.2">
      <c r="A2" s="148" t="s">
        <v>165</v>
      </c>
      <c r="B2" t="s">
        <v>113</v>
      </c>
      <c r="C2" t="s">
        <v>114</v>
      </c>
      <c r="D2" t="s">
        <v>115</v>
      </c>
      <c r="E2" t="s">
        <v>116</v>
      </c>
      <c r="F2" s="188" t="s">
        <v>117</v>
      </c>
      <c r="G2" t="s">
        <v>115</v>
      </c>
      <c r="H2" s="188" t="s">
        <v>117</v>
      </c>
    </row>
    <row r="3" spans="1:8" x14ac:dyDescent="0.2">
      <c r="A3" s="148" t="s">
        <v>271</v>
      </c>
      <c r="B3" t="s">
        <v>119</v>
      </c>
      <c r="C3" t="s">
        <v>119</v>
      </c>
      <c r="D3" t="s">
        <v>120</v>
      </c>
      <c r="E3" t="s">
        <v>119</v>
      </c>
      <c r="F3" s="188" t="s">
        <v>121</v>
      </c>
      <c r="G3" t="s">
        <v>120</v>
      </c>
      <c r="H3" s="188" t="s">
        <v>121</v>
      </c>
    </row>
    <row r="5" spans="1:8" x14ac:dyDescent="0.2">
      <c r="A5" t="s">
        <v>128</v>
      </c>
      <c r="B5" s="77">
        <v>175500</v>
      </c>
      <c r="C5" s="77">
        <v>176600</v>
      </c>
      <c r="D5" s="77">
        <v>168100</v>
      </c>
      <c r="E5" s="171">
        <f t="shared" ref="E5:E27" si="0">B5-C5</f>
        <v>-1100</v>
      </c>
      <c r="F5" s="168">
        <f t="shared" ref="F5:F27" si="1">ROUND((B5-C5)/C5,3)</f>
        <v>-6.0000000000000001E-3</v>
      </c>
      <c r="G5" s="171">
        <f t="shared" ref="G5:G27" si="2">B5-D5</f>
        <v>7400</v>
      </c>
      <c r="H5" s="168">
        <f t="shared" ref="H5:H27" si="3">ROUND((B5-D5)/D5,3)</f>
        <v>4.3999999999999997E-2</v>
      </c>
    </row>
    <row r="6" spans="1:8" x14ac:dyDescent="0.2">
      <c r="A6" t="s">
        <v>167</v>
      </c>
      <c r="B6" s="77">
        <v>147800</v>
      </c>
      <c r="C6" s="77">
        <v>147500</v>
      </c>
      <c r="D6" s="77">
        <v>141900</v>
      </c>
      <c r="E6" s="171">
        <f t="shared" si="0"/>
        <v>300</v>
      </c>
      <c r="F6" s="168">
        <f t="shared" si="1"/>
        <v>2E-3</v>
      </c>
      <c r="G6" s="171">
        <f t="shared" si="2"/>
        <v>5900</v>
      </c>
      <c r="H6" s="168">
        <f t="shared" si="3"/>
        <v>4.2000000000000003E-2</v>
      </c>
    </row>
    <row r="7" spans="1:8" x14ac:dyDescent="0.2">
      <c r="A7" t="s">
        <v>168</v>
      </c>
      <c r="B7" s="77">
        <v>48600</v>
      </c>
      <c r="C7" s="77">
        <v>48400</v>
      </c>
      <c r="D7" s="77">
        <v>46600</v>
      </c>
      <c r="E7" s="171">
        <f t="shared" si="0"/>
        <v>200</v>
      </c>
      <c r="F7" s="168">
        <f t="shared" si="1"/>
        <v>4.0000000000000001E-3</v>
      </c>
      <c r="G7" s="171">
        <f t="shared" si="2"/>
        <v>2000</v>
      </c>
      <c r="H7" s="168">
        <f t="shared" si="3"/>
        <v>4.2999999999999997E-2</v>
      </c>
    </row>
    <row r="8" spans="1:8" x14ac:dyDescent="0.2">
      <c r="A8" t="s">
        <v>182</v>
      </c>
      <c r="B8" s="77">
        <v>126900</v>
      </c>
      <c r="C8" s="77">
        <v>128200</v>
      </c>
      <c r="D8" s="77">
        <v>121500</v>
      </c>
      <c r="E8" s="171">
        <f t="shared" si="0"/>
        <v>-1300</v>
      </c>
      <c r="F8" s="168">
        <f t="shared" si="1"/>
        <v>-0.01</v>
      </c>
      <c r="G8" s="171">
        <f t="shared" si="2"/>
        <v>5400</v>
      </c>
      <c r="H8" s="168">
        <f t="shared" si="3"/>
        <v>4.3999999999999997E-2</v>
      </c>
    </row>
    <row r="9" spans="1:8" x14ac:dyDescent="0.2">
      <c r="A9" t="s">
        <v>183</v>
      </c>
      <c r="B9" s="77">
        <v>99200</v>
      </c>
      <c r="C9" s="77">
        <v>99100</v>
      </c>
      <c r="D9" s="77">
        <v>95300</v>
      </c>
      <c r="E9" s="171">
        <f t="shared" si="0"/>
        <v>100</v>
      </c>
      <c r="F9" s="168">
        <f t="shared" si="1"/>
        <v>1E-3</v>
      </c>
      <c r="G9" s="171">
        <f t="shared" si="2"/>
        <v>3900</v>
      </c>
      <c r="H9" s="168">
        <f t="shared" si="3"/>
        <v>4.1000000000000002E-2</v>
      </c>
    </row>
    <row r="10" spans="1:8" x14ac:dyDescent="0.2">
      <c r="A10" t="s">
        <v>169</v>
      </c>
      <c r="B10" s="77">
        <v>8500</v>
      </c>
      <c r="C10" s="77">
        <v>8300</v>
      </c>
      <c r="D10" s="77">
        <v>8000</v>
      </c>
      <c r="E10" s="171">
        <f t="shared" si="0"/>
        <v>200</v>
      </c>
      <c r="F10" s="168">
        <f t="shared" si="1"/>
        <v>2.4E-2</v>
      </c>
      <c r="G10" s="171">
        <f t="shared" si="2"/>
        <v>500</v>
      </c>
      <c r="H10" s="168">
        <f t="shared" si="3"/>
        <v>6.3E-2</v>
      </c>
    </row>
    <row r="11" spans="1:8" x14ac:dyDescent="0.2">
      <c r="A11" t="s">
        <v>175</v>
      </c>
      <c r="B11" s="77">
        <v>40100</v>
      </c>
      <c r="C11" s="77">
        <v>40100</v>
      </c>
      <c r="D11" s="77">
        <v>38600</v>
      </c>
      <c r="E11" s="171">
        <f t="shared" si="0"/>
        <v>0</v>
      </c>
      <c r="F11" s="168">
        <f t="shared" si="1"/>
        <v>0</v>
      </c>
      <c r="G11" s="171">
        <f t="shared" si="2"/>
        <v>1500</v>
      </c>
      <c r="H11" s="168">
        <f t="shared" si="3"/>
        <v>3.9E-2</v>
      </c>
    </row>
    <row r="12" spans="1:8" x14ac:dyDescent="0.2">
      <c r="A12" t="s">
        <v>176</v>
      </c>
      <c r="B12" s="77">
        <v>27800</v>
      </c>
      <c r="C12" s="77">
        <v>27900</v>
      </c>
      <c r="D12" s="77">
        <v>26600</v>
      </c>
      <c r="E12" s="171">
        <f t="shared" si="0"/>
        <v>-100</v>
      </c>
      <c r="F12" s="168">
        <f t="shared" si="1"/>
        <v>-4.0000000000000001E-3</v>
      </c>
      <c r="G12" s="171">
        <f t="shared" si="2"/>
        <v>1200</v>
      </c>
      <c r="H12" s="168">
        <f t="shared" si="3"/>
        <v>4.4999999999999998E-2</v>
      </c>
    </row>
    <row r="13" spans="1:8" x14ac:dyDescent="0.2">
      <c r="A13" t="s">
        <v>179</v>
      </c>
      <c r="B13" s="77">
        <v>12300</v>
      </c>
      <c r="C13" s="77">
        <v>12200</v>
      </c>
      <c r="D13" s="77">
        <v>12000</v>
      </c>
      <c r="E13" s="171">
        <f t="shared" si="0"/>
        <v>100</v>
      </c>
      <c r="F13" s="168">
        <f t="shared" si="1"/>
        <v>8.0000000000000002E-3</v>
      </c>
      <c r="G13" s="171">
        <f t="shared" si="2"/>
        <v>300</v>
      </c>
      <c r="H13" s="168">
        <f t="shared" si="3"/>
        <v>2.5000000000000001E-2</v>
      </c>
    </row>
    <row r="14" spans="1:8" x14ac:dyDescent="0.2">
      <c r="A14" t="s">
        <v>194</v>
      </c>
      <c r="B14" s="77">
        <v>36200</v>
      </c>
      <c r="C14" s="77">
        <v>36300</v>
      </c>
      <c r="D14" s="77">
        <v>35900</v>
      </c>
      <c r="E14" s="171">
        <f t="shared" si="0"/>
        <v>-100</v>
      </c>
      <c r="F14" s="168">
        <f t="shared" si="1"/>
        <v>-3.0000000000000001E-3</v>
      </c>
      <c r="G14" s="171">
        <f t="shared" si="2"/>
        <v>300</v>
      </c>
      <c r="H14" s="168">
        <f t="shared" si="3"/>
        <v>8.0000000000000002E-3</v>
      </c>
    </row>
    <row r="15" spans="1:8" x14ac:dyDescent="0.2">
      <c r="A15" t="s">
        <v>185</v>
      </c>
      <c r="B15" s="77">
        <v>8300</v>
      </c>
      <c r="C15" s="77">
        <v>8300</v>
      </c>
      <c r="D15" s="77">
        <v>8300</v>
      </c>
      <c r="E15" s="171">
        <f t="shared" si="0"/>
        <v>0</v>
      </c>
      <c r="F15" s="168">
        <f t="shared" si="1"/>
        <v>0</v>
      </c>
      <c r="G15" s="171">
        <f t="shared" si="2"/>
        <v>0</v>
      </c>
      <c r="H15" s="168">
        <f t="shared" si="3"/>
        <v>0</v>
      </c>
    </row>
    <row r="16" spans="1:8" x14ac:dyDescent="0.2">
      <c r="A16" t="s">
        <v>188</v>
      </c>
      <c r="B16" s="77">
        <v>17700</v>
      </c>
      <c r="C16" s="77">
        <v>17800</v>
      </c>
      <c r="D16" s="77">
        <v>17600</v>
      </c>
      <c r="E16" s="171">
        <f t="shared" si="0"/>
        <v>-100</v>
      </c>
      <c r="F16" s="168">
        <f t="shared" si="1"/>
        <v>-6.0000000000000001E-3</v>
      </c>
      <c r="G16" s="171">
        <f t="shared" si="2"/>
        <v>100</v>
      </c>
      <c r="H16" s="168">
        <f t="shared" si="3"/>
        <v>6.0000000000000001E-3</v>
      </c>
    </row>
    <row r="17" spans="1:8" x14ac:dyDescent="0.2">
      <c r="A17" t="s">
        <v>194</v>
      </c>
      <c r="B17" s="77">
        <v>10200</v>
      </c>
      <c r="C17" s="77">
        <v>10200</v>
      </c>
      <c r="D17" s="77">
        <v>10000</v>
      </c>
      <c r="E17" s="171">
        <f t="shared" si="0"/>
        <v>0</v>
      </c>
      <c r="F17" s="168">
        <f t="shared" si="1"/>
        <v>0</v>
      </c>
      <c r="G17" s="171">
        <f t="shared" si="2"/>
        <v>200</v>
      </c>
      <c r="H17" s="168">
        <f t="shared" si="3"/>
        <v>0.02</v>
      </c>
    </row>
    <row r="18" spans="1:8" x14ac:dyDescent="0.2">
      <c r="A18" t="s">
        <v>197</v>
      </c>
      <c r="B18" s="77">
        <v>1000</v>
      </c>
      <c r="C18" s="77">
        <v>1000</v>
      </c>
      <c r="D18" s="77">
        <v>1000</v>
      </c>
      <c r="E18" s="171">
        <f t="shared" si="0"/>
        <v>0</v>
      </c>
      <c r="F18" s="168">
        <f t="shared" si="1"/>
        <v>0</v>
      </c>
      <c r="G18" s="171">
        <f t="shared" si="2"/>
        <v>0</v>
      </c>
      <c r="H18" s="168">
        <f t="shared" si="3"/>
        <v>0</v>
      </c>
    </row>
    <row r="19" spans="1:8" x14ac:dyDescent="0.2">
      <c r="A19" t="s">
        <v>198</v>
      </c>
      <c r="B19" s="77">
        <v>5200</v>
      </c>
      <c r="C19" s="77">
        <v>5200</v>
      </c>
      <c r="D19" s="77">
        <v>5300</v>
      </c>
      <c r="E19" s="171">
        <f t="shared" si="0"/>
        <v>0</v>
      </c>
      <c r="F19" s="168">
        <f t="shared" si="1"/>
        <v>0</v>
      </c>
      <c r="G19" s="171">
        <f t="shared" si="2"/>
        <v>-100</v>
      </c>
      <c r="H19" s="168">
        <f t="shared" si="3"/>
        <v>-1.9E-2</v>
      </c>
    </row>
    <row r="20" spans="1:8" x14ac:dyDescent="0.2">
      <c r="A20" t="s">
        <v>202</v>
      </c>
      <c r="B20" s="77">
        <v>17200</v>
      </c>
      <c r="C20" s="77">
        <v>17200</v>
      </c>
      <c r="D20" s="77">
        <v>16700</v>
      </c>
      <c r="E20" s="171">
        <f t="shared" si="0"/>
        <v>0</v>
      </c>
      <c r="F20" s="168">
        <f t="shared" si="1"/>
        <v>0</v>
      </c>
      <c r="G20" s="171">
        <f t="shared" si="2"/>
        <v>500</v>
      </c>
      <c r="H20" s="168">
        <f t="shared" si="3"/>
        <v>0.03</v>
      </c>
    </row>
    <row r="21" spans="1:8" x14ac:dyDescent="0.2">
      <c r="A21" t="s">
        <v>210</v>
      </c>
      <c r="B21" s="77">
        <v>16800</v>
      </c>
      <c r="C21" s="77">
        <v>16900</v>
      </c>
      <c r="D21" s="77">
        <v>15800</v>
      </c>
      <c r="E21" s="171">
        <f t="shared" si="0"/>
        <v>-100</v>
      </c>
      <c r="F21" s="168">
        <f t="shared" si="1"/>
        <v>-6.0000000000000001E-3</v>
      </c>
      <c r="G21" s="171">
        <f t="shared" si="2"/>
        <v>1000</v>
      </c>
      <c r="H21" s="168">
        <f t="shared" si="3"/>
        <v>6.3E-2</v>
      </c>
    </row>
    <row r="22" spans="1:8" x14ac:dyDescent="0.2">
      <c r="A22" t="s">
        <v>216</v>
      </c>
      <c r="B22" s="77">
        <v>16700</v>
      </c>
      <c r="C22" s="77">
        <v>16500</v>
      </c>
      <c r="D22" s="77">
        <v>14900</v>
      </c>
      <c r="E22" s="171">
        <f t="shared" si="0"/>
        <v>200</v>
      </c>
      <c r="F22" s="168">
        <f t="shared" si="1"/>
        <v>1.2E-2</v>
      </c>
      <c r="G22" s="171">
        <f t="shared" si="2"/>
        <v>1800</v>
      </c>
      <c r="H22" s="168">
        <f t="shared" si="3"/>
        <v>0.121</v>
      </c>
    </row>
    <row r="23" spans="1:8" x14ac:dyDescent="0.2">
      <c r="A23" t="s">
        <v>222</v>
      </c>
      <c r="B23" s="77">
        <v>6100</v>
      </c>
      <c r="C23" s="77">
        <v>6000</v>
      </c>
      <c r="D23" s="77">
        <v>5700</v>
      </c>
      <c r="E23" s="171">
        <f t="shared" si="0"/>
        <v>100</v>
      </c>
      <c r="F23" s="168">
        <f t="shared" si="1"/>
        <v>1.7000000000000001E-2</v>
      </c>
      <c r="G23" s="171">
        <f t="shared" si="2"/>
        <v>400</v>
      </c>
      <c r="H23" s="168">
        <f t="shared" si="3"/>
        <v>7.0000000000000007E-2</v>
      </c>
    </row>
    <row r="24" spans="1:8" x14ac:dyDescent="0.2">
      <c r="A24" t="s">
        <v>225</v>
      </c>
      <c r="B24" s="77">
        <v>27700</v>
      </c>
      <c r="C24" s="77">
        <v>29100</v>
      </c>
      <c r="D24" s="77">
        <v>26200</v>
      </c>
      <c r="E24" s="171">
        <f t="shared" si="0"/>
        <v>-1400</v>
      </c>
      <c r="F24" s="168">
        <f t="shared" si="1"/>
        <v>-4.8000000000000001E-2</v>
      </c>
      <c r="G24" s="171">
        <f t="shared" si="2"/>
        <v>1500</v>
      </c>
      <c r="H24" s="168">
        <f t="shared" si="3"/>
        <v>5.7000000000000002E-2</v>
      </c>
    </row>
    <row r="25" spans="1:8" x14ac:dyDescent="0.2">
      <c r="A25" t="s">
        <v>226</v>
      </c>
      <c r="B25" s="77">
        <v>700</v>
      </c>
      <c r="C25" s="77">
        <v>700</v>
      </c>
      <c r="D25" s="77">
        <v>700</v>
      </c>
      <c r="E25" s="171">
        <f t="shared" si="0"/>
        <v>0</v>
      </c>
      <c r="F25" s="168">
        <f t="shared" si="1"/>
        <v>0</v>
      </c>
      <c r="G25" s="171">
        <f t="shared" si="2"/>
        <v>0</v>
      </c>
      <c r="H25" s="168">
        <f t="shared" si="3"/>
        <v>0</v>
      </c>
    </row>
    <row r="26" spans="1:8" x14ac:dyDescent="0.2">
      <c r="A26" t="s">
        <v>227</v>
      </c>
      <c r="B26" s="77">
        <v>3600</v>
      </c>
      <c r="C26" s="77">
        <v>3600</v>
      </c>
      <c r="D26" s="77">
        <v>3600</v>
      </c>
      <c r="E26" s="171">
        <f t="shared" si="0"/>
        <v>0</v>
      </c>
      <c r="F26" s="168">
        <f t="shared" si="1"/>
        <v>0</v>
      </c>
      <c r="G26" s="171">
        <f t="shared" si="2"/>
        <v>0</v>
      </c>
      <c r="H26" s="168">
        <f t="shared" si="3"/>
        <v>0</v>
      </c>
    </row>
    <row r="27" spans="1:8" x14ac:dyDescent="0.2">
      <c r="A27" t="s">
        <v>230</v>
      </c>
      <c r="B27" s="77">
        <v>23400</v>
      </c>
      <c r="C27" s="77">
        <v>24800</v>
      </c>
      <c r="D27" s="77">
        <v>21900</v>
      </c>
      <c r="E27" s="171">
        <f t="shared" si="0"/>
        <v>-1400</v>
      </c>
      <c r="F27" s="168">
        <f t="shared" si="1"/>
        <v>-5.6000000000000001E-2</v>
      </c>
      <c r="G27" s="171">
        <f t="shared" si="2"/>
        <v>1500</v>
      </c>
      <c r="H27" s="168">
        <f t="shared" si="3"/>
        <v>6.8000000000000005E-2</v>
      </c>
    </row>
    <row r="29" spans="1:8" x14ac:dyDescent="0.2">
      <c r="A29" t="s">
        <v>125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workbookViewId="0">
      <selection activeCell="B31" sqref="B31:H40"/>
    </sheetView>
  </sheetViews>
  <sheetFormatPr baseColWidth="10" defaultColWidth="8.83203125" defaultRowHeight="15" x14ac:dyDescent="0.2"/>
  <cols>
    <col min="1" max="1" width="36.83203125" bestFit="1" customWidth="1"/>
    <col min="2" max="4" width="10.5" bestFit="1" customWidth="1"/>
    <col min="5" max="5" width="9.1640625" style="189" customWidth="1"/>
    <col min="6" max="6" width="9.1640625" style="188" customWidth="1"/>
    <col min="7" max="7" width="9.1640625" style="189" customWidth="1"/>
    <col min="8" max="8" width="9.1640625" style="188" customWidth="1"/>
  </cols>
  <sheetData>
    <row r="1" spans="1:8" x14ac:dyDescent="0.2">
      <c r="A1" t="s">
        <v>265</v>
      </c>
      <c r="E1" s="224" t="s">
        <v>111</v>
      </c>
      <c r="F1" s="239"/>
      <c r="G1" s="240"/>
      <c r="H1" s="239"/>
    </row>
    <row r="2" spans="1:8" x14ac:dyDescent="0.2">
      <c r="A2" s="148" t="s">
        <v>165</v>
      </c>
      <c r="B2" t="s">
        <v>113</v>
      </c>
      <c r="C2" t="s">
        <v>114</v>
      </c>
      <c r="D2" t="s">
        <v>115</v>
      </c>
      <c r="E2" s="189" t="s">
        <v>116</v>
      </c>
      <c r="F2" s="188" t="s">
        <v>117</v>
      </c>
      <c r="G2" s="189" t="s">
        <v>115</v>
      </c>
      <c r="H2" s="188" t="s">
        <v>117</v>
      </c>
    </row>
    <row r="3" spans="1:8" x14ac:dyDescent="0.2">
      <c r="A3" s="148" t="s">
        <v>272</v>
      </c>
      <c r="B3" t="s">
        <v>119</v>
      </c>
      <c r="C3" t="s">
        <v>119</v>
      </c>
      <c r="D3" t="s">
        <v>120</v>
      </c>
      <c r="E3" s="189" t="s">
        <v>119</v>
      </c>
      <c r="F3" s="188" t="s">
        <v>121</v>
      </c>
      <c r="G3" s="189" t="s">
        <v>120</v>
      </c>
      <c r="H3" s="188" t="s">
        <v>121</v>
      </c>
    </row>
    <row r="5" spans="1:8" x14ac:dyDescent="0.2">
      <c r="A5" t="s">
        <v>128</v>
      </c>
      <c r="B5" s="77">
        <v>98900</v>
      </c>
      <c r="C5" s="77">
        <v>99500</v>
      </c>
      <c r="D5" s="77">
        <v>93900</v>
      </c>
      <c r="E5" s="171">
        <f t="shared" ref="E5:E14" si="0">B5-C5</f>
        <v>-600</v>
      </c>
      <c r="F5" s="168">
        <f t="shared" ref="F5:F14" si="1">ROUND((B5-C5)/C5,3)</f>
        <v>-6.0000000000000001E-3</v>
      </c>
      <c r="G5" s="171">
        <f t="shared" ref="G5:G14" si="2">B5-D5</f>
        <v>5000</v>
      </c>
      <c r="H5" s="168">
        <f t="shared" ref="H5:H14" si="3">ROUND((B5-D5)/D5,3)</f>
        <v>5.2999999999999999E-2</v>
      </c>
    </row>
    <row r="6" spans="1:8" x14ac:dyDescent="0.2">
      <c r="A6" t="s">
        <v>254</v>
      </c>
      <c r="B6" s="77">
        <v>81300</v>
      </c>
      <c r="C6" s="77">
        <v>81000</v>
      </c>
      <c r="D6" s="77">
        <v>77200</v>
      </c>
      <c r="E6" s="171">
        <f t="shared" si="0"/>
        <v>300</v>
      </c>
      <c r="F6" s="168">
        <f t="shared" si="1"/>
        <v>4.0000000000000001E-3</v>
      </c>
      <c r="G6" s="171">
        <f t="shared" si="2"/>
        <v>4100</v>
      </c>
      <c r="H6" s="168">
        <f t="shared" si="3"/>
        <v>5.2999999999999999E-2</v>
      </c>
    </row>
    <row r="7" spans="1:8" x14ac:dyDescent="0.2">
      <c r="A7" t="s">
        <v>255</v>
      </c>
      <c r="B7" s="77">
        <v>15100</v>
      </c>
      <c r="C7" s="77">
        <v>14900</v>
      </c>
      <c r="D7" s="77">
        <v>14800</v>
      </c>
      <c r="E7" s="171">
        <f t="shared" si="0"/>
        <v>200</v>
      </c>
      <c r="F7" s="168">
        <f t="shared" si="1"/>
        <v>1.2999999999999999E-2</v>
      </c>
      <c r="G7" s="171">
        <f t="shared" si="2"/>
        <v>300</v>
      </c>
      <c r="H7" s="168">
        <f t="shared" si="3"/>
        <v>0.02</v>
      </c>
    </row>
    <row r="8" spans="1:8" x14ac:dyDescent="0.2">
      <c r="A8" t="s">
        <v>273</v>
      </c>
      <c r="B8" s="77">
        <v>83800</v>
      </c>
      <c r="C8" s="77">
        <v>84600</v>
      </c>
      <c r="D8" s="77">
        <v>79100</v>
      </c>
      <c r="E8" s="171">
        <f t="shared" si="0"/>
        <v>-800</v>
      </c>
      <c r="F8" s="168">
        <f t="shared" si="1"/>
        <v>-8.9999999999999993E-3</v>
      </c>
      <c r="G8" s="171">
        <f t="shared" si="2"/>
        <v>4700</v>
      </c>
      <c r="H8" s="168">
        <f t="shared" si="3"/>
        <v>5.8999999999999997E-2</v>
      </c>
    </row>
    <row r="9" spans="1:8" x14ac:dyDescent="0.2">
      <c r="A9" t="s">
        <v>258</v>
      </c>
      <c r="B9" s="77">
        <v>66200</v>
      </c>
      <c r="C9" s="77">
        <v>66100</v>
      </c>
      <c r="D9" s="77">
        <v>62400</v>
      </c>
      <c r="E9" s="171">
        <f t="shared" si="0"/>
        <v>100</v>
      </c>
      <c r="F9" s="168">
        <f t="shared" si="1"/>
        <v>2E-3</v>
      </c>
      <c r="G9" s="171">
        <f t="shared" si="2"/>
        <v>3800</v>
      </c>
      <c r="H9" s="168">
        <f t="shared" si="3"/>
        <v>6.0999999999999999E-2</v>
      </c>
    </row>
    <row r="10" spans="1:8" x14ac:dyDescent="0.2">
      <c r="A10" t="s">
        <v>139</v>
      </c>
      <c r="B10" s="77">
        <v>20600</v>
      </c>
      <c r="C10" s="77">
        <v>20600</v>
      </c>
      <c r="D10" s="77">
        <v>20700</v>
      </c>
      <c r="E10" s="171">
        <f t="shared" si="0"/>
        <v>0</v>
      </c>
      <c r="F10" s="168">
        <f t="shared" si="1"/>
        <v>0</v>
      </c>
      <c r="G10" s="171">
        <f t="shared" si="2"/>
        <v>-100</v>
      </c>
      <c r="H10" s="168">
        <f t="shared" si="3"/>
        <v>-5.0000000000000001E-3</v>
      </c>
    </row>
    <row r="11" spans="1:8" x14ac:dyDescent="0.2">
      <c r="A11" t="s">
        <v>274</v>
      </c>
      <c r="B11" s="77">
        <v>17600</v>
      </c>
      <c r="C11" s="77">
        <v>18500</v>
      </c>
      <c r="D11" s="77">
        <v>16700</v>
      </c>
      <c r="E11" s="171">
        <f t="shared" si="0"/>
        <v>-900</v>
      </c>
      <c r="F11" s="168">
        <f t="shared" si="1"/>
        <v>-4.9000000000000002E-2</v>
      </c>
      <c r="G11" s="171">
        <f t="shared" si="2"/>
        <v>900</v>
      </c>
      <c r="H11" s="168">
        <f t="shared" si="3"/>
        <v>5.3999999999999999E-2</v>
      </c>
    </row>
    <row r="12" spans="1:8" x14ac:dyDescent="0.2">
      <c r="A12" t="s">
        <v>159</v>
      </c>
      <c r="B12" s="77">
        <v>700</v>
      </c>
      <c r="C12" s="77">
        <v>700</v>
      </c>
      <c r="D12" s="77">
        <v>700</v>
      </c>
      <c r="E12" s="171">
        <f t="shared" si="0"/>
        <v>0</v>
      </c>
      <c r="F12" s="168">
        <f t="shared" si="1"/>
        <v>0</v>
      </c>
      <c r="G12" s="171">
        <f t="shared" si="2"/>
        <v>0</v>
      </c>
      <c r="H12" s="168">
        <f t="shared" si="3"/>
        <v>0</v>
      </c>
    </row>
    <row r="13" spans="1:8" x14ac:dyDescent="0.2">
      <c r="A13" t="s">
        <v>160</v>
      </c>
      <c r="B13" s="77">
        <v>4700</v>
      </c>
      <c r="C13" s="77">
        <v>4800</v>
      </c>
      <c r="D13" s="77">
        <v>4500</v>
      </c>
      <c r="E13" s="171">
        <f t="shared" si="0"/>
        <v>-100</v>
      </c>
      <c r="F13" s="168">
        <f t="shared" si="1"/>
        <v>-2.1000000000000001E-2</v>
      </c>
      <c r="G13" s="171">
        <f t="shared" si="2"/>
        <v>200</v>
      </c>
      <c r="H13" s="168">
        <f t="shared" si="3"/>
        <v>4.3999999999999997E-2</v>
      </c>
    </row>
    <row r="14" spans="1:8" x14ac:dyDescent="0.2">
      <c r="A14" t="s">
        <v>161</v>
      </c>
      <c r="B14" s="77">
        <v>12200</v>
      </c>
      <c r="C14" s="77">
        <v>13000</v>
      </c>
      <c r="D14" s="77">
        <v>11500</v>
      </c>
      <c r="E14" s="171">
        <f t="shared" si="0"/>
        <v>-800</v>
      </c>
      <c r="F14" s="168">
        <f t="shared" si="1"/>
        <v>-6.2E-2</v>
      </c>
      <c r="G14" s="171">
        <f t="shared" si="2"/>
        <v>700</v>
      </c>
      <c r="H14" s="168">
        <f t="shared" si="3"/>
        <v>6.0999999999999999E-2</v>
      </c>
    </row>
    <row r="16" spans="1:8" x14ac:dyDescent="0.2">
      <c r="A16" t="s">
        <v>265</v>
      </c>
      <c r="E16" s="224" t="s">
        <v>111</v>
      </c>
      <c r="F16" s="239"/>
      <c r="G16" s="240"/>
      <c r="H16" s="239"/>
    </row>
    <row r="17" spans="1:10" x14ac:dyDescent="0.2">
      <c r="A17" s="148" t="s">
        <v>165</v>
      </c>
      <c r="B17" t="s">
        <v>113</v>
      </c>
      <c r="C17" t="s">
        <v>114</v>
      </c>
      <c r="D17" t="s">
        <v>115</v>
      </c>
      <c r="E17" s="189" t="s">
        <v>116</v>
      </c>
      <c r="F17" s="188" t="s">
        <v>117</v>
      </c>
      <c r="G17" s="189" t="s">
        <v>115</v>
      </c>
      <c r="H17" s="188" t="s">
        <v>117</v>
      </c>
    </row>
    <row r="18" spans="1:10" x14ac:dyDescent="0.2">
      <c r="A18" s="148" t="s">
        <v>275</v>
      </c>
      <c r="B18" t="s">
        <v>119</v>
      </c>
      <c r="C18" t="s">
        <v>119</v>
      </c>
      <c r="D18" t="s">
        <v>120</v>
      </c>
      <c r="E18" s="189" t="s">
        <v>119</v>
      </c>
      <c r="F18" s="188" t="s">
        <v>121</v>
      </c>
      <c r="G18" s="189" t="s">
        <v>120</v>
      </c>
      <c r="H18" s="188" t="s">
        <v>121</v>
      </c>
    </row>
    <row r="19" spans="1:10" x14ac:dyDescent="0.2">
      <c r="A19" s="148"/>
    </row>
    <row r="20" spans="1:10" x14ac:dyDescent="0.2">
      <c r="A20" t="s">
        <v>128</v>
      </c>
      <c r="B20" s="77">
        <v>93100</v>
      </c>
      <c r="C20" s="77">
        <v>92800</v>
      </c>
      <c r="D20" s="77">
        <v>90600</v>
      </c>
      <c r="E20" s="171">
        <f t="shared" ref="E20:E25" si="4">B20-C20</f>
        <v>300</v>
      </c>
      <c r="F20" s="168">
        <f t="shared" ref="F20:F25" si="5">ROUND((B20-C20)/C20,3)</f>
        <v>3.0000000000000001E-3</v>
      </c>
      <c r="G20" s="171">
        <f t="shared" ref="G20:G25" si="6">B20-D20</f>
        <v>2500</v>
      </c>
      <c r="H20" s="168">
        <f t="shared" ref="H20:H25" si="7">ROUND((B20-D20)/D20,3)</f>
        <v>2.8000000000000001E-2</v>
      </c>
    </row>
    <row r="21" spans="1:10" x14ac:dyDescent="0.2">
      <c r="A21" t="s">
        <v>167</v>
      </c>
      <c r="B21" s="77">
        <v>81200</v>
      </c>
      <c r="C21" s="77">
        <v>80800</v>
      </c>
      <c r="D21" s="77">
        <v>79000</v>
      </c>
      <c r="E21" s="171">
        <f t="shared" si="4"/>
        <v>400</v>
      </c>
      <c r="F21" s="168">
        <f t="shared" si="5"/>
        <v>5.0000000000000001E-3</v>
      </c>
      <c r="G21" s="171">
        <f t="shared" si="6"/>
        <v>2200</v>
      </c>
      <c r="H21" s="168">
        <f t="shared" si="7"/>
        <v>2.8000000000000001E-2</v>
      </c>
    </row>
    <row r="22" spans="1:10" x14ac:dyDescent="0.2">
      <c r="A22" t="s">
        <v>168</v>
      </c>
      <c r="B22" s="77">
        <v>8300</v>
      </c>
      <c r="C22" s="77">
        <v>8300</v>
      </c>
      <c r="D22" s="77">
        <v>8100</v>
      </c>
      <c r="E22" s="171">
        <f t="shared" si="4"/>
        <v>0</v>
      </c>
      <c r="F22" s="168">
        <f t="shared" si="5"/>
        <v>0</v>
      </c>
      <c r="G22" s="171">
        <f t="shared" si="6"/>
        <v>200</v>
      </c>
      <c r="H22" s="168">
        <f t="shared" si="7"/>
        <v>2.5000000000000001E-2</v>
      </c>
    </row>
    <row r="23" spans="1:10" x14ac:dyDescent="0.2">
      <c r="A23" t="s">
        <v>182</v>
      </c>
      <c r="B23" s="77">
        <v>84800</v>
      </c>
      <c r="C23" s="77">
        <v>84500</v>
      </c>
      <c r="D23" s="77">
        <v>82500</v>
      </c>
      <c r="E23" s="171">
        <f t="shared" si="4"/>
        <v>300</v>
      </c>
      <c r="F23" s="168">
        <f t="shared" si="5"/>
        <v>4.0000000000000001E-3</v>
      </c>
      <c r="G23" s="171">
        <f t="shared" si="6"/>
        <v>2300</v>
      </c>
      <c r="H23" s="168">
        <f t="shared" si="7"/>
        <v>2.8000000000000001E-2</v>
      </c>
    </row>
    <row r="24" spans="1:10" x14ac:dyDescent="0.2">
      <c r="A24" t="s">
        <v>183</v>
      </c>
      <c r="B24" s="77">
        <v>72900</v>
      </c>
      <c r="C24" s="77">
        <v>72500</v>
      </c>
      <c r="D24" s="77">
        <v>70900</v>
      </c>
      <c r="E24" s="171">
        <f t="shared" si="4"/>
        <v>400</v>
      </c>
      <c r="F24" s="168">
        <f t="shared" si="5"/>
        <v>6.0000000000000001E-3</v>
      </c>
      <c r="G24" s="171">
        <f t="shared" si="6"/>
        <v>2000</v>
      </c>
      <c r="H24" s="168">
        <f t="shared" si="7"/>
        <v>2.8000000000000001E-2</v>
      </c>
      <c r="J24" s="188"/>
    </row>
    <row r="25" spans="1:10" x14ac:dyDescent="0.2">
      <c r="A25" t="s">
        <v>225</v>
      </c>
      <c r="B25" s="77">
        <v>11900</v>
      </c>
      <c r="C25" s="77">
        <v>12000</v>
      </c>
      <c r="D25" s="77">
        <v>11600</v>
      </c>
      <c r="E25" s="171">
        <f t="shared" si="4"/>
        <v>-100</v>
      </c>
      <c r="F25" s="168">
        <f t="shared" si="5"/>
        <v>-8.0000000000000002E-3</v>
      </c>
      <c r="G25" s="171">
        <f t="shared" si="6"/>
        <v>300</v>
      </c>
      <c r="H25" s="168">
        <f t="shared" si="7"/>
        <v>2.5999999999999999E-2</v>
      </c>
    </row>
    <row r="27" spans="1:10" x14ac:dyDescent="0.2">
      <c r="A27" t="s">
        <v>265</v>
      </c>
      <c r="E27" s="224" t="s">
        <v>111</v>
      </c>
      <c r="F27" s="239"/>
      <c r="G27" s="240"/>
      <c r="H27" s="239"/>
    </row>
    <row r="28" spans="1:10" x14ac:dyDescent="0.2">
      <c r="A28" s="148" t="s">
        <v>165</v>
      </c>
      <c r="B28" t="s">
        <v>113</v>
      </c>
      <c r="C28" t="s">
        <v>114</v>
      </c>
      <c r="D28" t="s">
        <v>115</v>
      </c>
      <c r="E28" s="189" t="s">
        <v>116</v>
      </c>
      <c r="F28" s="188" t="s">
        <v>117</v>
      </c>
      <c r="G28" s="189" t="s">
        <v>115</v>
      </c>
      <c r="H28" s="188" t="s">
        <v>117</v>
      </c>
    </row>
    <row r="29" spans="1:10" x14ac:dyDescent="0.2">
      <c r="A29" s="148" t="s">
        <v>276</v>
      </c>
      <c r="B29" t="s">
        <v>119</v>
      </c>
      <c r="C29" t="s">
        <v>119</v>
      </c>
      <c r="D29" t="s">
        <v>120</v>
      </c>
      <c r="E29" s="189" t="s">
        <v>119</v>
      </c>
      <c r="F29" s="188" t="s">
        <v>121</v>
      </c>
      <c r="G29" s="189" t="s">
        <v>120</v>
      </c>
      <c r="H29" s="188" t="s">
        <v>121</v>
      </c>
    </row>
    <row r="30" spans="1:10" x14ac:dyDescent="0.2">
      <c r="A30" s="148"/>
    </row>
    <row r="31" spans="1:10" x14ac:dyDescent="0.2">
      <c r="A31" t="s">
        <v>128</v>
      </c>
      <c r="B31" s="77">
        <v>39100</v>
      </c>
      <c r="C31" s="77">
        <v>39300</v>
      </c>
      <c r="D31" s="77">
        <v>37900</v>
      </c>
      <c r="E31" s="171">
        <f t="shared" ref="E31:E40" si="8">B31-C31</f>
        <v>-200</v>
      </c>
      <c r="F31" s="168">
        <f t="shared" ref="F31:F40" si="9">ROUND((B31-C31)/C31,3)</f>
        <v>-5.0000000000000001E-3</v>
      </c>
      <c r="G31" s="171">
        <f t="shared" ref="G31:G40" si="10">B31-D31</f>
        <v>1200</v>
      </c>
      <c r="H31" s="168">
        <f t="shared" ref="H31:H40" si="11">ROUND((B31-D31)/D31,3)</f>
        <v>3.2000000000000001E-2</v>
      </c>
    </row>
    <row r="32" spans="1:10" x14ac:dyDescent="0.2">
      <c r="A32" t="s">
        <v>167</v>
      </c>
      <c r="B32" s="77">
        <v>33400</v>
      </c>
      <c r="C32" s="77">
        <v>33400</v>
      </c>
      <c r="D32" s="77">
        <v>32200</v>
      </c>
      <c r="E32" s="171">
        <f t="shared" si="8"/>
        <v>0</v>
      </c>
      <c r="F32" s="168">
        <f t="shared" si="9"/>
        <v>0</v>
      </c>
      <c r="G32" s="171">
        <f t="shared" si="10"/>
        <v>1200</v>
      </c>
      <c r="H32" s="168">
        <f t="shared" si="11"/>
        <v>3.6999999999999998E-2</v>
      </c>
    </row>
    <row r="33" spans="1:8" x14ac:dyDescent="0.2">
      <c r="A33" t="s">
        <v>168</v>
      </c>
      <c r="B33" s="77">
        <v>9500</v>
      </c>
      <c r="C33" s="77">
        <v>9500</v>
      </c>
      <c r="D33" s="77">
        <v>9300</v>
      </c>
      <c r="E33" s="171">
        <f t="shared" si="8"/>
        <v>0</v>
      </c>
      <c r="F33" s="168">
        <f t="shared" si="9"/>
        <v>0</v>
      </c>
      <c r="G33" s="171">
        <f t="shared" si="10"/>
        <v>200</v>
      </c>
      <c r="H33" s="168">
        <f t="shared" si="11"/>
        <v>2.1999999999999999E-2</v>
      </c>
    </row>
    <row r="34" spans="1:8" x14ac:dyDescent="0.2">
      <c r="A34" t="s">
        <v>182</v>
      </c>
      <c r="B34" s="77">
        <v>29600</v>
      </c>
      <c r="C34" s="77">
        <v>29800</v>
      </c>
      <c r="D34" s="77">
        <v>28600</v>
      </c>
      <c r="E34" s="171">
        <f t="shared" si="8"/>
        <v>-200</v>
      </c>
      <c r="F34" s="168">
        <f t="shared" si="9"/>
        <v>-7.0000000000000001E-3</v>
      </c>
      <c r="G34" s="171">
        <f t="shared" si="10"/>
        <v>1000</v>
      </c>
      <c r="H34" s="168">
        <f t="shared" si="11"/>
        <v>3.5000000000000003E-2</v>
      </c>
    </row>
    <row r="35" spans="1:8" x14ac:dyDescent="0.2">
      <c r="A35" t="s">
        <v>183</v>
      </c>
      <c r="B35" s="77">
        <v>23900</v>
      </c>
      <c r="C35" s="77">
        <v>23900</v>
      </c>
      <c r="D35" s="77">
        <v>22900</v>
      </c>
      <c r="E35" s="171">
        <f t="shared" si="8"/>
        <v>0</v>
      </c>
      <c r="F35" s="168">
        <f t="shared" si="9"/>
        <v>0</v>
      </c>
      <c r="G35" s="171">
        <f t="shared" si="10"/>
        <v>1000</v>
      </c>
      <c r="H35" s="168">
        <f t="shared" si="11"/>
        <v>4.3999999999999997E-2</v>
      </c>
    </row>
    <row r="36" spans="1:8" x14ac:dyDescent="0.2">
      <c r="A36" t="s">
        <v>175</v>
      </c>
      <c r="B36" s="77">
        <v>6600</v>
      </c>
      <c r="C36" s="77">
        <v>6600</v>
      </c>
      <c r="D36" s="77">
        <v>6600</v>
      </c>
      <c r="E36" s="171">
        <f t="shared" si="8"/>
        <v>0</v>
      </c>
      <c r="F36" s="168">
        <f t="shared" si="9"/>
        <v>0</v>
      </c>
      <c r="G36" s="171">
        <f t="shared" si="10"/>
        <v>0</v>
      </c>
      <c r="H36" s="168">
        <f t="shared" si="11"/>
        <v>0</v>
      </c>
    </row>
    <row r="37" spans="1:8" x14ac:dyDescent="0.2">
      <c r="A37" t="s">
        <v>225</v>
      </c>
      <c r="B37" s="77">
        <v>5700</v>
      </c>
      <c r="C37" s="77">
        <v>5900</v>
      </c>
      <c r="D37" s="77">
        <v>5700</v>
      </c>
      <c r="E37" s="171">
        <f t="shared" si="8"/>
        <v>-200</v>
      </c>
      <c r="F37" s="168">
        <f t="shared" si="9"/>
        <v>-3.4000000000000002E-2</v>
      </c>
      <c r="G37" s="171">
        <f t="shared" si="10"/>
        <v>0</v>
      </c>
      <c r="H37" s="168">
        <f t="shared" si="11"/>
        <v>0</v>
      </c>
    </row>
    <row r="38" spans="1:8" x14ac:dyDescent="0.2">
      <c r="A38" t="s">
        <v>226</v>
      </c>
      <c r="B38" s="77">
        <v>1200</v>
      </c>
      <c r="C38" s="77">
        <v>1200</v>
      </c>
      <c r="D38" s="77">
        <v>1300</v>
      </c>
      <c r="E38" s="171">
        <f t="shared" si="8"/>
        <v>0</v>
      </c>
      <c r="F38" s="168">
        <f t="shared" si="9"/>
        <v>0</v>
      </c>
      <c r="G38" s="171">
        <f t="shared" si="10"/>
        <v>-100</v>
      </c>
      <c r="H38" s="168">
        <f t="shared" si="11"/>
        <v>-7.6999999999999999E-2</v>
      </c>
    </row>
    <row r="39" spans="1:8" x14ac:dyDescent="0.2">
      <c r="A39" t="s">
        <v>227</v>
      </c>
      <c r="B39" s="77">
        <v>1200</v>
      </c>
      <c r="C39" s="77">
        <v>1200</v>
      </c>
      <c r="D39" s="77">
        <v>1200</v>
      </c>
      <c r="E39" s="171">
        <f t="shared" si="8"/>
        <v>0</v>
      </c>
      <c r="F39" s="168">
        <f t="shared" si="9"/>
        <v>0</v>
      </c>
      <c r="G39" s="171">
        <f t="shared" si="10"/>
        <v>0</v>
      </c>
      <c r="H39" s="168">
        <f t="shared" si="11"/>
        <v>0</v>
      </c>
    </row>
    <row r="40" spans="1:8" x14ac:dyDescent="0.2">
      <c r="A40" t="s">
        <v>230</v>
      </c>
      <c r="B40" s="77">
        <v>3300</v>
      </c>
      <c r="C40" s="77">
        <v>3500</v>
      </c>
      <c r="D40" s="77">
        <v>3200</v>
      </c>
      <c r="E40" s="171">
        <f t="shared" si="8"/>
        <v>-200</v>
      </c>
      <c r="F40" s="168">
        <f t="shared" si="9"/>
        <v>-5.7000000000000002E-2</v>
      </c>
      <c r="G40" s="171">
        <f t="shared" si="10"/>
        <v>100</v>
      </c>
      <c r="H40" s="168">
        <f t="shared" si="11"/>
        <v>3.1E-2</v>
      </c>
    </row>
    <row r="42" spans="1:8" x14ac:dyDescent="0.2">
      <c r="A42" t="s">
        <v>125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1"/>
  <sheetViews>
    <sheetView topLeftCell="A21" workbookViewId="0">
      <selection activeCell="K36" sqref="K36"/>
    </sheetView>
  </sheetViews>
  <sheetFormatPr baseColWidth="10" defaultColWidth="8.83203125" defaultRowHeight="15" x14ac:dyDescent="0.2"/>
  <cols>
    <col min="1" max="1" width="5.1640625" style="148" bestFit="1" customWidth="1"/>
    <col min="2" max="2" width="9.1640625" style="149" customWidth="1"/>
    <col min="3" max="3" width="9.1640625" style="150" customWidth="1"/>
    <col min="4" max="4" width="9" style="150" bestFit="1" customWidth="1"/>
    <col min="5" max="7" width="9.1640625" style="149" customWidth="1"/>
    <col min="8" max="8" width="9.1640625" style="150" customWidth="1"/>
  </cols>
  <sheetData>
    <row r="1" spans="1:8" x14ac:dyDescent="0.2">
      <c r="A1" s="224" t="s">
        <v>277</v>
      </c>
      <c r="B1" s="220"/>
      <c r="C1" s="221"/>
      <c r="D1" s="221"/>
      <c r="E1" s="220"/>
      <c r="F1" s="220"/>
      <c r="G1" s="220"/>
      <c r="H1" s="221"/>
    </row>
    <row r="3" spans="1:8" ht="65.25" customHeight="1" thickBot="1" x14ac:dyDescent="0.25">
      <c r="A3" s="39" t="s">
        <v>105</v>
      </c>
      <c r="B3" s="141" t="s">
        <v>278</v>
      </c>
      <c r="C3" s="138" t="s">
        <v>279</v>
      </c>
      <c r="D3" s="138" t="s">
        <v>280</v>
      </c>
      <c r="E3" s="141" t="s">
        <v>281</v>
      </c>
      <c r="F3" s="141" t="s">
        <v>110</v>
      </c>
      <c r="G3" s="141" t="s">
        <v>107</v>
      </c>
      <c r="H3" s="138" t="s">
        <v>282</v>
      </c>
    </row>
    <row r="4" spans="1:8" ht="15.75" customHeight="1" thickTop="1" x14ac:dyDescent="0.2">
      <c r="A4" s="40">
        <v>1976</v>
      </c>
      <c r="B4" s="41">
        <v>2007417</v>
      </c>
      <c r="C4" s="139">
        <v>64.7</v>
      </c>
      <c r="D4" s="139">
        <v>60.2</v>
      </c>
      <c r="E4" s="41">
        <v>1299241</v>
      </c>
      <c r="F4" s="41">
        <v>1207662</v>
      </c>
      <c r="G4" s="41">
        <v>91579</v>
      </c>
      <c r="H4" s="139">
        <v>7</v>
      </c>
    </row>
    <row r="5" spans="1:8" x14ac:dyDescent="0.2">
      <c r="A5" s="40">
        <v>1977</v>
      </c>
      <c r="B5" s="41">
        <v>2061250</v>
      </c>
      <c r="C5" s="139">
        <v>64.400000000000006</v>
      </c>
      <c r="D5" s="139">
        <v>60</v>
      </c>
      <c r="E5" s="41">
        <v>1327423</v>
      </c>
      <c r="F5" s="41">
        <v>1237495</v>
      </c>
      <c r="G5" s="41">
        <v>89928</v>
      </c>
      <c r="H5" s="139">
        <v>6.8</v>
      </c>
    </row>
    <row r="6" spans="1:8" x14ac:dyDescent="0.2">
      <c r="A6" s="40">
        <v>1978</v>
      </c>
      <c r="B6" s="41">
        <v>2117667</v>
      </c>
      <c r="C6" s="139">
        <v>64.099999999999994</v>
      </c>
      <c r="D6" s="139">
        <v>60.5</v>
      </c>
      <c r="E6" s="41">
        <v>1356921</v>
      </c>
      <c r="F6" s="41">
        <v>1281597</v>
      </c>
      <c r="G6" s="41">
        <v>75324</v>
      </c>
      <c r="H6" s="139">
        <v>5.6</v>
      </c>
    </row>
    <row r="7" spans="1:8" x14ac:dyDescent="0.2">
      <c r="A7" s="40">
        <v>1979</v>
      </c>
      <c r="B7" s="41">
        <v>2169417</v>
      </c>
      <c r="C7" s="139">
        <v>63.4</v>
      </c>
      <c r="D7" s="139">
        <v>60.2</v>
      </c>
      <c r="E7" s="41">
        <v>1375201</v>
      </c>
      <c r="F7" s="41">
        <v>1306773</v>
      </c>
      <c r="G7" s="41">
        <v>68428</v>
      </c>
      <c r="H7" s="139">
        <v>5</v>
      </c>
    </row>
    <row r="8" spans="1:8" x14ac:dyDescent="0.2">
      <c r="A8" s="40">
        <v>1980</v>
      </c>
      <c r="B8" s="41">
        <v>2221250</v>
      </c>
      <c r="C8" s="139">
        <v>62.8</v>
      </c>
      <c r="D8" s="139">
        <v>58.6</v>
      </c>
      <c r="E8" s="41">
        <v>1395675</v>
      </c>
      <c r="F8" s="41">
        <v>1301796</v>
      </c>
      <c r="G8" s="41">
        <v>93879</v>
      </c>
      <c r="H8" s="139">
        <v>6.7</v>
      </c>
    </row>
    <row r="9" spans="1:8" x14ac:dyDescent="0.2">
      <c r="A9" s="40">
        <v>1981</v>
      </c>
      <c r="B9" s="41">
        <v>2266583</v>
      </c>
      <c r="C9" s="139">
        <v>63.2</v>
      </c>
      <c r="D9" s="139">
        <v>58</v>
      </c>
      <c r="E9" s="41">
        <v>1432219</v>
      </c>
      <c r="F9" s="41">
        <v>1314907</v>
      </c>
      <c r="G9" s="41">
        <v>117312</v>
      </c>
      <c r="H9" s="139">
        <v>8.1999999999999993</v>
      </c>
    </row>
    <row r="10" spans="1:8" x14ac:dyDescent="0.2">
      <c r="A10" s="40">
        <v>1982</v>
      </c>
      <c r="B10" s="41">
        <v>2307333</v>
      </c>
      <c r="C10" s="139">
        <v>64.2</v>
      </c>
      <c r="D10" s="139">
        <v>57.3</v>
      </c>
      <c r="E10" s="41">
        <v>1482373</v>
      </c>
      <c r="F10" s="41">
        <v>1322883</v>
      </c>
      <c r="G10" s="41">
        <v>159490</v>
      </c>
      <c r="H10" s="139">
        <v>10.8</v>
      </c>
    </row>
    <row r="11" spans="1:8" x14ac:dyDescent="0.2">
      <c r="A11" s="40">
        <v>1983</v>
      </c>
      <c r="B11" s="41">
        <v>2341083</v>
      </c>
      <c r="C11" s="139">
        <v>63.2</v>
      </c>
      <c r="D11" s="139">
        <v>56.9</v>
      </c>
      <c r="E11" s="41">
        <v>1479137</v>
      </c>
      <c r="F11" s="41">
        <v>1333162</v>
      </c>
      <c r="G11" s="41">
        <v>145975</v>
      </c>
      <c r="H11" s="139">
        <v>9.9</v>
      </c>
    </row>
    <row r="12" spans="1:8" x14ac:dyDescent="0.2">
      <c r="A12" s="40">
        <v>1984</v>
      </c>
      <c r="B12" s="41">
        <v>2378500</v>
      </c>
      <c r="C12" s="139">
        <v>62.9</v>
      </c>
      <c r="D12" s="139">
        <v>58.5</v>
      </c>
      <c r="E12" s="41">
        <v>1495188</v>
      </c>
      <c r="F12" s="41">
        <v>1391286</v>
      </c>
      <c r="G12" s="41">
        <v>103902</v>
      </c>
      <c r="H12" s="139">
        <v>6.9</v>
      </c>
    </row>
    <row r="13" spans="1:8" x14ac:dyDescent="0.2">
      <c r="A13" s="40">
        <v>1985</v>
      </c>
      <c r="B13" s="41">
        <v>2426500</v>
      </c>
      <c r="C13" s="139">
        <v>63.8</v>
      </c>
      <c r="D13" s="139">
        <v>59.5</v>
      </c>
      <c r="E13" s="41">
        <v>1548924</v>
      </c>
      <c r="F13" s="41">
        <v>1443612</v>
      </c>
      <c r="G13" s="41">
        <v>105312</v>
      </c>
      <c r="H13" s="139">
        <v>6.8</v>
      </c>
    </row>
    <row r="14" spans="1:8" x14ac:dyDescent="0.2">
      <c r="A14" s="40">
        <v>1986</v>
      </c>
      <c r="B14" s="41">
        <v>2455333</v>
      </c>
      <c r="C14" s="139">
        <v>64.900000000000006</v>
      </c>
      <c r="D14" s="139">
        <v>60.7</v>
      </c>
      <c r="E14" s="41">
        <v>1592306</v>
      </c>
      <c r="F14" s="41">
        <v>1491069</v>
      </c>
      <c r="G14" s="41">
        <v>101237</v>
      </c>
      <c r="H14" s="139">
        <v>6.4</v>
      </c>
    </row>
    <row r="15" spans="1:8" x14ac:dyDescent="0.2">
      <c r="A15" s="40">
        <v>1987</v>
      </c>
      <c r="B15" s="41">
        <v>2495333</v>
      </c>
      <c r="C15" s="139">
        <v>65.400000000000006</v>
      </c>
      <c r="D15" s="139">
        <v>61.8</v>
      </c>
      <c r="E15" s="41">
        <v>1631897</v>
      </c>
      <c r="F15" s="41">
        <v>1542170</v>
      </c>
      <c r="G15" s="41">
        <v>89727</v>
      </c>
      <c r="H15" s="139">
        <v>5.5</v>
      </c>
    </row>
    <row r="16" spans="1:8" x14ac:dyDescent="0.2">
      <c r="A16" s="40">
        <v>1988</v>
      </c>
      <c r="B16" s="41">
        <v>2533000</v>
      </c>
      <c r="C16" s="139">
        <v>65.599999999999994</v>
      </c>
      <c r="D16" s="139">
        <v>62.5</v>
      </c>
      <c r="E16" s="41">
        <v>1660533</v>
      </c>
      <c r="F16" s="41">
        <v>1583928</v>
      </c>
      <c r="G16" s="41">
        <v>76605</v>
      </c>
      <c r="H16" s="139">
        <v>4.5999999999999996</v>
      </c>
    </row>
    <row r="17" spans="1:8" x14ac:dyDescent="0.2">
      <c r="A17" s="40">
        <v>1989</v>
      </c>
      <c r="B17" s="41">
        <v>2566000</v>
      </c>
      <c r="C17" s="139">
        <v>66</v>
      </c>
      <c r="D17" s="139">
        <v>62.9</v>
      </c>
      <c r="E17" s="41">
        <v>1693438</v>
      </c>
      <c r="F17" s="41">
        <v>1615009</v>
      </c>
      <c r="G17" s="41">
        <v>78429</v>
      </c>
      <c r="H17" s="139">
        <v>4.5999999999999996</v>
      </c>
    </row>
    <row r="18" spans="1:8" x14ac:dyDescent="0.2">
      <c r="A18" s="40">
        <v>1990</v>
      </c>
      <c r="B18" s="41">
        <v>2611843</v>
      </c>
      <c r="C18" s="139">
        <v>66.5</v>
      </c>
      <c r="D18" s="139">
        <v>63.3</v>
      </c>
      <c r="E18" s="41">
        <v>1737831</v>
      </c>
      <c r="F18" s="41">
        <v>1652949</v>
      </c>
      <c r="G18" s="41">
        <v>84882</v>
      </c>
      <c r="H18" s="139">
        <v>4.9000000000000004</v>
      </c>
    </row>
    <row r="19" spans="1:8" x14ac:dyDescent="0.2">
      <c r="A19" s="40">
        <v>1991</v>
      </c>
      <c r="B19" s="41">
        <v>2663759</v>
      </c>
      <c r="C19" s="139">
        <v>66.3</v>
      </c>
      <c r="D19" s="139">
        <v>62.3</v>
      </c>
      <c r="E19" s="41">
        <v>1767123</v>
      </c>
      <c r="F19" s="41">
        <v>1659196</v>
      </c>
      <c r="G19" s="41">
        <v>107927</v>
      </c>
      <c r="H19" s="139">
        <v>6.1</v>
      </c>
    </row>
    <row r="20" spans="1:8" x14ac:dyDescent="0.2">
      <c r="A20" s="40">
        <v>1992</v>
      </c>
      <c r="B20" s="41">
        <v>2699745</v>
      </c>
      <c r="C20" s="139">
        <v>66.7</v>
      </c>
      <c r="D20" s="139">
        <v>62.2</v>
      </c>
      <c r="E20" s="41">
        <v>1799677</v>
      </c>
      <c r="F20" s="41">
        <v>1678803</v>
      </c>
      <c r="G20" s="41">
        <v>120874</v>
      </c>
      <c r="H20" s="139">
        <v>6.7</v>
      </c>
    </row>
    <row r="21" spans="1:8" x14ac:dyDescent="0.2">
      <c r="A21" s="40">
        <v>1993</v>
      </c>
      <c r="B21" s="41">
        <v>2739480</v>
      </c>
      <c r="C21" s="139">
        <v>66.7</v>
      </c>
      <c r="D21" s="139">
        <v>61.8</v>
      </c>
      <c r="E21" s="41">
        <v>1826650</v>
      </c>
      <c r="F21" s="41">
        <v>1693483</v>
      </c>
      <c r="G21" s="41">
        <v>133167</v>
      </c>
      <c r="H21" s="139">
        <v>7.3</v>
      </c>
    </row>
    <row r="22" spans="1:8" x14ac:dyDescent="0.2">
      <c r="A22" s="40">
        <v>1994</v>
      </c>
      <c r="B22" s="41">
        <v>2775049</v>
      </c>
      <c r="C22" s="139">
        <v>66.400000000000006</v>
      </c>
      <c r="D22" s="139">
        <v>62.3</v>
      </c>
      <c r="E22" s="41">
        <v>1841428</v>
      </c>
      <c r="F22" s="41">
        <v>1727714</v>
      </c>
      <c r="G22" s="41">
        <v>113714</v>
      </c>
      <c r="H22" s="139">
        <v>6.2</v>
      </c>
    </row>
    <row r="23" spans="1:8" x14ac:dyDescent="0.2">
      <c r="A23" s="40">
        <v>1995</v>
      </c>
      <c r="B23" s="41">
        <v>2813952</v>
      </c>
      <c r="C23" s="139">
        <v>66.2</v>
      </c>
      <c r="D23" s="139">
        <v>62.8</v>
      </c>
      <c r="E23" s="41">
        <v>1864221</v>
      </c>
      <c r="F23" s="41">
        <v>1768540</v>
      </c>
      <c r="G23" s="41">
        <v>95681</v>
      </c>
      <c r="H23" s="139">
        <v>5.0999999999999996</v>
      </c>
    </row>
    <row r="24" spans="1:8" x14ac:dyDescent="0.2">
      <c r="A24" s="40">
        <v>1996</v>
      </c>
      <c r="B24" s="41">
        <v>2851104</v>
      </c>
      <c r="C24" s="139">
        <v>66.2</v>
      </c>
      <c r="D24" s="139">
        <v>62.4</v>
      </c>
      <c r="E24" s="41">
        <v>1886064</v>
      </c>
      <c r="F24" s="41">
        <v>1779221</v>
      </c>
      <c r="G24" s="41">
        <v>106843</v>
      </c>
      <c r="H24" s="139">
        <v>5.7</v>
      </c>
    </row>
    <row r="25" spans="1:8" x14ac:dyDescent="0.2">
      <c r="A25" s="40">
        <v>1997</v>
      </c>
      <c r="B25" s="41">
        <v>2897839</v>
      </c>
      <c r="C25" s="139">
        <v>66.3</v>
      </c>
      <c r="D25" s="139">
        <v>63.3</v>
      </c>
      <c r="E25" s="41">
        <v>1920244</v>
      </c>
      <c r="F25" s="41">
        <v>1834337</v>
      </c>
      <c r="G25" s="41">
        <v>85907</v>
      </c>
      <c r="H25" s="139">
        <v>4.5</v>
      </c>
    </row>
    <row r="26" spans="1:8" x14ac:dyDescent="0.2">
      <c r="A26" s="40">
        <v>1998</v>
      </c>
      <c r="B26" s="41">
        <v>2945825</v>
      </c>
      <c r="C26" s="139">
        <v>65.900000000000006</v>
      </c>
      <c r="D26" s="139">
        <v>63.5</v>
      </c>
      <c r="E26" s="41">
        <v>1940846</v>
      </c>
      <c r="F26" s="41">
        <v>1870270</v>
      </c>
      <c r="G26" s="41">
        <v>70576</v>
      </c>
      <c r="H26" s="139">
        <v>3.6</v>
      </c>
    </row>
    <row r="27" spans="1:8" x14ac:dyDescent="0.2">
      <c r="A27" s="40">
        <v>1999</v>
      </c>
      <c r="B27" s="41">
        <v>2989560</v>
      </c>
      <c r="C27" s="139">
        <v>65.5</v>
      </c>
      <c r="D27" s="139">
        <v>62.8</v>
      </c>
      <c r="E27" s="41">
        <v>1958598</v>
      </c>
      <c r="F27" s="41">
        <v>1877345</v>
      </c>
      <c r="G27" s="41">
        <v>81253</v>
      </c>
      <c r="H27" s="139">
        <v>4.0999999999999996</v>
      </c>
    </row>
    <row r="28" spans="1:8" x14ac:dyDescent="0.2">
      <c r="A28" s="40">
        <v>2000</v>
      </c>
      <c r="B28" s="41">
        <v>3027367</v>
      </c>
      <c r="C28" s="139">
        <v>64.900000000000006</v>
      </c>
      <c r="D28" s="139">
        <v>62.5</v>
      </c>
      <c r="E28" s="41">
        <v>1965481</v>
      </c>
      <c r="F28" s="41">
        <v>1892559</v>
      </c>
      <c r="G28" s="41">
        <v>72922</v>
      </c>
      <c r="H28" s="139">
        <v>3.7</v>
      </c>
    </row>
    <row r="29" spans="1:8" x14ac:dyDescent="0.2">
      <c r="A29" s="40">
        <v>2001</v>
      </c>
      <c r="B29" s="41">
        <v>3064191</v>
      </c>
      <c r="C29" s="139">
        <v>63.4</v>
      </c>
      <c r="D29" s="139">
        <v>60</v>
      </c>
      <c r="E29" s="41">
        <v>1941956</v>
      </c>
      <c r="F29" s="41">
        <v>1839246</v>
      </c>
      <c r="G29" s="41">
        <v>102710</v>
      </c>
      <c r="H29" s="139">
        <v>5.3</v>
      </c>
    </row>
    <row r="30" spans="1:8" x14ac:dyDescent="0.2">
      <c r="A30" s="40">
        <v>2002</v>
      </c>
      <c r="B30" s="41">
        <v>3098739</v>
      </c>
      <c r="C30" s="139">
        <v>63.1</v>
      </c>
      <c r="D30" s="139">
        <v>59</v>
      </c>
      <c r="E30" s="41">
        <v>1954548</v>
      </c>
      <c r="F30" s="41">
        <v>1828735</v>
      </c>
      <c r="G30" s="41">
        <v>125813</v>
      </c>
      <c r="H30" s="139">
        <v>6.4</v>
      </c>
    </row>
    <row r="31" spans="1:8" x14ac:dyDescent="0.2">
      <c r="A31" s="40">
        <v>2003</v>
      </c>
      <c r="B31" s="41">
        <v>3133915</v>
      </c>
      <c r="C31" s="139">
        <v>63.8</v>
      </c>
      <c r="D31" s="139">
        <v>59.2</v>
      </c>
      <c r="E31" s="41">
        <v>1999485</v>
      </c>
      <c r="F31" s="41">
        <v>1855599</v>
      </c>
      <c r="G31" s="41">
        <v>143886</v>
      </c>
      <c r="H31" s="139">
        <v>7.2</v>
      </c>
    </row>
    <row r="32" spans="1:8" x14ac:dyDescent="0.2">
      <c r="A32" s="40">
        <v>2004</v>
      </c>
      <c r="B32" s="41">
        <v>3178645</v>
      </c>
      <c r="C32" s="139">
        <v>64.3</v>
      </c>
      <c r="D32" s="139">
        <v>59.5</v>
      </c>
      <c r="E32" s="41">
        <v>2043864</v>
      </c>
      <c r="F32" s="41">
        <v>1891722</v>
      </c>
      <c r="G32" s="41">
        <v>152142</v>
      </c>
      <c r="H32" s="139">
        <v>7.4</v>
      </c>
    </row>
    <row r="33" spans="1:8" x14ac:dyDescent="0.2">
      <c r="A33" s="40">
        <v>2005</v>
      </c>
      <c r="B33" s="41">
        <v>3234049</v>
      </c>
      <c r="C33" s="139">
        <v>64</v>
      </c>
      <c r="D33" s="139">
        <v>59.4</v>
      </c>
      <c r="E33" s="41">
        <v>2071111</v>
      </c>
      <c r="F33" s="41">
        <v>1919644</v>
      </c>
      <c r="G33" s="41">
        <v>151467</v>
      </c>
      <c r="H33" s="139">
        <v>7.3</v>
      </c>
    </row>
    <row r="34" spans="1:8" x14ac:dyDescent="0.2">
      <c r="A34" s="40">
        <v>2006</v>
      </c>
      <c r="B34" s="41">
        <v>3305437</v>
      </c>
      <c r="C34" s="139">
        <v>65</v>
      </c>
      <c r="D34" s="139">
        <v>60.5</v>
      </c>
      <c r="E34" s="41">
        <v>2148698</v>
      </c>
      <c r="F34" s="41">
        <v>2001245</v>
      </c>
      <c r="G34" s="41">
        <v>147453</v>
      </c>
      <c r="H34" s="139">
        <v>6.9</v>
      </c>
    </row>
    <row r="35" spans="1:8" x14ac:dyDescent="0.2">
      <c r="A35" s="40">
        <v>2007</v>
      </c>
      <c r="B35" s="41">
        <v>3374548</v>
      </c>
      <c r="C35" s="139">
        <v>63.9</v>
      </c>
      <c r="D35" s="139">
        <v>60</v>
      </c>
      <c r="E35" s="41">
        <v>2155198</v>
      </c>
      <c r="F35" s="41">
        <v>2024493</v>
      </c>
      <c r="G35" s="41">
        <v>130705</v>
      </c>
      <c r="H35" s="139">
        <v>6.1</v>
      </c>
    </row>
    <row r="36" spans="1:8" x14ac:dyDescent="0.2">
      <c r="A36" s="40">
        <v>2008</v>
      </c>
      <c r="B36" s="41">
        <v>3439974</v>
      </c>
      <c r="C36" s="139">
        <v>62.8</v>
      </c>
      <c r="D36" s="139">
        <v>58.2</v>
      </c>
      <c r="E36" s="41">
        <v>2160084</v>
      </c>
      <c r="F36" s="41">
        <v>2002903</v>
      </c>
      <c r="G36" s="41">
        <v>157181</v>
      </c>
      <c r="H36" s="139">
        <v>7.3</v>
      </c>
    </row>
    <row r="37" spans="1:8" x14ac:dyDescent="0.2">
      <c r="A37" s="40">
        <v>2009</v>
      </c>
      <c r="B37" s="41">
        <v>3490448</v>
      </c>
      <c r="C37" s="139">
        <v>62.1</v>
      </c>
      <c r="D37" s="139">
        <v>55</v>
      </c>
      <c r="E37" s="41">
        <v>2166737</v>
      </c>
      <c r="F37" s="41">
        <v>1919307</v>
      </c>
      <c r="G37" s="41">
        <v>247430</v>
      </c>
      <c r="H37" s="139">
        <v>11.4</v>
      </c>
    </row>
    <row r="38" spans="1:8" x14ac:dyDescent="0.2">
      <c r="A38" s="40">
        <v>2010</v>
      </c>
      <c r="B38" s="41">
        <v>3564619</v>
      </c>
      <c r="C38" s="139">
        <v>61</v>
      </c>
      <c r="D38" s="139">
        <v>54.1</v>
      </c>
      <c r="E38" s="41">
        <v>2174535</v>
      </c>
      <c r="F38" s="41">
        <v>1928442</v>
      </c>
      <c r="G38" s="41">
        <v>246093</v>
      </c>
      <c r="H38" s="139">
        <v>11.3</v>
      </c>
    </row>
    <row r="39" spans="1:8" x14ac:dyDescent="0.2">
      <c r="A39" s="40">
        <v>2011</v>
      </c>
      <c r="B39" s="41">
        <v>3612048</v>
      </c>
      <c r="C39" s="139">
        <v>60.5</v>
      </c>
      <c r="D39" s="139">
        <v>54.2</v>
      </c>
      <c r="E39" s="41">
        <v>2185171</v>
      </c>
      <c r="F39" s="41">
        <v>1957493</v>
      </c>
      <c r="G39" s="41">
        <v>227678</v>
      </c>
      <c r="H39" s="139">
        <v>10.4</v>
      </c>
    </row>
    <row r="40" spans="1:8" x14ac:dyDescent="0.2">
      <c r="A40" s="40">
        <v>2012</v>
      </c>
      <c r="B40" s="41">
        <v>3655515</v>
      </c>
      <c r="C40" s="139">
        <v>59.9</v>
      </c>
      <c r="D40" s="139">
        <v>54.5</v>
      </c>
      <c r="E40" s="41">
        <v>2190203</v>
      </c>
      <c r="F40" s="41">
        <v>1992957</v>
      </c>
      <c r="G40" s="41">
        <v>197246</v>
      </c>
      <c r="H40" s="139">
        <v>9</v>
      </c>
    </row>
    <row r="41" spans="1:8" x14ac:dyDescent="0.2">
      <c r="A41" s="40">
        <v>2013</v>
      </c>
      <c r="B41" s="41">
        <v>3704281</v>
      </c>
      <c r="C41" s="139">
        <v>59.3</v>
      </c>
      <c r="D41" s="139">
        <v>54.9</v>
      </c>
      <c r="E41" s="41">
        <v>2197876</v>
      </c>
      <c r="F41" s="41">
        <v>2034404</v>
      </c>
      <c r="G41" s="41">
        <v>163472</v>
      </c>
      <c r="H41" s="139">
        <v>7.4</v>
      </c>
    </row>
    <row r="42" spans="1:8" x14ac:dyDescent="0.2">
      <c r="A42" s="40">
        <v>2014</v>
      </c>
      <c r="B42" s="70">
        <v>3759002</v>
      </c>
      <c r="C42" s="140">
        <v>59.1</v>
      </c>
      <c r="D42" s="140">
        <v>55.4</v>
      </c>
      <c r="E42" s="70">
        <v>2222426</v>
      </c>
      <c r="F42" s="70">
        <v>2082941</v>
      </c>
      <c r="G42" s="70">
        <v>139485</v>
      </c>
      <c r="H42" s="140">
        <v>6.3</v>
      </c>
    </row>
    <row r="43" spans="1:8" x14ac:dyDescent="0.2">
      <c r="A43" s="40">
        <v>2015</v>
      </c>
      <c r="B43" s="70">
        <v>3822409</v>
      </c>
      <c r="C43" s="140">
        <v>59.3</v>
      </c>
      <c r="D43" s="140">
        <v>55.8</v>
      </c>
      <c r="E43" s="70">
        <v>2267837</v>
      </c>
      <c r="F43" s="70">
        <v>2134087</v>
      </c>
      <c r="G43" s="70">
        <v>133750</v>
      </c>
      <c r="H43" s="140">
        <v>5.9</v>
      </c>
    </row>
    <row r="44" spans="1:8" x14ac:dyDescent="0.2">
      <c r="A44" s="40">
        <v>2016</v>
      </c>
      <c r="B44" s="70">
        <v>3888005</v>
      </c>
      <c r="C44" s="140">
        <v>58.8</v>
      </c>
      <c r="D44" s="140">
        <v>55.9</v>
      </c>
      <c r="E44" s="70">
        <v>2286054</v>
      </c>
      <c r="F44" s="70">
        <v>2174301</v>
      </c>
      <c r="G44" s="70">
        <v>111753</v>
      </c>
      <c r="H44" s="140">
        <v>4.9000000000000004</v>
      </c>
    </row>
    <row r="45" spans="1:8" x14ac:dyDescent="0.2">
      <c r="A45" s="40">
        <v>2017</v>
      </c>
      <c r="B45" s="132">
        <v>3897645</v>
      </c>
      <c r="C45" s="137">
        <v>58</v>
      </c>
      <c r="D45" s="137">
        <v>55.6</v>
      </c>
      <c r="E45" s="132">
        <v>2261766</v>
      </c>
      <c r="F45" s="132">
        <v>2166708</v>
      </c>
      <c r="G45" s="132">
        <v>95058</v>
      </c>
      <c r="H45" s="137">
        <v>4.2</v>
      </c>
    </row>
    <row r="46" spans="1:8" x14ac:dyDescent="0.2">
      <c r="A46" s="40">
        <v>2018</v>
      </c>
      <c r="B46" s="132">
        <v>3948448</v>
      </c>
      <c r="C46" s="137">
        <v>57.8</v>
      </c>
      <c r="D46" s="137">
        <v>55.9</v>
      </c>
      <c r="E46" s="132">
        <v>2282022</v>
      </c>
      <c r="F46" s="132">
        <v>2205356</v>
      </c>
      <c r="G46" s="132">
        <v>76666</v>
      </c>
      <c r="H46" s="137">
        <v>3.4</v>
      </c>
    </row>
    <row r="47" spans="1:8" x14ac:dyDescent="0.2">
      <c r="A47" s="40">
        <v>2019</v>
      </c>
      <c r="B47" s="132">
        <v>4002601</v>
      </c>
      <c r="C47" s="137">
        <v>58.3</v>
      </c>
      <c r="D47" s="137">
        <v>56.7</v>
      </c>
      <c r="E47" s="132">
        <v>2333533</v>
      </c>
      <c r="F47" s="132">
        <v>2268884</v>
      </c>
      <c r="G47" s="132">
        <v>64649</v>
      </c>
      <c r="H47" s="137">
        <v>2.8</v>
      </c>
    </row>
    <row r="48" spans="1:8" x14ac:dyDescent="0.2">
      <c r="A48" s="40">
        <v>2020</v>
      </c>
      <c r="B48" s="132">
        <v>4050504</v>
      </c>
      <c r="C48" s="137">
        <v>57.7</v>
      </c>
      <c r="D48" s="137">
        <v>54.3</v>
      </c>
      <c r="E48" s="132">
        <v>2339140</v>
      </c>
      <c r="F48" s="132">
        <v>2199751</v>
      </c>
      <c r="G48" s="132">
        <v>139389</v>
      </c>
      <c r="H48" s="137">
        <v>6</v>
      </c>
    </row>
    <row r="49" spans="1:8" x14ac:dyDescent="0.2">
      <c r="A49" s="40">
        <v>2021</v>
      </c>
      <c r="B49" s="132">
        <v>4109008</v>
      </c>
      <c r="C49" s="137">
        <v>57.4</v>
      </c>
      <c r="D49" s="137">
        <v>55.2</v>
      </c>
      <c r="E49" s="132">
        <v>2359169</v>
      </c>
      <c r="F49" s="132">
        <v>2266611</v>
      </c>
      <c r="G49" s="132">
        <v>92558</v>
      </c>
      <c r="H49" s="137">
        <v>3.9</v>
      </c>
    </row>
    <row r="50" spans="1:8" x14ac:dyDescent="0.2">
      <c r="A50" s="40">
        <v>2022</v>
      </c>
      <c r="B50" s="132">
        <v>4188402</v>
      </c>
      <c r="C50" s="137">
        <v>57.1</v>
      </c>
      <c r="D50" s="137">
        <v>55.3</v>
      </c>
      <c r="E50" s="132">
        <v>2393329</v>
      </c>
      <c r="F50" s="132">
        <v>2316435</v>
      </c>
      <c r="G50" s="132">
        <v>76894</v>
      </c>
      <c r="H50" s="137">
        <v>3.2</v>
      </c>
    </row>
    <row r="51" spans="1:8" x14ac:dyDescent="0.2">
      <c r="A51" s="40">
        <v>2023</v>
      </c>
      <c r="B51" s="132">
        <v>4274977</v>
      </c>
      <c r="C51" s="137">
        <v>57.4</v>
      </c>
      <c r="D51" s="137">
        <v>55.7</v>
      </c>
      <c r="E51" s="132">
        <v>2453060</v>
      </c>
      <c r="F51" s="132">
        <v>2380392</v>
      </c>
      <c r="G51" s="132">
        <v>72668</v>
      </c>
      <c r="H51" s="137">
        <v>3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topLeftCell="A16" workbookViewId="0">
      <selection activeCell="G20" sqref="G20:J20"/>
    </sheetView>
  </sheetViews>
  <sheetFormatPr baseColWidth="10" defaultColWidth="8.83203125" defaultRowHeight="15" x14ac:dyDescent="0.2"/>
  <cols>
    <col min="1" max="1" width="5.1640625" style="148" bestFit="1" customWidth="1"/>
    <col min="2" max="2" width="10.33203125" bestFit="1" customWidth="1"/>
    <col min="4" max="4" width="5.1640625" style="148" bestFit="1" customWidth="1"/>
    <col min="5" max="5" width="10.5" bestFit="1" customWidth="1"/>
    <col min="7" max="7" width="5" bestFit="1" customWidth="1"/>
    <col min="8" max="8" width="23.6640625" bestFit="1" customWidth="1"/>
    <col min="9" max="9" width="21.5" bestFit="1" customWidth="1"/>
    <col min="10" max="10" width="22.83203125" bestFit="1" customWidth="1"/>
  </cols>
  <sheetData>
    <row r="1" spans="1:10" x14ac:dyDescent="0.2">
      <c r="A1" s="224" t="s">
        <v>283</v>
      </c>
      <c r="B1" s="200"/>
      <c r="C1" s="200"/>
      <c r="D1" s="219"/>
      <c r="E1" s="200"/>
      <c r="G1" s="224" t="s">
        <v>284</v>
      </c>
      <c r="H1" s="200"/>
      <c r="I1" s="200"/>
      <c r="J1" s="200"/>
    </row>
    <row r="3" spans="1:10" ht="27" customHeight="1" thickBot="1" x14ac:dyDescent="0.25">
      <c r="A3" s="38" t="s">
        <v>105</v>
      </c>
      <c r="B3" s="38" t="s">
        <v>5</v>
      </c>
      <c r="D3" s="38" t="s">
        <v>105</v>
      </c>
      <c r="E3" s="38" t="s">
        <v>5</v>
      </c>
      <c r="H3" t="s">
        <v>285</v>
      </c>
      <c r="I3" t="s">
        <v>286</v>
      </c>
      <c r="J3" t="s">
        <v>287</v>
      </c>
    </row>
    <row r="4" spans="1:10" ht="15.75" customHeight="1" thickTop="1" x14ac:dyDescent="0.2">
      <c r="A4" s="37">
        <v>1939</v>
      </c>
      <c r="B4" s="127">
        <v>310100</v>
      </c>
      <c r="D4" s="37">
        <v>1986</v>
      </c>
      <c r="E4" s="127">
        <v>1338000</v>
      </c>
      <c r="G4" s="19">
        <v>2007</v>
      </c>
      <c r="H4" s="128">
        <v>675.36</v>
      </c>
      <c r="I4" s="129">
        <v>36</v>
      </c>
      <c r="J4" s="128">
        <v>18.760000000000002</v>
      </c>
    </row>
    <row r="5" spans="1:10" x14ac:dyDescent="0.2">
      <c r="A5" s="37">
        <v>1940</v>
      </c>
      <c r="B5" s="127">
        <v>328600</v>
      </c>
      <c r="D5" s="37">
        <v>1987</v>
      </c>
      <c r="E5" s="127">
        <v>1392200</v>
      </c>
      <c r="G5" s="19">
        <v>2008</v>
      </c>
      <c r="H5" s="128">
        <v>669.28</v>
      </c>
      <c r="I5" s="129">
        <v>35.6</v>
      </c>
      <c r="J5" s="128">
        <v>18.8</v>
      </c>
    </row>
    <row r="6" spans="1:10" x14ac:dyDescent="0.2">
      <c r="A6" s="37">
        <v>1941</v>
      </c>
      <c r="B6" s="127">
        <v>387500</v>
      </c>
      <c r="D6" s="37">
        <v>1988</v>
      </c>
      <c r="E6" s="127">
        <v>1449000</v>
      </c>
      <c r="G6" s="19">
        <v>2009</v>
      </c>
      <c r="H6" s="128">
        <v>665.55</v>
      </c>
      <c r="I6" s="129">
        <v>34.700000000000003</v>
      </c>
      <c r="J6" s="128">
        <v>19.18</v>
      </c>
    </row>
    <row r="7" spans="1:10" x14ac:dyDescent="0.2">
      <c r="A7" s="37">
        <v>1942</v>
      </c>
      <c r="B7" s="127">
        <v>416500</v>
      </c>
      <c r="D7" s="37">
        <v>1989</v>
      </c>
      <c r="E7" s="127">
        <v>1499700</v>
      </c>
      <c r="G7" s="19">
        <v>2010</v>
      </c>
      <c r="H7" s="128">
        <v>692.17</v>
      </c>
      <c r="I7" s="129">
        <v>34.799999999999997</v>
      </c>
      <c r="J7" s="128">
        <v>19.89</v>
      </c>
    </row>
    <row r="8" spans="1:10" x14ac:dyDescent="0.2">
      <c r="A8" s="37">
        <v>1943</v>
      </c>
      <c r="B8" s="127">
        <v>428500</v>
      </c>
      <c r="D8" s="37">
        <v>1990</v>
      </c>
      <c r="E8" s="127">
        <v>1527600</v>
      </c>
      <c r="G8" s="19">
        <v>2011</v>
      </c>
      <c r="H8" s="128">
        <v>716.18</v>
      </c>
      <c r="I8" s="129">
        <v>34.799999999999997</v>
      </c>
      <c r="J8" s="128">
        <v>20.58</v>
      </c>
    </row>
    <row r="9" spans="1:10" x14ac:dyDescent="0.2">
      <c r="A9" s="37">
        <v>1944</v>
      </c>
      <c r="B9" s="127">
        <v>408600</v>
      </c>
      <c r="D9" s="37">
        <v>1991</v>
      </c>
      <c r="E9" s="127">
        <v>1497300</v>
      </c>
      <c r="G9" s="19">
        <v>2012</v>
      </c>
      <c r="H9" s="128">
        <v>705.16</v>
      </c>
      <c r="I9" s="129">
        <v>35.1</v>
      </c>
      <c r="J9" s="128">
        <v>20.09</v>
      </c>
    </row>
    <row r="10" spans="1:10" x14ac:dyDescent="0.2">
      <c r="A10" s="37">
        <v>1945</v>
      </c>
      <c r="B10" s="127">
        <v>396000</v>
      </c>
      <c r="D10" s="37">
        <v>1992</v>
      </c>
      <c r="E10" s="127">
        <v>1511800</v>
      </c>
      <c r="G10" s="19">
        <v>2013</v>
      </c>
      <c r="H10" s="128">
        <v>716.15</v>
      </c>
      <c r="I10" s="129">
        <v>34.9</v>
      </c>
      <c r="J10" s="128">
        <v>20.52</v>
      </c>
    </row>
    <row r="11" spans="1:10" x14ac:dyDescent="0.2">
      <c r="A11" s="37">
        <v>1946</v>
      </c>
      <c r="B11" s="127">
        <v>411600</v>
      </c>
      <c r="D11" s="37">
        <v>1993</v>
      </c>
      <c r="E11" s="127">
        <v>1553000</v>
      </c>
      <c r="G11" s="19">
        <v>2014</v>
      </c>
      <c r="H11" s="128">
        <v>726.23</v>
      </c>
      <c r="I11" s="129">
        <v>34.5</v>
      </c>
      <c r="J11" s="128">
        <v>21.05</v>
      </c>
    </row>
    <row r="12" spans="1:10" x14ac:dyDescent="0.2">
      <c r="A12" s="37">
        <v>1947</v>
      </c>
      <c r="B12" s="127">
        <v>436200</v>
      </c>
      <c r="D12" s="37">
        <v>1994</v>
      </c>
      <c r="E12" s="127">
        <v>1592000</v>
      </c>
      <c r="G12" s="19">
        <v>2015</v>
      </c>
      <c r="H12" s="128">
        <v>743.27</v>
      </c>
      <c r="I12" s="129">
        <v>34.700000000000003</v>
      </c>
      <c r="J12" s="128">
        <v>21.42</v>
      </c>
    </row>
    <row r="13" spans="1:10" x14ac:dyDescent="0.2">
      <c r="A13" s="37">
        <v>1948</v>
      </c>
      <c r="B13" s="127">
        <v>456400</v>
      </c>
      <c r="D13" s="37">
        <v>1995</v>
      </c>
      <c r="E13" s="127">
        <v>1636300</v>
      </c>
      <c r="G13" s="19">
        <v>2016</v>
      </c>
      <c r="H13" s="128">
        <v>762.8</v>
      </c>
      <c r="I13" s="129">
        <v>34.5</v>
      </c>
      <c r="J13" s="128">
        <v>22.11</v>
      </c>
    </row>
    <row r="14" spans="1:10" x14ac:dyDescent="0.2">
      <c r="A14" s="37">
        <v>1949</v>
      </c>
      <c r="B14" s="127">
        <v>443100</v>
      </c>
      <c r="D14" s="37">
        <v>1996</v>
      </c>
      <c r="E14" s="127">
        <v>1669400</v>
      </c>
      <c r="G14" s="19">
        <v>2017</v>
      </c>
      <c r="H14" s="128">
        <v>791.99</v>
      </c>
      <c r="I14" s="129">
        <v>34.6</v>
      </c>
      <c r="J14" s="128">
        <v>22.89</v>
      </c>
    </row>
    <row r="15" spans="1:10" x14ac:dyDescent="0.2">
      <c r="A15" s="37">
        <v>1950</v>
      </c>
      <c r="B15" s="127">
        <v>461400</v>
      </c>
      <c r="D15" s="37">
        <v>1997</v>
      </c>
      <c r="E15" s="127">
        <v>1718800</v>
      </c>
      <c r="G15" s="19">
        <v>2018</v>
      </c>
      <c r="H15" s="128">
        <v>829.36</v>
      </c>
      <c r="I15" s="129">
        <v>34.6</v>
      </c>
      <c r="J15" s="128">
        <v>23.97</v>
      </c>
    </row>
    <row r="16" spans="1:10" x14ac:dyDescent="0.2">
      <c r="A16" s="37">
        <v>1951</v>
      </c>
      <c r="B16" s="127">
        <v>505800</v>
      </c>
      <c r="D16" s="37">
        <v>1998</v>
      </c>
      <c r="E16" s="127">
        <v>1779800</v>
      </c>
      <c r="G16" s="19">
        <v>2019</v>
      </c>
      <c r="H16" s="128">
        <v>852.84</v>
      </c>
      <c r="I16" s="129">
        <v>34.5</v>
      </c>
      <c r="J16" s="128">
        <v>24.72</v>
      </c>
    </row>
    <row r="17" spans="1:10" x14ac:dyDescent="0.2">
      <c r="A17" s="37">
        <v>1952</v>
      </c>
      <c r="B17" s="127">
        <v>544300</v>
      </c>
      <c r="D17" s="37">
        <v>1999</v>
      </c>
      <c r="E17" s="127">
        <v>1826300</v>
      </c>
      <c r="G17" s="19">
        <v>2020</v>
      </c>
      <c r="H17" s="128">
        <v>888.31</v>
      </c>
      <c r="I17" s="129">
        <v>34.1</v>
      </c>
      <c r="J17" s="128">
        <v>26.05</v>
      </c>
    </row>
    <row r="18" spans="1:10" x14ac:dyDescent="0.2">
      <c r="A18" s="37">
        <v>1953</v>
      </c>
      <c r="B18" s="127">
        <v>543900</v>
      </c>
      <c r="D18" s="37">
        <v>2000</v>
      </c>
      <c r="E18" s="127">
        <v>1854000</v>
      </c>
      <c r="G18" s="19">
        <v>2021</v>
      </c>
      <c r="H18" s="128">
        <v>925.41</v>
      </c>
      <c r="I18" s="129">
        <v>34.299999999999997</v>
      </c>
      <c r="J18" s="128">
        <v>26.98</v>
      </c>
    </row>
    <row r="19" spans="1:10" x14ac:dyDescent="0.2">
      <c r="A19" s="37">
        <v>1954</v>
      </c>
      <c r="B19" s="127">
        <v>519700.00000000012</v>
      </c>
      <c r="D19" s="37">
        <v>2001</v>
      </c>
      <c r="E19" s="127">
        <v>1814800</v>
      </c>
      <c r="G19" s="19">
        <v>2022</v>
      </c>
      <c r="H19" s="130">
        <v>972.9</v>
      </c>
      <c r="I19" s="96">
        <v>34.5</v>
      </c>
      <c r="J19" s="130">
        <v>28.2</v>
      </c>
    </row>
    <row r="20" spans="1:10" x14ac:dyDescent="0.2">
      <c r="A20" s="37">
        <v>1955</v>
      </c>
      <c r="B20" s="127">
        <v>533000</v>
      </c>
      <c r="D20" s="37">
        <v>2002</v>
      </c>
      <c r="E20" s="127">
        <v>1795400</v>
      </c>
      <c r="G20" s="19">
        <v>2023</v>
      </c>
      <c r="H20" s="130">
        <v>1014.59</v>
      </c>
      <c r="I20" s="96">
        <v>34.299999999999997</v>
      </c>
      <c r="J20" s="130">
        <v>29.58</v>
      </c>
    </row>
    <row r="21" spans="1:10" x14ac:dyDescent="0.2">
      <c r="A21" s="37">
        <v>1956</v>
      </c>
      <c r="B21" s="127">
        <v>542900</v>
      </c>
      <c r="D21" s="37">
        <v>2003</v>
      </c>
      <c r="E21" s="127">
        <v>1799100</v>
      </c>
    </row>
    <row r="22" spans="1:10" x14ac:dyDescent="0.2">
      <c r="A22" s="37">
        <v>1957</v>
      </c>
      <c r="B22" s="127">
        <v>545000</v>
      </c>
      <c r="D22" s="37">
        <v>2004</v>
      </c>
      <c r="E22" s="127">
        <v>1826600</v>
      </c>
    </row>
    <row r="23" spans="1:10" x14ac:dyDescent="0.2">
      <c r="A23" s="37">
        <v>1958</v>
      </c>
      <c r="B23" s="127">
        <v>545900</v>
      </c>
      <c r="D23" s="37">
        <v>2005</v>
      </c>
      <c r="E23" s="127">
        <v>1862900</v>
      </c>
    </row>
    <row r="24" spans="1:10" x14ac:dyDescent="0.2">
      <c r="A24" s="37">
        <v>1959</v>
      </c>
      <c r="B24" s="127">
        <v>566900</v>
      </c>
      <c r="D24" s="37">
        <v>2006</v>
      </c>
      <c r="E24" s="127">
        <v>1905700</v>
      </c>
    </row>
    <row r="25" spans="1:10" x14ac:dyDescent="0.2">
      <c r="A25" s="37">
        <v>1960</v>
      </c>
      <c r="B25" s="127">
        <v>582500</v>
      </c>
      <c r="D25" s="37">
        <v>2007</v>
      </c>
      <c r="E25" s="127">
        <v>1945000</v>
      </c>
    </row>
    <row r="26" spans="1:10" x14ac:dyDescent="0.2">
      <c r="A26" s="37">
        <v>1961</v>
      </c>
      <c r="B26" s="127">
        <v>587000</v>
      </c>
      <c r="D26" s="37">
        <v>2008</v>
      </c>
      <c r="E26" s="127">
        <v>1926300</v>
      </c>
    </row>
    <row r="27" spans="1:10" x14ac:dyDescent="0.2">
      <c r="A27" s="37">
        <v>1962</v>
      </c>
      <c r="B27" s="127">
        <v>609800</v>
      </c>
      <c r="D27" s="37">
        <v>2009</v>
      </c>
      <c r="E27" s="127">
        <v>1814400</v>
      </c>
    </row>
    <row r="28" spans="1:10" x14ac:dyDescent="0.2">
      <c r="A28" s="37">
        <v>1963</v>
      </c>
      <c r="B28" s="127">
        <v>630600</v>
      </c>
      <c r="D28" s="37">
        <v>2010</v>
      </c>
      <c r="E28" s="127">
        <v>1811300</v>
      </c>
    </row>
    <row r="29" spans="1:10" x14ac:dyDescent="0.2">
      <c r="A29" s="37">
        <v>1964</v>
      </c>
      <c r="B29" s="127">
        <v>651500</v>
      </c>
      <c r="D29" s="37">
        <v>2011</v>
      </c>
      <c r="E29" s="127">
        <v>1832500</v>
      </c>
    </row>
    <row r="30" spans="1:10" x14ac:dyDescent="0.2">
      <c r="A30" s="37">
        <v>1965</v>
      </c>
      <c r="B30" s="127">
        <v>686000</v>
      </c>
      <c r="D30" s="37">
        <v>2012</v>
      </c>
      <c r="E30" s="127">
        <v>1864300</v>
      </c>
    </row>
    <row r="31" spans="1:10" x14ac:dyDescent="0.2">
      <c r="A31" s="37">
        <v>1966</v>
      </c>
      <c r="B31" s="127">
        <v>734900</v>
      </c>
      <c r="D31" s="37">
        <v>2013</v>
      </c>
      <c r="E31" s="127">
        <v>1901000</v>
      </c>
    </row>
    <row r="32" spans="1:10" x14ac:dyDescent="0.2">
      <c r="A32" s="37">
        <v>1967</v>
      </c>
      <c r="B32" s="127">
        <v>754500</v>
      </c>
      <c r="D32" s="37">
        <v>2014</v>
      </c>
      <c r="E32" s="127">
        <v>1951300</v>
      </c>
    </row>
    <row r="33" spans="1:5" x14ac:dyDescent="0.2">
      <c r="A33" s="37">
        <v>1968</v>
      </c>
      <c r="B33" s="127">
        <v>782900</v>
      </c>
      <c r="D33" s="37">
        <v>2015</v>
      </c>
      <c r="E33" s="77">
        <v>2006700</v>
      </c>
    </row>
    <row r="34" spans="1:5" x14ac:dyDescent="0.2">
      <c r="A34" s="37">
        <v>1969</v>
      </c>
      <c r="B34" s="127">
        <v>819800</v>
      </c>
      <c r="D34" s="37">
        <v>2016</v>
      </c>
      <c r="E34" s="77">
        <v>2055300</v>
      </c>
    </row>
    <row r="35" spans="1:5" x14ac:dyDescent="0.2">
      <c r="A35" s="37">
        <v>1970</v>
      </c>
      <c r="B35" s="127">
        <v>842000</v>
      </c>
      <c r="D35" s="37">
        <v>2017</v>
      </c>
      <c r="E35" s="127">
        <v>2096100</v>
      </c>
    </row>
    <row r="36" spans="1:5" x14ac:dyDescent="0.2">
      <c r="A36" s="37">
        <v>1971</v>
      </c>
      <c r="B36" s="127">
        <v>862600</v>
      </c>
      <c r="D36" s="37">
        <v>2018</v>
      </c>
      <c r="E36" s="127">
        <v>2154800</v>
      </c>
    </row>
    <row r="37" spans="1:5" x14ac:dyDescent="0.2">
      <c r="A37" s="37">
        <v>1972</v>
      </c>
      <c r="B37" s="127">
        <v>920300</v>
      </c>
      <c r="D37" s="37">
        <v>2019</v>
      </c>
      <c r="E37" s="127">
        <v>2189600</v>
      </c>
    </row>
    <row r="38" spans="1:5" x14ac:dyDescent="0.2">
      <c r="A38" s="37">
        <v>1973</v>
      </c>
      <c r="B38" s="127">
        <v>984000</v>
      </c>
      <c r="D38" s="37">
        <v>2020</v>
      </c>
      <c r="E38" s="127">
        <v>2082300</v>
      </c>
    </row>
    <row r="39" spans="1:5" x14ac:dyDescent="0.2">
      <c r="A39" s="37">
        <v>1974</v>
      </c>
      <c r="B39" s="127">
        <v>1015800</v>
      </c>
      <c r="D39" s="37">
        <v>2021</v>
      </c>
      <c r="E39" s="127">
        <v>2154000</v>
      </c>
    </row>
    <row r="40" spans="1:5" x14ac:dyDescent="0.2">
      <c r="A40" s="37">
        <v>1975</v>
      </c>
      <c r="B40" s="127">
        <v>982600</v>
      </c>
      <c r="D40" s="37">
        <v>2022</v>
      </c>
      <c r="E40" s="127">
        <v>2242900</v>
      </c>
    </row>
    <row r="41" spans="1:5" x14ac:dyDescent="0.2">
      <c r="A41" s="37">
        <v>1976</v>
      </c>
      <c r="B41" s="127">
        <v>1038100</v>
      </c>
      <c r="D41" s="37">
        <v>2023</v>
      </c>
      <c r="E41" s="127">
        <v>2305800</v>
      </c>
    </row>
    <row r="42" spans="1:5" x14ac:dyDescent="0.2">
      <c r="A42" s="37">
        <v>1977</v>
      </c>
      <c r="B42" s="127">
        <v>1081700</v>
      </c>
      <c r="D42" s="37"/>
      <c r="E42" s="127"/>
    </row>
    <row r="43" spans="1:5" x14ac:dyDescent="0.2">
      <c r="A43" s="37">
        <v>1978</v>
      </c>
      <c r="B43" s="127">
        <v>1137500</v>
      </c>
      <c r="D43" s="37"/>
      <c r="E43" s="127"/>
    </row>
    <row r="44" spans="1:5" x14ac:dyDescent="0.2">
      <c r="A44" s="37">
        <v>1979</v>
      </c>
      <c r="B44" s="127">
        <v>1176000</v>
      </c>
      <c r="D44" s="37"/>
      <c r="E44" s="127"/>
    </row>
    <row r="45" spans="1:5" x14ac:dyDescent="0.2">
      <c r="A45" s="37">
        <v>1980</v>
      </c>
      <c r="B45" s="127">
        <v>1188800</v>
      </c>
      <c r="D45" s="37"/>
      <c r="E45" s="127"/>
    </row>
    <row r="46" spans="1:5" x14ac:dyDescent="0.2">
      <c r="A46">
        <v>1981</v>
      </c>
      <c r="B46" s="127">
        <v>1196500</v>
      </c>
      <c r="D46" s="37"/>
      <c r="E46" s="127"/>
    </row>
    <row r="47" spans="1:5" x14ac:dyDescent="0.2">
      <c r="A47">
        <v>1982</v>
      </c>
      <c r="B47" s="127">
        <v>1162300</v>
      </c>
      <c r="D47" s="37"/>
      <c r="E47" s="127"/>
    </row>
    <row r="48" spans="1:5" x14ac:dyDescent="0.2">
      <c r="A48">
        <v>1983</v>
      </c>
      <c r="B48" s="127">
        <v>1189000</v>
      </c>
      <c r="D48" s="37"/>
      <c r="E48" s="127"/>
    </row>
    <row r="49" spans="1:5" x14ac:dyDescent="0.2">
      <c r="A49">
        <v>1984</v>
      </c>
      <c r="B49" s="127">
        <v>1262500</v>
      </c>
      <c r="D49" s="37"/>
      <c r="E49" s="127"/>
    </row>
    <row r="50" spans="1:5" x14ac:dyDescent="0.2">
      <c r="A50">
        <v>1985</v>
      </c>
      <c r="B50" s="127">
        <v>1296200</v>
      </c>
      <c r="D50" s="37"/>
      <c r="E50" s="127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7" zoomScale="80" zoomScaleNormal="80" workbookViewId="0">
      <selection activeCell="F9" sqref="F9:F54"/>
    </sheetView>
  </sheetViews>
  <sheetFormatPr baseColWidth="10" defaultColWidth="8.83203125" defaultRowHeight="15" x14ac:dyDescent="0.2"/>
  <cols>
    <col min="1" max="1" width="68.6640625" bestFit="1" customWidth="1"/>
    <col min="2" max="2" width="7" customWidth="1"/>
    <col min="3" max="3" width="9" bestFit="1" customWidth="1"/>
    <col min="5" max="5" width="8" bestFit="1" customWidth="1"/>
    <col min="6" max="6" width="10.33203125" bestFit="1" customWidth="1"/>
    <col min="7" max="7" width="9" bestFit="1" customWidth="1"/>
    <col min="8" max="8" width="10.5" bestFit="1" customWidth="1"/>
    <col min="9" max="9" width="8.83203125" customWidth="1"/>
    <col min="10" max="10" width="10.33203125" bestFit="1" customWidth="1"/>
    <col min="11" max="11" width="9.33203125" bestFit="1" customWidth="1"/>
    <col min="12" max="12" width="10.5" bestFit="1" customWidth="1"/>
    <col min="13" max="13" width="8" bestFit="1" customWidth="1"/>
    <col min="14" max="14" width="10.33203125" bestFit="1" customWidth="1"/>
  </cols>
  <sheetData>
    <row r="1" spans="1:14" ht="15.75" customHeight="1" x14ac:dyDescent="0.2">
      <c r="A1" s="199" t="s">
        <v>10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</row>
    <row r="2" spans="1:14" ht="15.75" customHeight="1" x14ac:dyDescent="0.2">
      <c r="A2" s="199" t="s">
        <v>11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</row>
    <row r="3" spans="1:14" ht="15.75" customHeight="1" x14ac:dyDescent="0.2">
      <c r="A3" s="19"/>
      <c r="B3" s="20"/>
      <c r="C3" s="19"/>
      <c r="D3" s="19"/>
      <c r="E3" s="19"/>
      <c r="F3" s="78"/>
      <c r="G3" s="79"/>
      <c r="H3" s="79"/>
      <c r="I3" s="79"/>
      <c r="J3" s="78"/>
      <c r="K3" s="79"/>
      <c r="L3" s="79"/>
      <c r="M3" s="79"/>
      <c r="N3" s="78"/>
    </row>
    <row r="4" spans="1:14" ht="15.75" customHeight="1" x14ac:dyDescent="0.2">
      <c r="A4" s="21"/>
      <c r="B4" s="20"/>
      <c r="C4" s="21"/>
      <c r="D4" s="21"/>
      <c r="E4" s="21"/>
      <c r="F4" s="80"/>
      <c r="G4" s="81"/>
      <c r="H4" s="81"/>
      <c r="I4" s="81"/>
      <c r="J4" s="80"/>
      <c r="K4" s="81"/>
      <c r="L4" s="81"/>
      <c r="M4" s="81"/>
      <c r="N4" s="80"/>
    </row>
    <row r="5" spans="1:14" ht="16.5" customHeight="1" thickBot="1" x14ac:dyDescent="0.25">
      <c r="A5" s="22"/>
      <c r="B5" s="20"/>
      <c r="C5" s="211">
        <v>45474</v>
      </c>
      <c r="D5" s="200"/>
      <c r="E5" s="200"/>
      <c r="F5" s="200"/>
      <c r="G5" s="211">
        <v>45473</v>
      </c>
      <c r="H5" s="200"/>
      <c r="I5" s="200"/>
      <c r="J5" s="200"/>
      <c r="K5" s="211">
        <v>45114</v>
      </c>
      <c r="L5" s="200"/>
      <c r="M5" s="200"/>
      <c r="N5" s="200"/>
    </row>
    <row r="6" spans="1:14" ht="15.75" customHeight="1" x14ac:dyDescent="0.2">
      <c r="A6" s="144"/>
      <c r="B6" s="23"/>
      <c r="C6" s="144" t="s">
        <v>12</v>
      </c>
      <c r="D6" s="144" t="s">
        <v>13</v>
      </c>
      <c r="E6" s="207" t="s">
        <v>14</v>
      </c>
      <c r="F6" s="208"/>
      <c r="G6" s="82" t="s">
        <v>12</v>
      </c>
      <c r="H6" s="83" t="s">
        <v>13</v>
      </c>
      <c r="I6" s="207" t="s">
        <v>14</v>
      </c>
      <c r="J6" s="208"/>
      <c r="K6" s="83" t="s">
        <v>12</v>
      </c>
      <c r="L6" s="83" t="s">
        <v>13</v>
      </c>
      <c r="M6" s="209" t="s">
        <v>14</v>
      </c>
      <c r="N6" s="210"/>
    </row>
    <row r="7" spans="1:14" ht="16.5" customHeight="1" thickBot="1" x14ac:dyDescent="0.25">
      <c r="A7" s="24" t="s">
        <v>15</v>
      </c>
      <c r="B7" s="25"/>
      <c r="C7" s="26" t="s">
        <v>16</v>
      </c>
      <c r="D7" s="26" t="s">
        <v>17</v>
      </c>
      <c r="E7" s="26" t="s">
        <v>18</v>
      </c>
      <c r="F7" s="84" t="s">
        <v>19</v>
      </c>
      <c r="G7" s="85" t="s">
        <v>16</v>
      </c>
      <c r="H7" s="86" t="s">
        <v>17</v>
      </c>
      <c r="I7" s="86" t="s">
        <v>18</v>
      </c>
      <c r="J7" s="84" t="s">
        <v>19</v>
      </c>
      <c r="K7" s="86" t="s">
        <v>16</v>
      </c>
      <c r="L7" s="86" t="s">
        <v>17</v>
      </c>
      <c r="M7" s="86" t="s">
        <v>18</v>
      </c>
      <c r="N7" s="87" t="s">
        <v>19</v>
      </c>
    </row>
    <row r="8" spans="1:14" ht="15.75" customHeight="1" x14ac:dyDescent="0.2">
      <c r="B8" s="62"/>
      <c r="D8" s="145"/>
      <c r="E8" s="145"/>
      <c r="F8" s="88"/>
      <c r="G8" s="77"/>
      <c r="H8" s="77"/>
      <c r="I8" s="77"/>
      <c r="J8" s="89"/>
      <c r="K8" s="90"/>
      <c r="L8" s="77"/>
      <c r="M8" s="77"/>
      <c r="N8" s="91"/>
    </row>
    <row r="9" spans="1:14" ht="18.75" customHeight="1" x14ac:dyDescent="0.2">
      <c r="A9" s="28" t="s">
        <v>20</v>
      </c>
      <c r="B9" s="92" t="str">
        <f t="array" ref="B9">_xlfn.IFS(F9&gt;J9,$D$60,F9&lt;J9,$D$61,F9=J9,"-")</f>
        <v>↑</v>
      </c>
      <c r="C9" s="190">
        <v>9484</v>
      </c>
      <c r="D9" s="190">
        <v>8918</v>
      </c>
      <c r="E9" s="190">
        <v>566</v>
      </c>
      <c r="F9" s="194">
        <v>6</v>
      </c>
      <c r="G9" s="102">
        <v>9733</v>
      </c>
      <c r="H9" s="102">
        <v>9178</v>
      </c>
      <c r="I9" s="102">
        <v>555</v>
      </c>
      <c r="J9" s="195">
        <v>5.7</v>
      </c>
      <c r="K9" s="190">
        <v>9285</v>
      </c>
      <c r="L9" s="190">
        <v>8923</v>
      </c>
      <c r="M9" s="190">
        <v>362</v>
      </c>
      <c r="N9" s="194">
        <v>3.9</v>
      </c>
    </row>
    <row r="10" spans="1:14" ht="18.75" customHeight="1" x14ac:dyDescent="0.2">
      <c r="A10" s="28" t="s">
        <v>21</v>
      </c>
      <c r="B10" s="92" t="str">
        <f t="array" ref="B10">_xlfn.IFS(F10&gt;J10,$D$60,F10&lt;J10,$D$61,F10=J10,"-")</f>
        <v>↑</v>
      </c>
      <c r="C10" s="190">
        <v>76582</v>
      </c>
      <c r="D10" s="190">
        <v>72805</v>
      </c>
      <c r="E10" s="190">
        <v>3777</v>
      </c>
      <c r="F10" s="194">
        <v>4.9000000000000004</v>
      </c>
      <c r="G10" s="102">
        <v>76069</v>
      </c>
      <c r="H10" s="102">
        <v>72439</v>
      </c>
      <c r="I10" s="102">
        <v>3630</v>
      </c>
      <c r="J10" s="195">
        <v>4.8</v>
      </c>
      <c r="K10" s="190">
        <v>74345</v>
      </c>
      <c r="L10" s="190">
        <v>72054</v>
      </c>
      <c r="M10" s="190">
        <v>2291</v>
      </c>
      <c r="N10" s="194">
        <v>3.1</v>
      </c>
    </row>
    <row r="11" spans="1:14" ht="18.75" customHeight="1" x14ac:dyDescent="0.2">
      <c r="A11" s="28" t="s">
        <v>22</v>
      </c>
      <c r="B11" s="92" t="str">
        <f t="array" ref="B11">_xlfn.IFS(F11&gt;J11,$D$60,F11&lt;J11,$D$61,F11=J11,"-")</f>
        <v>↑</v>
      </c>
      <c r="C11" s="190">
        <v>2487</v>
      </c>
      <c r="D11" s="190">
        <v>2281</v>
      </c>
      <c r="E11" s="190">
        <v>206</v>
      </c>
      <c r="F11" s="194">
        <v>8.3000000000000007</v>
      </c>
      <c r="G11" s="102">
        <v>2510</v>
      </c>
      <c r="H11" s="102">
        <v>2305</v>
      </c>
      <c r="I11" s="102">
        <v>205</v>
      </c>
      <c r="J11" s="195">
        <v>8.1999999999999993</v>
      </c>
      <c r="K11" s="190">
        <v>2304</v>
      </c>
      <c r="L11" s="190">
        <v>2180</v>
      </c>
      <c r="M11" s="190">
        <v>124</v>
      </c>
      <c r="N11" s="194">
        <v>5.4</v>
      </c>
    </row>
    <row r="12" spans="1:14" ht="18.75" customHeight="1" x14ac:dyDescent="0.2">
      <c r="A12" s="28" t="s">
        <v>23</v>
      </c>
      <c r="B12" s="92" t="str">
        <f t="array" ref="B12">_xlfn.IFS(F12&gt;J12,$D$60,F12&lt;J12,$D$61,F12=J12,"-")</f>
        <v>↑</v>
      </c>
      <c r="C12" s="190">
        <v>97301</v>
      </c>
      <c r="D12" s="190">
        <v>92689</v>
      </c>
      <c r="E12" s="190">
        <v>4612</v>
      </c>
      <c r="F12" s="194">
        <v>4.7</v>
      </c>
      <c r="G12" s="102">
        <v>96820</v>
      </c>
      <c r="H12" s="102">
        <v>92429</v>
      </c>
      <c r="I12" s="102">
        <v>4391</v>
      </c>
      <c r="J12" s="195">
        <v>4.5</v>
      </c>
      <c r="K12" s="190">
        <v>94780</v>
      </c>
      <c r="L12" s="190">
        <v>92020</v>
      </c>
      <c r="M12" s="190">
        <v>2760</v>
      </c>
      <c r="N12" s="194">
        <v>2.9</v>
      </c>
    </row>
    <row r="13" spans="1:14" ht="18.75" customHeight="1" x14ac:dyDescent="0.2">
      <c r="A13" s="28" t="s">
        <v>24</v>
      </c>
      <c r="B13" s="92" t="str">
        <f t="array" ref="B13">_xlfn.IFS(F13&gt;J13,$D$60,F13&lt;J13,$D$61,F13=J13,"-")</f>
        <v>↑</v>
      </c>
      <c r="C13" s="190">
        <v>4795</v>
      </c>
      <c r="D13" s="190">
        <v>4362</v>
      </c>
      <c r="E13" s="190">
        <v>433</v>
      </c>
      <c r="F13" s="194">
        <v>9</v>
      </c>
      <c r="G13" s="102">
        <v>4811</v>
      </c>
      <c r="H13" s="102">
        <v>4404</v>
      </c>
      <c r="I13" s="102">
        <v>407</v>
      </c>
      <c r="J13" s="195">
        <v>8.5</v>
      </c>
      <c r="K13" s="190">
        <v>4607</v>
      </c>
      <c r="L13" s="190">
        <v>4324</v>
      </c>
      <c r="M13" s="190">
        <v>283</v>
      </c>
      <c r="N13" s="194">
        <v>6.1</v>
      </c>
    </row>
    <row r="14" spans="1:14" ht="18.75" customHeight="1" x14ac:dyDescent="0.2">
      <c r="A14" s="28" t="s">
        <v>25</v>
      </c>
      <c r="B14" s="92" t="str">
        <f t="array" ref="B14">_xlfn.IFS(F14&gt;J14,$D$60,F14&lt;J14,$D$61,F14=J14,"-")</f>
        <v>↑</v>
      </c>
      <c r="C14" s="190">
        <v>7706</v>
      </c>
      <c r="D14" s="190">
        <v>7140</v>
      </c>
      <c r="E14" s="190">
        <v>566</v>
      </c>
      <c r="F14" s="194">
        <v>7.3</v>
      </c>
      <c r="G14" s="102">
        <v>7695</v>
      </c>
      <c r="H14" s="102">
        <v>7180</v>
      </c>
      <c r="I14" s="102">
        <v>515</v>
      </c>
      <c r="J14" s="195">
        <v>6.7</v>
      </c>
      <c r="K14" s="190">
        <v>7633</v>
      </c>
      <c r="L14" s="190">
        <v>7311</v>
      </c>
      <c r="M14" s="190">
        <v>322</v>
      </c>
      <c r="N14" s="194">
        <v>4.2</v>
      </c>
    </row>
    <row r="15" spans="1:14" ht="18.75" customHeight="1" x14ac:dyDescent="0.2">
      <c r="A15" s="28" t="s">
        <v>26</v>
      </c>
      <c r="B15" s="92" t="str">
        <f t="array" ref="B15">_xlfn.IFS(F15&gt;J15,$D$60,F15&lt;J15,$D$61,F15=J15,"-")</f>
        <v>↑</v>
      </c>
      <c r="C15" s="190">
        <v>85315</v>
      </c>
      <c r="D15" s="190">
        <v>81146</v>
      </c>
      <c r="E15" s="190">
        <v>4169</v>
      </c>
      <c r="F15" s="194">
        <v>4.9000000000000004</v>
      </c>
      <c r="G15" s="102">
        <v>84186</v>
      </c>
      <c r="H15" s="102">
        <v>80318</v>
      </c>
      <c r="I15" s="102">
        <v>3868</v>
      </c>
      <c r="J15" s="195">
        <v>4.5999999999999996</v>
      </c>
      <c r="K15" s="190">
        <v>82388</v>
      </c>
      <c r="L15" s="190">
        <v>79989</v>
      </c>
      <c r="M15" s="190">
        <v>2399</v>
      </c>
      <c r="N15" s="194">
        <v>2.9</v>
      </c>
    </row>
    <row r="16" spans="1:14" ht="18.75" customHeight="1" x14ac:dyDescent="0.2">
      <c r="A16" s="28" t="s">
        <v>27</v>
      </c>
      <c r="B16" s="92" t="str">
        <f t="array" ref="B16">_xlfn.IFS(F16&gt;J16,$D$60,F16&lt;J16,$D$61,F16=J16,"-")</f>
        <v>↑</v>
      </c>
      <c r="C16" s="190">
        <v>123049</v>
      </c>
      <c r="D16" s="190">
        <v>117591</v>
      </c>
      <c r="E16" s="190">
        <v>5458</v>
      </c>
      <c r="F16" s="194">
        <v>4.4000000000000004</v>
      </c>
      <c r="G16" s="102">
        <v>121583</v>
      </c>
      <c r="H16" s="102">
        <v>116483</v>
      </c>
      <c r="I16" s="102">
        <v>5100</v>
      </c>
      <c r="J16" s="195">
        <v>4.2</v>
      </c>
      <c r="K16" s="190">
        <v>117393</v>
      </c>
      <c r="L16" s="190">
        <v>114193</v>
      </c>
      <c r="M16" s="190">
        <v>3200</v>
      </c>
      <c r="N16" s="194">
        <v>2.7</v>
      </c>
    </row>
    <row r="17" spans="1:19" ht="18.75" customHeight="1" x14ac:dyDescent="0.2">
      <c r="A17" s="28" t="s">
        <v>28</v>
      </c>
      <c r="B17" s="92" t="str">
        <f t="array" ref="B17">_xlfn.IFS(F17&gt;J17,$D$60,F17&lt;J17,$D$61,F17=J17,"-")</f>
        <v>↑</v>
      </c>
      <c r="C17" s="190">
        <v>6976</v>
      </c>
      <c r="D17" s="190">
        <v>6592</v>
      </c>
      <c r="E17" s="190">
        <v>384</v>
      </c>
      <c r="F17" s="194">
        <v>5.5</v>
      </c>
      <c r="G17" s="102">
        <v>6915</v>
      </c>
      <c r="H17" s="102">
        <v>6561</v>
      </c>
      <c r="I17" s="102">
        <v>354</v>
      </c>
      <c r="J17" s="195">
        <v>5.0999999999999996</v>
      </c>
      <c r="K17" s="190">
        <v>6679</v>
      </c>
      <c r="L17" s="190">
        <v>6453</v>
      </c>
      <c r="M17" s="190">
        <v>226</v>
      </c>
      <c r="N17" s="194">
        <v>3.4</v>
      </c>
      <c r="S17" s="68" t="s">
        <v>29</v>
      </c>
    </row>
    <row r="18" spans="1:19" ht="18.75" customHeight="1" x14ac:dyDescent="0.2">
      <c r="A18" s="28" t="s">
        <v>30</v>
      </c>
      <c r="B18" s="92" t="str">
        <f t="array" ref="B18">_xlfn.IFS(F18&gt;J18,$D$60,F18&lt;J18,$D$61,F18=J18,"-")</f>
        <v>↑</v>
      </c>
      <c r="C18" s="190">
        <v>240752</v>
      </c>
      <c r="D18" s="190">
        <v>231247</v>
      </c>
      <c r="E18" s="190">
        <v>9505</v>
      </c>
      <c r="F18" s="194">
        <v>3.9</v>
      </c>
      <c r="G18" s="102">
        <v>238167</v>
      </c>
      <c r="H18" s="102">
        <v>229255</v>
      </c>
      <c r="I18" s="102">
        <v>8912</v>
      </c>
      <c r="J18" s="195">
        <v>3.7</v>
      </c>
      <c r="K18" s="190">
        <v>230212</v>
      </c>
      <c r="L18" s="190">
        <v>224524</v>
      </c>
      <c r="M18" s="190">
        <v>5688</v>
      </c>
      <c r="N18" s="194">
        <v>2.5</v>
      </c>
    </row>
    <row r="19" spans="1:19" ht="18.75" customHeight="1" x14ac:dyDescent="0.2">
      <c r="A19" s="28" t="s">
        <v>31</v>
      </c>
      <c r="B19" s="92" t="str">
        <f t="array" ref="B19">_xlfn.IFS(F19&gt;J19,$D$60,F19&lt;J19,$D$61,F19=J19,"-")</f>
        <v>↑</v>
      </c>
      <c r="C19" s="190">
        <v>22782</v>
      </c>
      <c r="D19" s="190">
        <v>20898</v>
      </c>
      <c r="E19" s="190">
        <v>1884</v>
      </c>
      <c r="F19" s="194">
        <v>8.3000000000000007</v>
      </c>
      <c r="G19" s="190">
        <v>23242</v>
      </c>
      <c r="H19" s="190">
        <v>21758</v>
      </c>
      <c r="I19" s="190">
        <v>1484</v>
      </c>
      <c r="J19" s="194">
        <v>6.4</v>
      </c>
      <c r="K19" s="190">
        <v>22743</v>
      </c>
      <c r="L19" s="190">
        <v>21602</v>
      </c>
      <c r="M19" s="190">
        <v>1141</v>
      </c>
      <c r="N19" s="194">
        <v>5</v>
      </c>
    </row>
    <row r="20" spans="1:19" ht="18.75" customHeight="1" x14ac:dyDescent="0.2">
      <c r="A20" s="28" t="s">
        <v>32</v>
      </c>
      <c r="B20" s="92" t="str">
        <f t="array" ref="B20">_xlfn.IFS(F20&gt;J20,$D$60,F20&lt;J20,$D$61,F20=J20,"-")</f>
        <v>↑</v>
      </c>
      <c r="C20" s="190">
        <v>14381</v>
      </c>
      <c r="D20" s="190">
        <v>13445</v>
      </c>
      <c r="E20" s="190">
        <v>936</v>
      </c>
      <c r="F20" s="194">
        <v>6.5</v>
      </c>
      <c r="G20" s="102">
        <v>14295</v>
      </c>
      <c r="H20" s="102">
        <v>13461</v>
      </c>
      <c r="I20" s="102">
        <v>834</v>
      </c>
      <c r="J20" s="195">
        <v>5.8</v>
      </c>
      <c r="K20" s="190">
        <v>13932</v>
      </c>
      <c r="L20" s="190">
        <v>13348</v>
      </c>
      <c r="M20" s="190">
        <v>584</v>
      </c>
      <c r="N20" s="194">
        <v>4.2</v>
      </c>
    </row>
    <row r="21" spans="1:19" ht="18.75" customHeight="1" x14ac:dyDescent="0.2">
      <c r="A21" s="28" t="s">
        <v>33</v>
      </c>
      <c r="B21" s="92" t="str">
        <f t="array" ref="B21">_xlfn.IFS(F21&gt;J21,$D$60,F21&lt;J21,$D$61,F21=J21,"-")</f>
        <v>↑</v>
      </c>
      <c r="C21" s="190">
        <v>22073</v>
      </c>
      <c r="D21" s="190">
        <v>20937</v>
      </c>
      <c r="E21" s="190">
        <v>1136</v>
      </c>
      <c r="F21" s="194">
        <v>5.0999999999999996</v>
      </c>
      <c r="G21" s="102">
        <v>21979</v>
      </c>
      <c r="H21" s="102">
        <v>20912</v>
      </c>
      <c r="I21" s="102">
        <v>1067</v>
      </c>
      <c r="J21" s="195">
        <v>4.9000000000000004</v>
      </c>
      <c r="K21" s="190">
        <v>21581</v>
      </c>
      <c r="L21" s="190">
        <v>20822</v>
      </c>
      <c r="M21" s="190">
        <v>759</v>
      </c>
      <c r="N21" s="194">
        <v>3.5</v>
      </c>
    </row>
    <row r="22" spans="1:19" ht="18.75" customHeight="1" x14ac:dyDescent="0.2">
      <c r="A22" s="28" t="s">
        <v>34</v>
      </c>
      <c r="B22" s="92" t="str">
        <f t="array" ref="B22">_xlfn.IFS(F22&gt;J22,$D$60,F22&lt;J22,$D$61,F22=J22,"-")</f>
        <v>↑</v>
      </c>
      <c r="C22" s="190">
        <v>12316</v>
      </c>
      <c r="D22" s="190">
        <v>11519</v>
      </c>
      <c r="E22" s="190">
        <v>797</v>
      </c>
      <c r="F22" s="194">
        <v>6.5</v>
      </c>
      <c r="G22" s="190">
        <v>12662</v>
      </c>
      <c r="H22" s="190">
        <v>11928</v>
      </c>
      <c r="I22" s="190">
        <v>734</v>
      </c>
      <c r="J22" s="194">
        <v>5.8</v>
      </c>
      <c r="K22" s="190">
        <v>11873</v>
      </c>
      <c r="L22" s="190">
        <v>11383</v>
      </c>
      <c r="M22" s="190">
        <v>490</v>
      </c>
      <c r="N22" s="194">
        <v>4.0999999999999996</v>
      </c>
    </row>
    <row r="23" spans="1:19" ht="18.75" customHeight="1" x14ac:dyDescent="0.2">
      <c r="A23" s="28" t="s">
        <v>35</v>
      </c>
      <c r="B23" s="92" t="str">
        <f t="array" ref="B23">_xlfn.IFS(F23&gt;J23,$D$60,F23&lt;J23,$D$61,F23=J23,"-")</f>
        <v>↑</v>
      </c>
      <c r="C23" s="190">
        <v>17431</v>
      </c>
      <c r="D23" s="190">
        <v>16524</v>
      </c>
      <c r="E23" s="190">
        <v>907</v>
      </c>
      <c r="F23" s="194">
        <v>5.2</v>
      </c>
      <c r="G23" s="190">
        <v>17272</v>
      </c>
      <c r="H23" s="190">
        <v>16454</v>
      </c>
      <c r="I23" s="190">
        <v>818</v>
      </c>
      <c r="J23" s="194">
        <v>4.7</v>
      </c>
      <c r="K23" s="190">
        <v>16679</v>
      </c>
      <c r="L23" s="190">
        <v>16128</v>
      </c>
      <c r="M23" s="190">
        <v>551</v>
      </c>
      <c r="N23" s="194">
        <v>3.3</v>
      </c>
    </row>
    <row r="24" spans="1:19" ht="18.75" customHeight="1" x14ac:dyDescent="0.2">
      <c r="A24" s="28" t="s">
        <v>36</v>
      </c>
      <c r="B24" s="92" t="str">
        <f t="array" ref="B24">_xlfn.IFS(F24&gt;J24,$D$60,F24&lt;J24,$D$61,F24=J24,"-")</f>
        <v>↑</v>
      </c>
      <c r="C24" s="190">
        <v>32456</v>
      </c>
      <c r="D24" s="190">
        <v>30712</v>
      </c>
      <c r="E24" s="190">
        <v>1744</v>
      </c>
      <c r="F24" s="194">
        <v>5.4</v>
      </c>
      <c r="G24" s="190">
        <v>32269</v>
      </c>
      <c r="H24" s="190">
        <v>30630</v>
      </c>
      <c r="I24" s="190">
        <v>1639</v>
      </c>
      <c r="J24" s="194">
        <v>5.0999999999999996</v>
      </c>
      <c r="K24" s="190">
        <v>30540</v>
      </c>
      <c r="L24" s="190">
        <v>29466</v>
      </c>
      <c r="M24" s="190">
        <v>1074</v>
      </c>
      <c r="N24" s="194">
        <v>3.5</v>
      </c>
    </row>
    <row r="25" spans="1:19" ht="18.75" customHeight="1" x14ac:dyDescent="0.2">
      <c r="A25" s="28" t="s">
        <v>37</v>
      </c>
      <c r="B25" s="92" t="str">
        <f t="array" ref="B25">_xlfn.IFS(F25&gt;J25,$D$60,F25&lt;J25,$D$61,F25=J25,"-")</f>
        <v>↑</v>
      </c>
      <c r="C25" s="190">
        <v>13362</v>
      </c>
      <c r="D25" s="190">
        <v>12426</v>
      </c>
      <c r="E25" s="190">
        <v>936</v>
      </c>
      <c r="F25" s="194">
        <v>7</v>
      </c>
      <c r="G25" s="190">
        <v>13602</v>
      </c>
      <c r="H25" s="190">
        <v>12746</v>
      </c>
      <c r="I25" s="190">
        <v>856</v>
      </c>
      <c r="J25" s="194">
        <v>6.3</v>
      </c>
      <c r="K25" s="190">
        <v>13105</v>
      </c>
      <c r="L25" s="190">
        <v>12498</v>
      </c>
      <c r="M25" s="190">
        <v>607</v>
      </c>
      <c r="N25" s="194">
        <v>4.5999999999999996</v>
      </c>
    </row>
    <row r="26" spans="1:19" ht="18.75" customHeight="1" x14ac:dyDescent="0.2">
      <c r="A26" s="28" t="s">
        <v>38</v>
      </c>
      <c r="B26" s="92" t="str">
        <f t="array" ref="B26">_xlfn.IFS(F26&gt;J26,$D$60,F26&lt;J26,$D$61,F26=J26,"-")</f>
        <v>↑</v>
      </c>
      <c r="C26" s="190">
        <v>89273</v>
      </c>
      <c r="D26" s="190">
        <v>85420</v>
      </c>
      <c r="E26" s="190">
        <v>3853</v>
      </c>
      <c r="F26" s="194">
        <v>4.3</v>
      </c>
      <c r="G26" s="190">
        <v>88185</v>
      </c>
      <c r="H26" s="190">
        <v>84619</v>
      </c>
      <c r="I26" s="190">
        <v>3566</v>
      </c>
      <c r="J26" s="194">
        <v>4</v>
      </c>
      <c r="K26" s="190">
        <v>85130</v>
      </c>
      <c r="L26" s="190">
        <v>82915</v>
      </c>
      <c r="M26" s="190">
        <v>2215</v>
      </c>
      <c r="N26" s="194">
        <v>2.6</v>
      </c>
    </row>
    <row r="27" spans="1:19" ht="18.75" customHeight="1" x14ac:dyDescent="0.2">
      <c r="A27" s="28" t="s">
        <v>39</v>
      </c>
      <c r="B27" s="92" t="str">
        <f t="array" ref="B27">_xlfn.IFS(F27&gt;J27,$D$60,F27&lt;J27,$D$61,F27=J27,"-")</f>
        <v>↑</v>
      </c>
      <c r="C27" s="190">
        <v>10849</v>
      </c>
      <c r="D27" s="190">
        <v>10310</v>
      </c>
      <c r="E27" s="190">
        <v>539</v>
      </c>
      <c r="F27" s="194">
        <v>5</v>
      </c>
      <c r="G27" s="190">
        <v>10771</v>
      </c>
      <c r="H27" s="190">
        <v>10245</v>
      </c>
      <c r="I27" s="190">
        <v>526</v>
      </c>
      <c r="J27" s="194">
        <v>4.9000000000000004</v>
      </c>
      <c r="K27" s="190">
        <v>10421</v>
      </c>
      <c r="L27" s="190">
        <v>10105</v>
      </c>
      <c r="M27" s="190">
        <v>316</v>
      </c>
      <c r="N27" s="194">
        <v>3</v>
      </c>
    </row>
    <row r="28" spans="1:19" ht="18.75" customHeight="1" x14ac:dyDescent="0.2">
      <c r="A28" s="28" t="s">
        <v>40</v>
      </c>
      <c r="B28" s="92" t="str">
        <f t="array" ref="B28">_xlfn.IFS(F28&gt;J28,$D$60,F28&lt;J28,$D$61,F28=J28,"-")</f>
        <v>↑</v>
      </c>
      <c r="C28" s="190">
        <v>9936</v>
      </c>
      <c r="D28" s="190">
        <v>9336</v>
      </c>
      <c r="E28" s="190">
        <v>600</v>
      </c>
      <c r="F28" s="194">
        <v>6</v>
      </c>
      <c r="G28" s="190">
        <v>9849</v>
      </c>
      <c r="H28" s="190">
        <v>9294</v>
      </c>
      <c r="I28" s="190">
        <v>555</v>
      </c>
      <c r="J28" s="194">
        <v>5.6</v>
      </c>
      <c r="K28" s="190">
        <v>9570</v>
      </c>
      <c r="L28" s="190">
        <v>9169</v>
      </c>
      <c r="M28" s="190">
        <v>401</v>
      </c>
      <c r="N28" s="194">
        <v>4.2</v>
      </c>
    </row>
    <row r="29" spans="1:19" ht="18.75" customHeight="1" x14ac:dyDescent="0.2">
      <c r="A29" s="28" t="s">
        <v>41</v>
      </c>
      <c r="B29" s="92" t="str">
        <f t="array" ref="B29">_xlfn.IFS(F29&gt;J29,$D$60,F29&lt;J29,$D$61,F29=J29,"-")</f>
        <v>↑</v>
      </c>
      <c r="C29" s="190">
        <v>71319</v>
      </c>
      <c r="D29" s="190">
        <v>67839</v>
      </c>
      <c r="E29" s="190">
        <v>3480</v>
      </c>
      <c r="F29" s="194">
        <v>4.9000000000000004</v>
      </c>
      <c r="G29" s="190">
        <v>71039</v>
      </c>
      <c r="H29" s="190">
        <v>67782</v>
      </c>
      <c r="I29" s="190">
        <v>3257</v>
      </c>
      <c r="J29" s="194">
        <v>4.5999999999999996</v>
      </c>
      <c r="K29" s="190">
        <v>67604</v>
      </c>
      <c r="L29" s="190">
        <v>65489</v>
      </c>
      <c r="M29" s="190">
        <v>2115</v>
      </c>
      <c r="N29" s="194">
        <v>3.1</v>
      </c>
    </row>
    <row r="30" spans="1:19" ht="18.75" customHeight="1" x14ac:dyDescent="0.2">
      <c r="A30" s="28" t="s">
        <v>42</v>
      </c>
      <c r="B30" s="92" t="str">
        <f t="array" ref="B30">_xlfn.IFS(F30&gt;J30,$D$60,F30&lt;J30,$D$61,F30=J30,"-")</f>
        <v>↑</v>
      </c>
      <c r="C30" s="190">
        <v>29035</v>
      </c>
      <c r="D30" s="190">
        <v>27519</v>
      </c>
      <c r="E30" s="190">
        <v>1516</v>
      </c>
      <c r="F30" s="194">
        <v>5.2</v>
      </c>
      <c r="G30" s="190">
        <v>28645</v>
      </c>
      <c r="H30" s="190">
        <v>27272</v>
      </c>
      <c r="I30" s="190">
        <v>1373</v>
      </c>
      <c r="J30" s="196">
        <v>4.8</v>
      </c>
      <c r="K30" s="190">
        <v>27340</v>
      </c>
      <c r="L30" s="190">
        <v>26475</v>
      </c>
      <c r="M30" s="190">
        <v>865</v>
      </c>
      <c r="N30" s="194">
        <v>3.2</v>
      </c>
    </row>
    <row r="31" spans="1:19" ht="18.75" customHeight="1" x14ac:dyDescent="0.2">
      <c r="A31" s="28" t="s">
        <v>43</v>
      </c>
      <c r="B31" s="92" t="str">
        <f t="array" ref="B31">_xlfn.IFS(F31&gt;J31,$D$60,F31&lt;J31,$D$61,F31=J31,"-")</f>
        <v>↑</v>
      </c>
      <c r="C31" s="190">
        <v>276075</v>
      </c>
      <c r="D31" s="190">
        <v>263766</v>
      </c>
      <c r="E31" s="190">
        <v>12309</v>
      </c>
      <c r="F31" s="194">
        <v>4.5</v>
      </c>
      <c r="G31" s="190">
        <v>274689</v>
      </c>
      <c r="H31" s="190">
        <v>263059</v>
      </c>
      <c r="I31" s="190">
        <v>11630</v>
      </c>
      <c r="J31" s="194">
        <v>4.2</v>
      </c>
      <c r="K31" s="190">
        <v>269278</v>
      </c>
      <c r="L31" s="190">
        <v>262069</v>
      </c>
      <c r="M31" s="190">
        <v>7209</v>
      </c>
      <c r="N31" s="194">
        <v>2.7</v>
      </c>
    </row>
    <row r="32" spans="1:19" ht="18.75" customHeight="1" x14ac:dyDescent="0.2">
      <c r="A32" s="28" t="s">
        <v>44</v>
      </c>
      <c r="B32" s="92" t="str">
        <f t="array" ref="B32">_xlfn.IFS(F32&gt;J32,$D$60,F32&lt;J32,$D$61,F32=J32,"-")</f>
        <v>↑</v>
      </c>
      <c r="C32" s="190">
        <v>29971</v>
      </c>
      <c r="D32" s="190">
        <v>28177</v>
      </c>
      <c r="E32" s="190">
        <v>1794</v>
      </c>
      <c r="F32" s="194">
        <v>6</v>
      </c>
      <c r="G32" s="190">
        <v>30646</v>
      </c>
      <c r="H32" s="190">
        <v>28971</v>
      </c>
      <c r="I32" s="190">
        <v>1675</v>
      </c>
      <c r="J32" s="194">
        <v>5.5</v>
      </c>
      <c r="K32" s="190">
        <v>29099</v>
      </c>
      <c r="L32" s="190">
        <v>28093</v>
      </c>
      <c r="M32" s="190">
        <v>1006</v>
      </c>
      <c r="N32" s="194">
        <v>3.5</v>
      </c>
    </row>
    <row r="33" spans="1:14" ht="18.75" customHeight="1" x14ac:dyDescent="0.2">
      <c r="A33" s="28" t="s">
        <v>45</v>
      </c>
      <c r="B33" s="92" t="str">
        <f t="array" ref="B33">_xlfn.IFS(F33&gt;J33,$D$60,F33&lt;J33,$D$61,F33=J33,"-")</f>
        <v>↑</v>
      </c>
      <c r="C33" s="190">
        <v>8701</v>
      </c>
      <c r="D33" s="190">
        <v>8275</v>
      </c>
      <c r="E33" s="190">
        <v>426</v>
      </c>
      <c r="F33" s="194">
        <v>4.9000000000000004</v>
      </c>
      <c r="G33" s="190">
        <v>8714</v>
      </c>
      <c r="H33" s="190">
        <v>8346</v>
      </c>
      <c r="I33" s="190">
        <v>368</v>
      </c>
      <c r="J33" s="194">
        <v>4.2</v>
      </c>
      <c r="K33" s="190">
        <v>8131</v>
      </c>
      <c r="L33" s="190">
        <v>7877</v>
      </c>
      <c r="M33" s="190">
        <v>254</v>
      </c>
      <c r="N33" s="194">
        <v>3.1</v>
      </c>
    </row>
    <row r="34" spans="1:14" ht="18.75" customHeight="1" x14ac:dyDescent="0.2">
      <c r="A34" s="28" t="s">
        <v>46</v>
      </c>
      <c r="B34" s="92" t="str">
        <f t="array" ref="B34">_xlfn.IFS(F34&gt;J34,$D$60,F34&lt;J34,$D$61,F34=J34,"-")</f>
        <v>↑</v>
      </c>
      <c r="C34" s="190">
        <v>171641</v>
      </c>
      <c r="D34" s="190">
        <v>163118</v>
      </c>
      <c r="E34" s="190">
        <v>8523</v>
      </c>
      <c r="F34" s="194">
        <v>5</v>
      </c>
      <c r="G34" s="191">
        <v>169206</v>
      </c>
      <c r="H34" s="191">
        <v>161033</v>
      </c>
      <c r="I34" s="191">
        <v>8173</v>
      </c>
      <c r="J34" s="197">
        <v>4.8</v>
      </c>
      <c r="K34" s="190">
        <v>164476</v>
      </c>
      <c r="L34" s="190">
        <v>159384</v>
      </c>
      <c r="M34" s="190">
        <v>5092</v>
      </c>
      <c r="N34" s="194">
        <v>3.1</v>
      </c>
    </row>
    <row r="35" spans="1:14" ht="18.75" customHeight="1" x14ac:dyDescent="0.2">
      <c r="A35" s="28" t="s">
        <v>47</v>
      </c>
      <c r="B35" s="92" t="str">
        <f t="array" ref="B35">_xlfn.IFS(F35&gt;J35,$D$60,F35&lt;J35,$D$61,F35=J35,"-")</f>
        <v>↑</v>
      </c>
      <c r="C35" s="190">
        <v>14658</v>
      </c>
      <c r="D35" s="190">
        <v>13976</v>
      </c>
      <c r="E35" s="190">
        <v>682</v>
      </c>
      <c r="F35" s="194">
        <v>4.7</v>
      </c>
      <c r="G35" s="190">
        <v>14515</v>
      </c>
      <c r="H35" s="190">
        <v>13866</v>
      </c>
      <c r="I35" s="190">
        <v>649</v>
      </c>
      <c r="J35" s="194">
        <v>4.5</v>
      </c>
      <c r="K35" s="190">
        <v>14141</v>
      </c>
      <c r="L35" s="190">
        <v>13747</v>
      </c>
      <c r="M35" s="190">
        <v>394</v>
      </c>
      <c r="N35" s="194">
        <v>2.8</v>
      </c>
    </row>
    <row r="36" spans="1:14" ht="18.75" customHeight="1" x14ac:dyDescent="0.2">
      <c r="A36" s="28" t="s">
        <v>48</v>
      </c>
      <c r="B36" s="92" t="str">
        <f t="array" ref="B36">_xlfn.IFS(F36&gt;J36,$D$60,F36&lt;J36,$D$61,F36=J36,"-")</f>
        <v>↑</v>
      </c>
      <c r="C36" s="190">
        <v>31672</v>
      </c>
      <c r="D36" s="190">
        <v>30152</v>
      </c>
      <c r="E36" s="190">
        <v>1520</v>
      </c>
      <c r="F36" s="194">
        <v>4.8</v>
      </c>
      <c r="G36" s="190">
        <v>31471</v>
      </c>
      <c r="H36" s="190">
        <v>30024</v>
      </c>
      <c r="I36" s="190">
        <v>1447</v>
      </c>
      <c r="J36" s="194">
        <v>4.5999999999999996</v>
      </c>
      <c r="K36" s="190">
        <v>30553</v>
      </c>
      <c r="L36" s="190">
        <v>29633</v>
      </c>
      <c r="M36" s="190">
        <v>920</v>
      </c>
      <c r="N36" s="194">
        <v>3</v>
      </c>
    </row>
    <row r="37" spans="1:14" ht="18.75" customHeight="1" x14ac:dyDescent="0.2">
      <c r="A37" s="28" t="s">
        <v>49</v>
      </c>
      <c r="B37" s="92" t="str">
        <f t="array" ref="B37">_xlfn.IFS(F37&gt;J37,$D$60,F37&lt;J37,$D$61,F37=J37,"-")</f>
        <v>↑</v>
      </c>
      <c r="C37" s="190">
        <v>46462</v>
      </c>
      <c r="D37" s="190">
        <v>44131</v>
      </c>
      <c r="E37" s="190">
        <v>2331</v>
      </c>
      <c r="F37" s="194">
        <v>5</v>
      </c>
      <c r="G37" s="190">
        <v>46413</v>
      </c>
      <c r="H37" s="190">
        <v>44217</v>
      </c>
      <c r="I37" s="190">
        <v>2196</v>
      </c>
      <c r="J37" s="194">
        <v>4.7</v>
      </c>
      <c r="K37" s="190">
        <v>45391</v>
      </c>
      <c r="L37" s="190">
        <v>43882</v>
      </c>
      <c r="M37" s="190">
        <v>1509</v>
      </c>
      <c r="N37" s="194">
        <v>3.3</v>
      </c>
    </row>
    <row r="38" spans="1:14" ht="18.75" customHeight="1" x14ac:dyDescent="0.2">
      <c r="A38" s="28" t="s">
        <v>50</v>
      </c>
      <c r="B38" s="92" t="str">
        <f t="array" ref="B38">_xlfn.IFS(F38&gt;J38,$D$60,F38&lt;J38,$D$61,F38=J38,"-")</f>
        <v>↑</v>
      </c>
      <c r="C38" s="190">
        <v>32122</v>
      </c>
      <c r="D38" s="190">
        <v>30449</v>
      </c>
      <c r="E38" s="190">
        <v>1673</v>
      </c>
      <c r="F38" s="194">
        <v>5.2</v>
      </c>
      <c r="G38" s="190">
        <v>31881</v>
      </c>
      <c r="H38" s="190">
        <v>30358</v>
      </c>
      <c r="I38" s="190">
        <v>1523</v>
      </c>
      <c r="J38" s="194">
        <v>4.8</v>
      </c>
      <c r="K38" s="190">
        <v>31154</v>
      </c>
      <c r="L38" s="190">
        <v>30155</v>
      </c>
      <c r="M38" s="190">
        <v>999</v>
      </c>
      <c r="N38" s="194">
        <v>3.2</v>
      </c>
    </row>
    <row r="39" spans="1:14" ht="18.75" customHeight="1" x14ac:dyDescent="0.2">
      <c r="A39" s="28" t="s">
        <v>51</v>
      </c>
      <c r="B39" s="92" t="str">
        <f t="array" ref="B39">_xlfn.IFS(F39&gt;J39,$D$60,F39&lt;J39,$D$61,F39=J39,"-")</f>
        <v>↑</v>
      </c>
      <c r="C39" s="190">
        <v>6891</v>
      </c>
      <c r="D39" s="190">
        <v>6449</v>
      </c>
      <c r="E39" s="190">
        <v>442</v>
      </c>
      <c r="F39" s="194">
        <v>6.4</v>
      </c>
      <c r="G39" s="190">
        <v>6803</v>
      </c>
      <c r="H39" s="190">
        <v>6388</v>
      </c>
      <c r="I39" s="190">
        <v>415</v>
      </c>
      <c r="J39" s="194">
        <v>6.1</v>
      </c>
      <c r="K39" s="190">
        <v>6585</v>
      </c>
      <c r="L39" s="190">
        <v>6341</v>
      </c>
      <c r="M39" s="190">
        <v>244</v>
      </c>
      <c r="N39" s="194">
        <v>3.7</v>
      </c>
    </row>
    <row r="40" spans="1:14" ht="18.75" customHeight="1" x14ac:dyDescent="0.2">
      <c r="A40" s="28" t="s">
        <v>52</v>
      </c>
      <c r="B40" s="92" t="str">
        <f t="array" ref="B40">_xlfn.IFS(F40&gt;J40,$D$60,F40&lt;J40,$D$61,F40=J40,"-")</f>
        <v>↑</v>
      </c>
      <c r="C40" s="190">
        <v>162450</v>
      </c>
      <c r="D40" s="190">
        <v>155701</v>
      </c>
      <c r="E40" s="190">
        <v>6749</v>
      </c>
      <c r="F40" s="194">
        <v>4.2</v>
      </c>
      <c r="G40" s="190">
        <v>161565</v>
      </c>
      <c r="H40" s="190">
        <v>155137</v>
      </c>
      <c r="I40" s="190">
        <v>6428</v>
      </c>
      <c r="J40" s="194">
        <v>4</v>
      </c>
      <c r="K40" s="190">
        <v>157411</v>
      </c>
      <c r="L40" s="190">
        <v>153454</v>
      </c>
      <c r="M40" s="190">
        <v>3957</v>
      </c>
      <c r="N40" s="194">
        <v>2.5</v>
      </c>
    </row>
    <row r="41" spans="1:14" ht="18.75" customHeight="1" x14ac:dyDescent="0.2">
      <c r="A41" s="28" t="s">
        <v>53</v>
      </c>
      <c r="B41" s="92" t="str">
        <f t="array" ref="B41">_xlfn.IFS(F41&gt;J41,$D$60,F41&lt;J41,$D$61,F41=J41,"-")</f>
        <v>↑</v>
      </c>
      <c r="C41" s="190">
        <v>13631</v>
      </c>
      <c r="D41" s="190">
        <v>12677</v>
      </c>
      <c r="E41" s="190">
        <v>954</v>
      </c>
      <c r="F41" s="194">
        <v>7</v>
      </c>
      <c r="G41" s="190">
        <v>13555</v>
      </c>
      <c r="H41" s="190">
        <v>12681</v>
      </c>
      <c r="I41" s="190">
        <v>874</v>
      </c>
      <c r="J41" s="194">
        <v>6.4</v>
      </c>
      <c r="K41" s="190">
        <v>12902</v>
      </c>
      <c r="L41" s="190">
        <v>12293</v>
      </c>
      <c r="M41" s="190">
        <v>609</v>
      </c>
      <c r="N41" s="194">
        <v>4.7</v>
      </c>
    </row>
    <row r="42" spans="1:14" ht="18.75" customHeight="1" x14ac:dyDescent="0.2">
      <c r="A42" s="28" t="s">
        <v>54</v>
      </c>
      <c r="B42" s="92" t="str">
        <f t="array" ref="B42">_xlfn.IFS(F42&gt;J42,$D$60,F42&lt;J42,$D$61,F42=J42,"-")</f>
        <v>↑</v>
      </c>
      <c r="C42" s="190">
        <v>7654</v>
      </c>
      <c r="D42" s="190">
        <v>6954</v>
      </c>
      <c r="E42" s="190">
        <v>700</v>
      </c>
      <c r="F42" s="194">
        <v>9.1</v>
      </c>
      <c r="G42" s="191">
        <v>7727</v>
      </c>
      <c r="H42" s="191">
        <v>7079</v>
      </c>
      <c r="I42" s="192">
        <v>648</v>
      </c>
      <c r="J42" s="197">
        <v>8.4</v>
      </c>
      <c r="K42" s="190">
        <v>7503</v>
      </c>
      <c r="L42" s="190">
        <v>6954</v>
      </c>
      <c r="M42" s="190">
        <v>549</v>
      </c>
      <c r="N42" s="194">
        <v>7.3</v>
      </c>
    </row>
    <row r="43" spans="1:14" ht="18.75" customHeight="1" x14ac:dyDescent="0.2">
      <c r="A43" s="28" t="s">
        <v>55</v>
      </c>
      <c r="B43" s="92" t="str">
        <f t="array" ref="B43">_xlfn.IFS(F43&gt;J43,$D$60,F43&lt;J43,$D$61,F43=J43,"-")</f>
        <v>↑</v>
      </c>
      <c r="C43" s="190">
        <v>3579</v>
      </c>
      <c r="D43" s="190">
        <v>3381</v>
      </c>
      <c r="E43" s="190">
        <v>198</v>
      </c>
      <c r="F43" s="194">
        <v>5.5</v>
      </c>
      <c r="G43" s="190">
        <v>3620</v>
      </c>
      <c r="H43" s="190">
        <v>3447</v>
      </c>
      <c r="I43" s="190">
        <v>173</v>
      </c>
      <c r="J43" s="194">
        <v>4.8</v>
      </c>
      <c r="K43" s="190">
        <v>3443</v>
      </c>
      <c r="L43" s="190">
        <v>3338</v>
      </c>
      <c r="M43" s="190">
        <v>105</v>
      </c>
      <c r="N43" s="194">
        <v>3</v>
      </c>
    </row>
    <row r="44" spans="1:14" ht="18.75" customHeight="1" x14ac:dyDescent="0.2">
      <c r="A44" s="28" t="s">
        <v>56</v>
      </c>
      <c r="B44" s="92" t="str">
        <f t="array" ref="B44">_xlfn.IFS(F44&gt;J44,$D$60,F44&lt;J44,$D$61,F44=J44,"-")</f>
        <v>↑</v>
      </c>
      <c r="C44" s="190">
        <v>19512</v>
      </c>
      <c r="D44" s="190">
        <v>18583</v>
      </c>
      <c r="E44" s="190">
        <v>929</v>
      </c>
      <c r="F44" s="194">
        <v>4.8</v>
      </c>
      <c r="G44" s="191">
        <v>19427</v>
      </c>
      <c r="H44" s="191">
        <v>18536</v>
      </c>
      <c r="I44" s="192">
        <v>891</v>
      </c>
      <c r="J44" s="197">
        <v>4.5999999999999996</v>
      </c>
      <c r="K44" s="190">
        <v>19077</v>
      </c>
      <c r="L44" s="190">
        <v>18506</v>
      </c>
      <c r="M44" s="190">
        <v>571</v>
      </c>
      <c r="N44" s="194">
        <v>3</v>
      </c>
    </row>
    <row r="45" spans="1:14" ht="18.75" customHeight="1" x14ac:dyDescent="0.2">
      <c r="A45" s="28" t="s">
        <v>57</v>
      </c>
      <c r="B45" s="92" t="str">
        <f t="array" ref="B45">_xlfn.IFS(F45&gt;J45,$D$60,F45&lt;J45,$D$61,F45=J45,"-")</f>
        <v>↑</v>
      </c>
      <c r="C45" s="190">
        <v>36560</v>
      </c>
      <c r="D45" s="190">
        <v>34723</v>
      </c>
      <c r="E45" s="190">
        <v>1837</v>
      </c>
      <c r="F45" s="194">
        <v>5</v>
      </c>
      <c r="G45" s="191">
        <v>36843</v>
      </c>
      <c r="H45" s="191">
        <v>35151</v>
      </c>
      <c r="I45" s="191">
        <v>1692</v>
      </c>
      <c r="J45" s="197">
        <v>4.5999999999999996</v>
      </c>
      <c r="K45" s="190">
        <v>36178</v>
      </c>
      <c r="L45" s="190">
        <v>35121</v>
      </c>
      <c r="M45" s="190">
        <v>1057</v>
      </c>
      <c r="N45" s="194">
        <v>2.9</v>
      </c>
    </row>
    <row r="46" spans="1:14" ht="18.75" customHeight="1" x14ac:dyDescent="0.2">
      <c r="A46" s="28" t="s">
        <v>58</v>
      </c>
      <c r="B46" s="92" t="str">
        <f t="array" ref="B46">_xlfn.IFS(F46&gt;J46,$D$60,F46&lt;J46,$D$61,F46=J46,"-")</f>
        <v>↑</v>
      </c>
      <c r="C46" s="190">
        <v>34724</v>
      </c>
      <c r="D46" s="190">
        <v>32001</v>
      </c>
      <c r="E46" s="190">
        <v>2723</v>
      </c>
      <c r="F46" s="194">
        <v>7.8</v>
      </c>
      <c r="G46" s="191">
        <v>34338</v>
      </c>
      <c r="H46" s="191">
        <v>31950</v>
      </c>
      <c r="I46" s="191">
        <v>2388</v>
      </c>
      <c r="J46" s="197">
        <v>7</v>
      </c>
      <c r="K46" s="190">
        <v>33565</v>
      </c>
      <c r="L46" s="190">
        <v>31916</v>
      </c>
      <c r="M46" s="190">
        <v>1649</v>
      </c>
      <c r="N46" s="194">
        <v>4.9000000000000004</v>
      </c>
    </row>
    <row r="47" spans="1:14" ht="18.75" customHeight="1" x14ac:dyDescent="0.2">
      <c r="A47" s="28" t="s">
        <v>59</v>
      </c>
      <c r="B47" s="92" t="str">
        <f t="array" ref="B47">_xlfn.IFS(F47&gt;J47,$D$60,F47&lt;J47,$D$61,F47=J47,"-")</f>
        <v>↑</v>
      </c>
      <c r="C47" s="190">
        <v>61870</v>
      </c>
      <c r="D47" s="190">
        <v>58617</v>
      </c>
      <c r="E47" s="190">
        <v>3253</v>
      </c>
      <c r="F47" s="194">
        <v>5.3</v>
      </c>
      <c r="G47" s="190">
        <v>61604</v>
      </c>
      <c r="H47" s="190">
        <v>58480</v>
      </c>
      <c r="I47" s="190">
        <v>3124</v>
      </c>
      <c r="J47" s="194">
        <v>5.0999999999999996</v>
      </c>
      <c r="K47" s="190">
        <v>60048</v>
      </c>
      <c r="L47" s="190">
        <v>58248</v>
      </c>
      <c r="M47" s="190">
        <v>1800</v>
      </c>
      <c r="N47" s="194">
        <v>3</v>
      </c>
    </row>
    <row r="48" spans="1:14" ht="18.75" customHeight="1" x14ac:dyDescent="0.2">
      <c r="A48" s="28" t="s">
        <v>60</v>
      </c>
      <c r="B48" s="92" t="str">
        <f t="array" ref="B48">_xlfn.IFS(F48&gt;J48,$D$60,F48&lt;J48,$D$61,F48=J48,"-")</f>
        <v>↑</v>
      </c>
      <c r="C48" s="190">
        <v>211701</v>
      </c>
      <c r="D48" s="190">
        <v>201107</v>
      </c>
      <c r="E48" s="190">
        <v>10594</v>
      </c>
      <c r="F48" s="194">
        <v>5</v>
      </c>
      <c r="G48" s="190">
        <v>210509</v>
      </c>
      <c r="H48" s="190">
        <v>200437</v>
      </c>
      <c r="I48" s="190">
        <v>10072</v>
      </c>
      <c r="J48" s="194">
        <v>4.8</v>
      </c>
      <c r="K48" s="190">
        <v>205173</v>
      </c>
      <c r="L48" s="190">
        <v>198913</v>
      </c>
      <c r="M48" s="190">
        <v>6260</v>
      </c>
      <c r="N48" s="194">
        <v>3.1</v>
      </c>
    </row>
    <row r="49" spans="1:14" ht="18.75" customHeight="1" x14ac:dyDescent="0.2">
      <c r="A49" s="28" t="s">
        <v>61</v>
      </c>
      <c r="B49" s="92" t="str">
        <f t="array" ref="B49">_xlfn.IFS(F49&gt;J49,$D$60,F49&lt;J49,$D$61,F49=J49,"-")</f>
        <v>↑</v>
      </c>
      <c r="C49" s="190">
        <v>9349</v>
      </c>
      <c r="D49" s="190">
        <v>8934</v>
      </c>
      <c r="E49" s="190">
        <v>415</v>
      </c>
      <c r="F49" s="194">
        <v>4.4000000000000004</v>
      </c>
      <c r="G49" s="190">
        <v>9242</v>
      </c>
      <c r="H49" s="190">
        <v>8850</v>
      </c>
      <c r="I49" s="190">
        <v>392</v>
      </c>
      <c r="J49" s="194">
        <v>4.2</v>
      </c>
      <c r="K49" s="190">
        <v>8785</v>
      </c>
      <c r="L49" s="190">
        <v>8538</v>
      </c>
      <c r="M49" s="190">
        <v>247</v>
      </c>
      <c r="N49" s="194">
        <v>2.8</v>
      </c>
    </row>
    <row r="50" spans="1:14" ht="18.75" customHeight="1" x14ac:dyDescent="0.2">
      <c r="A50" s="28" t="s">
        <v>62</v>
      </c>
      <c r="B50" s="92" t="str">
        <f t="array" ref="B50">_xlfn.IFS(F50&gt;J50,$D$60,F50&lt;J50,$D$61,F50=J50,"-")</f>
        <v>↑</v>
      </c>
      <c r="C50" s="190">
        <v>165454</v>
      </c>
      <c r="D50" s="190">
        <v>156935</v>
      </c>
      <c r="E50" s="190">
        <v>8519</v>
      </c>
      <c r="F50" s="194">
        <v>5.0999999999999996</v>
      </c>
      <c r="G50" s="190">
        <v>164543</v>
      </c>
      <c r="H50" s="190">
        <v>156981</v>
      </c>
      <c r="I50" s="190">
        <v>7562</v>
      </c>
      <c r="J50" s="194">
        <v>4.5999999999999996</v>
      </c>
      <c r="K50" s="190">
        <v>158435</v>
      </c>
      <c r="L50" s="190">
        <v>153513</v>
      </c>
      <c r="M50" s="190">
        <v>4922</v>
      </c>
      <c r="N50" s="194">
        <v>3.1</v>
      </c>
    </row>
    <row r="51" spans="1:14" ht="18.75" customHeight="1" x14ac:dyDescent="0.2">
      <c r="A51" s="28" t="s">
        <v>63</v>
      </c>
      <c r="B51" s="92" t="str">
        <f t="array" ref="B51">_xlfn.IFS(F51&gt;J51,$D$60,F51&lt;J51,$D$61,F51=J51,"-")</f>
        <v>↑</v>
      </c>
      <c r="C51" s="190">
        <v>43204</v>
      </c>
      <c r="D51" s="190">
        <v>40653</v>
      </c>
      <c r="E51" s="190">
        <v>2551</v>
      </c>
      <c r="F51" s="194">
        <v>5.9</v>
      </c>
      <c r="G51" s="191">
        <v>43028</v>
      </c>
      <c r="H51" s="191">
        <v>40575</v>
      </c>
      <c r="I51" s="191">
        <v>2453</v>
      </c>
      <c r="J51" s="197">
        <v>5.7</v>
      </c>
      <c r="K51" s="190">
        <v>41563</v>
      </c>
      <c r="L51" s="190">
        <v>39992</v>
      </c>
      <c r="M51" s="190">
        <v>1571</v>
      </c>
      <c r="N51" s="194">
        <v>3.8</v>
      </c>
    </row>
    <row r="52" spans="1:14" ht="18.75" customHeight="1" x14ac:dyDescent="0.2">
      <c r="A52" s="28" t="s">
        <v>64</v>
      </c>
      <c r="B52" s="92" t="str">
        <f t="array" ref="B52">_xlfn.IFS(F52&gt;J52,$D$60,F52&lt;J52,$D$61,F52=J52,"-")</f>
        <v>↑</v>
      </c>
      <c r="C52" s="190">
        <v>12010</v>
      </c>
      <c r="D52" s="190">
        <v>11215</v>
      </c>
      <c r="E52" s="190">
        <v>795</v>
      </c>
      <c r="F52" s="194">
        <v>6.6</v>
      </c>
      <c r="G52" s="190">
        <v>11854</v>
      </c>
      <c r="H52" s="190">
        <v>11220</v>
      </c>
      <c r="I52" s="190">
        <v>634</v>
      </c>
      <c r="J52" s="194">
        <v>5.3</v>
      </c>
      <c r="K52" s="190">
        <v>11446</v>
      </c>
      <c r="L52" s="190">
        <v>10969</v>
      </c>
      <c r="M52" s="190">
        <v>477</v>
      </c>
      <c r="N52" s="194">
        <v>4.2</v>
      </c>
    </row>
    <row r="53" spans="1:14" ht="18.75" customHeight="1" x14ac:dyDescent="0.2">
      <c r="A53" s="28" t="s">
        <v>65</v>
      </c>
      <c r="B53" s="92" t="str">
        <f t="array" ref="B53">_xlfn.IFS(F53&gt;J53,$D$60,F53&lt;J53,$D$61,F53=J53,"-")</f>
        <v>↑</v>
      </c>
      <c r="C53" s="190">
        <v>10512</v>
      </c>
      <c r="D53" s="190">
        <v>9675</v>
      </c>
      <c r="E53" s="190">
        <v>837</v>
      </c>
      <c r="F53" s="194">
        <v>8</v>
      </c>
      <c r="G53" s="190">
        <v>10404</v>
      </c>
      <c r="H53" s="190">
        <v>9626</v>
      </c>
      <c r="I53" s="190">
        <v>778</v>
      </c>
      <c r="J53" s="194">
        <v>7.5</v>
      </c>
      <c r="K53" s="190">
        <v>10524</v>
      </c>
      <c r="L53" s="190">
        <v>9985</v>
      </c>
      <c r="M53" s="190">
        <v>539</v>
      </c>
      <c r="N53" s="194">
        <v>5.0999999999999996</v>
      </c>
    </row>
    <row r="54" spans="1:14" ht="19.5" customHeight="1" thickBot="1" x14ac:dyDescent="0.25">
      <c r="A54" s="27" t="s">
        <v>66</v>
      </c>
      <c r="B54" s="92" t="str">
        <f t="array" ref="B54">_xlfn.IFS(F54&gt;J54,$D$60,F54&lt;J54,$D$61,F54=J54,"-")</f>
        <v>↑</v>
      </c>
      <c r="C54" s="190">
        <v>157612</v>
      </c>
      <c r="D54" s="190">
        <v>150286</v>
      </c>
      <c r="E54" s="190">
        <v>7326</v>
      </c>
      <c r="F54" s="194">
        <v>4.5999999999999996</v>
      </c>
      <c r="G54" s="190">
        <v>157473</v>
      </c>
      <c r="H54" s="190">
        <v>150674</v>
      </c>
      <c r="I54" s="190">
        <v>6799</v>
      </c>
      <c r="J54" s="194">
        <v>4.3</v>
      </c>
      <c r="K54" s="190">
        <v>154276</v>
      </c>
      <c r="L54" s="190">
        <v>149821</v>
      </c>
      <c r="M54" s="190">
        <v>4455</v>
      </c>
      <c r="N54" s="194">
        <v>2.9</v>
      </c>
    </row>
    <row r="55" spans="1:14" ht="15.75" customHeight="1" x14ac:dyDescent="0.2">
      <c r="A55" s="28"/>
      <c r="B55" s="63"/>
      <c r="C55" s="94"/>
      <c r="D55" s="95"/>
      <c r="E55" s="95"/>
      <c r="F55" s="96"/>
      <c r="G55" s="77"/>
      <c r="H55" s="77"/>
      <c r="I55" s="77"/>
      <c r="J55" s="97"/>
      <c r="K55" s="94"/>
      <c r="L55" s="95"/>
      <c r="M55" s="94"/>
      <c r="N55" s="98"/>
    </row>
    <row r="56" spans="1:14" x14ac:dyDescent="0.2">
      <c r="A56" s="28"/>
      <c r="B56" s="99"/>
      <c r="C56" s="99"/>
      <c r="D56" s="99"/>
      <c r="E56" s="100"/>
      <c r="G56" s="99"/>
      <c r="H56" s="99"/>
      <c r="I56" s="101"/>
      <c r="J56" s="102"/>
      <c r="K56" s="102"/>
      <c r="L56" s="102"/>
      <c r="M56" s="103"/>
      <c r="N56" s="96"/>
    </row>
    <row r="57" spans="1:14" x14ac:dyDescent="0.2">
      <c r="A57" s="28"/>
      <c r="B57" s="99"/>
      <c r="C57" s="99"/>
      <c r="D57" s="99"/>
      <c r="E57" s="100"/>
      <c r="F57" s="104"/>
      <c r="G57" s="99"/>
      <c r="H57" s="99"/>
      <c r="I57" s="101"/>
      <c r="J57" s="102"/>
      <c r="K57" s="102"/>
      <c r="L57" s="102"/>
      <c r="M57" s="103"/>
      <c r="N57" s="96"/>
    </row>
    <row r="58" spans="1:14" x14ac:dyDescent="0.2">
      <c r="A58" s="28"/>
      <c r="B58" s="99"/>
      <c r="C58" s="99"/>
      <c r="D58" s="99"/>
      <c r="E58" s="100"/>
      <c r="F58" s="104"/>
      <c r="G58" s="99"/>
      <c r="H58" s="99"/>
      <c r="I58" s="101"/>
      <c r="J58" s="102"/>
      <c r="K58" s="102"/>
      <c r="L58" s="102"/>
      <c r="M58" s="103"/>
      <c r="N58" s="96"/>
    </row>
    <row r="59" spans="1:14" x14ac:dyDescent="0.2">
      <c r="C59" s="95"/>
      <c r="D59" s="95"/>
      <c r="E59" s="95"/>
      <c r="F59" s="96"/>
      <c r="K59" s="95"/>
      <c r="L59" s="95"/>
      <c r="M59" s="95"/>
      <c r="N59" s="96"/>
    </row>
    <row r="60" spans="1:14" x14ac:dyDescent="0.2">
      <c r="C60" s="95"/>
      <c r="D60" s="68" t="s">
        <v>29</v>
      </c>
      <c r="E60" s="95"/>
      <c r="F60" s="96"/>
      <c r="K60" s="95"/>
      <c r="L60" s="95"/>
      <c r="M60" s="95"/>
      <c r="N60" s="96"/>
    </row>
    <row r="61" spans="1:14" x14ac:dyDescent="0.2">
      <c r="C61" s="95"/>
      <c r="D61" s="69" t="s">
        <v>67</v>
      </c>
      <c r="E61" s="95"/>
      <c r="F61" s="96"/>
      <c r="K61" s="95"/>
      <c r="L61" s="95"/>
      <c r="M61" s="95"/>
      <c r="N61" s="96"/>
    </row>
    <row r="62" spans="1:14" x14ac:dyDescent="0.2">
      <c r="C62" s="95"/>
      <c r="D62" s="95"/>
      <c r="E62" s="95"/>
      <c r="F62" s="96"/>
      <c r="K62" s="95"/>
      <c r="L62" s="95"/>
      <c r="M62" s="95"/>
      <c r="N62" s="96"/>
    </row>
    <row r="63" spans="1:14" x14ac:dyDescent="0.2">
      <c r="C63" s="95"/>
      <c r="D63" s="95"/>
      <c r="E63" s="95"/>
      <c r="F63" s="96"/>
      <c r="K63" s="95"/>
      <c r="L63" s="95"/>
      <c r="M63" s="95"/>
      <c r="N63" s="96"/>
    </row>
    <row r="64" spans="1:14" x14ac:dyDescent="0.2">
      <c r="C64" s="95"/>
      <c r="D64" s="95"/>
      <c r="E64" s="95"/>
      <c r="F64" s="96"/>
      <c r="K64" s="95"/>
      <c r="L64" s="95"/>
      <c r="M64" s="95"/>
      <c r="N64" s="96"/>
    </row>
    <row r="65" spans="3:14" x14ac:dyDescent="0.2">
      <c r="C65" s="95"/>
      <c r="D65" s="95"/>
      <c r="E65" s="95"/>
      <c r="F65" s="96"/>
      <c r="K65" s="95"/>
      <c r="L65" s="95"/>
      <c r="M65" s="95"/>
      <c r="N65" s="96"/>
    </row>
    <row r="66" spans="3:14" x14ac:dyDescent="0.2">
      <c r="C66" s="95"/>
      <c r="D66" s="95"/>
      <c r="E66" s="95"/>
      <c r="F66" s="96"/>
      <c r="K66" s="95"/>
      <c r="L66" s="95"/>
      <c r="M66" s="95"/>
      <c r="N66" s="96"/>
    </row>
    <row r="67" spans="3:14" x14ac:dyDescent="0.2">
      <c r="C67" s="95"/>
      <c r="D67" s="95"/>
      <c r="E67" s="95"/>
      <c r="F67" s="96"/>
      <c r="K67" s="95"/>
      <c r="L67" s="95"/>
      <c r="M67" s="95"/>
      <c r="N67" s="96"/>
    </row>
    <row r="68" spans="3:14" x14ac:dyDescent="0.2">
      <c r="C68" s="95"/>
      <c r="D68" s="95"/>
      <c r="E68" s="95"/>
      <c r="F68" s="96"/>
      <c r="K68" s="95"/>
      <c r="L68" s="95"/>
      <c r="M68" s="95"/>
      <c r="N68" s="96"/>
    </row>
    <row r="69" spans="3:14" x14ac:dyDescent="0.2">
      <c r="C69" s="95"/>
      <c r="D69" s="95"/>
      <c r="E69" s="95"/>
      <c r="F69" s="96"/>
      <c r="K69" s="95"/>
      <c r="L69" s="95"/>
      <c r="M69" s="95"/>
      <c r="N69" s="96"/>
    </row>
    <row r="70" spans="3:14" x14ac:dyDescent="0.2">
      <c r="C70" s="95"/>
      <c r="D70" s="95"/>
      <c r="E70" s="95"/>
      <c r="F70" s="96"/>
      <c r="K70" s="95"/>
      <c r="L70" s="95"/>
      <c r="M70" s="95"/>
      <c r="N70" s="96"/>
    </row>
    <row r="71" spans="3:14" x14ac:dyDescent="0.2">
      <c r="C71" s="95"/>
      <c r="D71" s="95"/>
      <c r="E71" s="95"/>
      <c r="F71" s="96"/>
      <c r="K71" s="95"/>
      <c r="L71" s="95"/>
      <c r="M71" s="95"/>
      <c r="N71" s="96"/>
    </row>
    <row r="72" spans="3:14" x14ac:dyDescent="0.2">
      <c r="C72" s="95"/>
      <c r="D72" s="95"/>
      <c r="E72" s="95"/>
      <c r="F72" s="96"/>
      <c r="K72" s="95"/>
      <c r="L72" s="95"/>
      <c r="M72" s="95"/>
      <c r="N72" s="96"/>
    </row>
    <row r="73" spans="3:14" x14ac:dyDescent="0.2">
      <c r="C73" s="95"/>
      <c r="D73" s="95"/>
      <c r="E73" s="95"/>
      <c r="F73" s="96"/>
      <c r="K73" s="95"/>
      <c r="L73" s="95"/>
      <c r="M73" s="95"/>
      <c r="N73" s="96"/>
    </row>
    <row r="74" spans="3:14" x14ac:dyDescent="0.2">
      <c r="C74" s="95"/>
      <c r="D74" s="95"/>
      <c r="E74" s="95"/>
      <c r="F74" s="96"/>
      <c r="K74" s="95"/>
      <c r="L74" s="95"/>
      <c r="M74" s="95"/>
      <c r="N74" s="96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1"/>
  <sheetViews>
    <sheetView zoomScale="80" zoomScaleNormal="80" workbookViewId="0">
      <selection activeCell="C26" sqref="C26:N47"/>
    </sheetView>
  </sheetViews>
  <sheetFormatPr baseColWidth="10" defaultColWidth="8.83203125" defaultRowHeight="28.5" customHeight="1" x14ac:dyDescent="0.2"/>
  <cols>
    <col min="1" max="1" width="40.6640625" customWidth="1"/>
    <col min="3" max="4" width="12.1640625" bestFit="1" customWidth="1"/>
    <col min="7" max="8" width="12.1640625" bestFit="1" customWidth="1"/>
    <col min="11" max="12" width="12.5" bestFit="1" customWidth="1"/>
    <col min="13" max="13" width="10.1640625" bestFit="1" customWidth="1"/>
    <col min="14" max="14" width="10.33203125" bestFit="1" customWidth="1"/>
  </cols>
  <sheetData>
    <row r="1" spans="1:15" ht="28.5" customHeight="1" x14ac:dyDescent="0.2">
      <c r="A1" s="199" t="s">
        <v>68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</row>
    <row r="2" spans="1:15" ht="28.5" customHeight="1" x14ac:dyDescent="0.2">
      <c r="A2" s="199" t="s">
        <v>11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</row>
    <row r="3" spans="1:15" ht="28.5" customHeight="1" x14ac:dyDescent="0.2">
      <c r="A3" s="143"/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5" ht="28.5" customHeight="1" thickBot="1" x14ac:dyDescent="0.25">
      <c r="A4" s="152"/>
      <c r="B4" s="20"/>
      <c r="C4" s="211">
        <v>45474</v>
      </c>
      <c r="D4" s="200"/>
      <c r="E4" s="200"/>
      <c r="F4" s="200"/>
      <c r="G4" s="211">
        <v>45473</v>
      </c>
      <c r="H4" s="200"/>
      <c r="I4" s="200"/>
      <c r="J4" s="200"/>
      <c r="K4" s="211">
        <v>45114</v>
      </c>
      <c r="L4" s="200"/>
      <c r="M4" s="200"/>
      <c r="N4" s="200"/>
    </row>
    <row r="5" spans="1:15" ht="28.5" customHeight="1" thickBot="1" x14ac:dyDescent="0.25">
      <c r="A5" s="216" t="s">
        <v>69</v>
      </c>
      <c r="B5" s="214"/>
      <c r="C5" s="144" t="s">
        <v>12</v>
      </c>
      <c r="D5" s="144" t="s">
        <v>13</v>
      </c>
      <c r="E5" s="207" t="s">
        <v>14</v>
      </c>
      <c r="F5" s="208"/>
      <c r="G5" s="82" t="s">
        <v>12</v>
      </c>
      <c r="H5" s="83" t="s">
        <v>13</v>
      </c>
      <c r="I5" s="212" t="s">
        <v>14</v>
      </c>
      <c r="J5" s="213"/>
      <c r="K5" s="82" t="s">
        <v>12</v>
      </c>
      <c r="L5" s="83" t="s">
        <v>13</v>
      </c>
      <c r="M5" s="212" t="s">
        <v>14</v>
      </c>
      <c r="N5" s="213"/>
    </row>
    <row r="6" spans="1:15" ht="28.5" customHeight="1" thickBot="1" x14ac:dyDescent="0.25">
      <c r="A6" s="217"/>
      <c r="B6" s="215"/>
      <c r="C6" s="52" t="s">
        <v>16</v>
      </c>
      <c r="D6" s="26" t="s">
        <v>17</v>
      </c>
      <c r="E6" s="53" t="s">
        <v>18</v>
      </c>
      <c r="F6" s="105" t="s">
        <v>19</v>
      </c>
      <c r="G6" s="85" t="s">
        <v>16</v>
      </c>
      <c r="H6" s="106" t="s">
        <v>17</v>
      </c>
      <c r="I6" s="86" t="s">
        <v>18</v>
      </c>
      <c r="J6" s="105" t="s">
        <v>19</v>
      </c>
      <c r="K6" s="85" t="s">
        <v>16</v>
      </c>
      <c r="L6" s="107" t="s">
        <v>17</v>
      </c>
      <c r="M6" s="108" t="s">
        <v>18</v>
      </c>
      <c r="N6" s="109" t="s">
        <v>19</v>
      </c>
      <c r="O6" s="147"/>
    </row>
    <row r="7" spans="1:15" ht="28.5" customHeight="1" x14ac:dyDescent="0.2">
      <c r="A7" s="152"/>
      <c r="B7" s="29"/>
      <c r="C7" s="145"/>
      <c r="D7" s="145"/>
      <c r="E7" s="145"/>
      <c r="F7" s="88"/>
      <c r="G7" s="90"/>
      <c r="H7" s="90"/>
      <c r="I7" s="90"/>
      <c r="J7" s="89"/>
      <c r="K7" s="90"/>
      <c r="L7" s="90"/>
      <c r="M7" s="90"/>
      <c r="N7" s="89"/>
    </row>
    <row r="8" spans="1:15" ht="28.5" customHeight="1" x14ac:dyDescent="0.2">
      <c r="A8" s="30" t="s">
        <v>70</v>
      </c>
      <c r="B8" s="110" t="str">
        <f t="array" ref="B8">_xlfn.IFS(J8&gt;F8,$B$48,J8&lt;F8,$B$47,J8=F8,"-")</f>
        <v>↑</v>
      </c>
      <c r="C8" s="190">
        <v>453074</v>
      </c>
      <c r="D8" s="190">
        <v>434258</v>
      </c>
      <c r="E8" s="190">
        <v>18816</v>
      </c>
      <c r="F8" s="194">
        <v>4.2</v>
      </c>
      <c r="G8" s="190">
        <v>447935</v>
      </c>
      <c r="H8" s="190">
        <v>430357</v>
      </c>
      <c r="I8" s="190">
        <v>17578</v>
      </c>
      <c r="J8" s="194">
        <v>3.9</v>
      </c>
      <c r="K8" s="190">
        <v>432735</v>
      </c>
      <c r="L8" s="190">
        <v>421632</v>
      </c>
      <c r="M8" s="190">
        <v>11103</v>
      </c>
      <c r="N8" s="194">
        <v>2.6</v>
      </c>
    </row>
    <row r="9" spans="1:15" ht="28.5" customHeight="1" x14ac:dyDescent="0.2">
      <c r="A9" s="31" t="s">
        <v>71</v>
      </c>
      <c r="B9" s="110" t="str">
        <f t="array" ref="B9">_xlfn.IFS(J9&gt;F9,$B$48,J9&lt;F9,$B$47,J9=F9,"-")</f>
        <v>↑</v>
      </c>
      <c r="C9" s="190">
        <v>432084</v>
      </c>
      <c r="D9" s="190">
        <v>411822</v>
      </c>
      <c r="E9" s="190">
        <v>20262</v>
      </c>
      <c r="F9" s="194">
        <v>4.7</v>
      </c>
      <c r="G9" s="190">
        <v>429551</v>
      </c>
      <c r="H9" s="190">
        <v>410303</v>
      </c>
      <c r="I9" s="190">
        <v>19248</v>
      </c>
      <c r="J9" s="194">
        <v>4.5</v>
      </c>
      <c r="K9" s="190">
        <v>418171</v>
      </c>
      <c r="L9" s="190">
        <v>406160</v>
      </c>
      <c r="M9" s="190">
        <v>12011</v>
      </c>
      <c r="N9" s="194">
        <v>2.9</v>
      </c>
    </row>
    <row r="10" spans="1:15" ht="28.5" customHeight="1" x14ac:dyDescent="0.2">
      <c r="A10" s="31" t="s">
        <v>72</v>
      </c>
      <c r="B10" s="110" t="str">
        <f t="array" ref="B10">_xlfn.IFS(J10&gt;F10,$B$48,J10&lt;F10,$B$47,J10=F10,"-")</f>
        <v>↑</v>
      </c>
      <c r="C10" s="190">
        <v>103775</v>
      </c>
      <c r="D10" s="190">
        <v>98551</v>
      </c>
      <c r="E10" s="190">
        <v>5224</v>
      </c>
      <c r="F10" s="194">
        <v>5</v>
      </c>
      <c r="G10" s="190">
        <v>103308</v>
      </c>
      <c r="H10" s="190">
        <v>98412</v>
      </c>
      <c r="I10" s="190">
        <v>4896</v>
      </c>
      <c r="J10" s="194">
        <v>4.7</v>
      </c>
      <c r="K10" s="190">
        <v>98144</v>
      </c>
      <c r="L10" s="190">
        <v>94955</v>
      </c>
      <c r="M10" s="190">
        <v>3189</v>
      </c>
      <c r="N10" s="194">
        <v>3.2</v>
      </c>
    </row>
    <row r="11" spans="1:15" ht="28.5" customHeight="1" x14ac:dyDescent="0.2">
      <c r="A11" s="59" t="s">
        <v>73</v>
      </c>
      <c r="B11" s="110" t="str">
        <f t="array" ref="B11">_xlfn.IFS(J11&gt;F11,$B$48,J11&lt;F11,$B$47,J11=F11,"-")</f>
        <v>↑</v>
      </c>
      <c r="C11" s="190">
        <v>467368</v>
      </c>
      <c r="D11" s="190">
        <v>445521</v>
      </c>
      <c r="E11" s="190">
        <v>21847</v>
      </c>
      <c r="F11" s="194">
        <v>4.7</v>
      </c>
      <c r="G11" s="190">
        <v>464994</v>
      </c>
      <c r="H11" s="190">
        <v>444326</v>
      </c>
      <c r="I11" s="190">
        <v>20668</v>
      </c>
      <c r="J11" s="194">
        <v>4.4000000000000004</v>
      </c>
      <c r="K11" s="190">
        <v>455260</v>
      </c>
      <c r="L11" s="190">
        <v>442492</v>
      </c>
      <c r="M11" s="190">
        <v>12768</v>
      </c>
      <c r="N11" s="194">
        <v>2.8</v>
      </c>
    </row>
    <row r="12" spans="1:15" ht="28.5" customHeight="1" x14ac:dyDescent="0.2">
      <c r="A12" s="61" t="s">
        <v>74</v>
      </c>
      <c r="B12" s="110" t="str">
        <f t="array" ref="B12">_xlfn.IFS(J12&gt;F12,$B$48,J12&lt;F12,$B$47,J12=F12,"-")</f>
        <v>↑</v>
      </c>
      <c r="C12" s="190">
        <v>99973</v>
      </c>
      <c r="D12" s="190">
        <v>95122</v>
      </c>
      <c r="E12" s="190">
        <v>4851</v>
      </c>
      <c r="F12" s="194">
        <v>4.9000000000000004</v>
      </c>
      <c r="G12" s="190">
        <v>98701</v>
      </c>
      <c r="H12" s="190">
        <v>94184</v>
      </c>
      <c r="I12" s="190">
        <v>4517</v>
      </c>
      <c r="J12" s="194">
        <v>4.5999999999999996</v>
      </c>
      <c r="K12" s="190">
        <v>96529</v>
      </c>
      <c r="L12" s="190">
        <v>93736</v>
      </c>
      <c r="M12" s="190">
        <v>2793</v>
      </c>
      <c r="N12" s="194">
        <v>2.9</v>
      </c>
    </row>
    <row r="13" spans="1:15" ht="28.5" customHeight="1" x14ac:dyDescent="0.2">
      <c r="A13" s="61" t="s">
        <v>75</v>
      </c>
      <c r="B13" s="110" t="str">
        <f t="array" ref="B13">_xlfn.IFS(J13&gt;F13,$B$48,J13&lt;F13,$B$47,J13=F13,"-")</f>
        <v>-</v>
      </c>
      <c r="C13" s="190">
        <v>235006</v>
      </c>
      <c r="D13" s="190">
        <v>223645</v>
      </c>
      <c r="E13" s="190">
        <v>11361</v>
      </c>
      <c r="F13" s="194">
        <v>4.8</v>
      </c>
      <c r="G13" s="190">
        <v>231401</v>
      </c>
      <c r="H13" s="190">
        <v>220388</v>
      </c>
      <c r="I13" s="190">
        <v>11013</v>
      </c>
      <c r="J13" s="194">
        <v>4.8</v>
      </c>
      <c r="K13" s="190">
        <v>226413</v>
      </c>
      <c r="L13" s="190">
        <v>218873</v>
      </c>
      <c r="M13" s="190">
        <v>7540</v>
      </c>
      <c r="N13" s="194">
        <v>3.3</v>
      </c>
    </row>
    <row r="14" spans="1:15" ht="28.5" customHeight="1" x14ac:dyDescent="0.2">
      <c r="A14" s="60" t="s">
        <v>76</v>
      </c>
      <c r="B14" s="110" t="str">
        <f t="array" ref="B14">_xlfn.IFS(J14&gt;F14,$B$48,J14&lt;F14,$B$47,J14=F14,"-")</f>
        <v>↑</v>
      </c>
      <c r="C14" s="190">
        <v>177464</v>
      </c>
      <c r="D14" s="190">
        <v>168150</v>
      </c>
      <c r="E14" s="190">
        <v>9314</v>
      </c>
      <c r="F14" s="194">
        <v>5.2</v>
      </c>
      <c r="G14" s="190">
        <v>176397</v>
      </c>
      <c r="H14" s="190">
        <v>168201</v>
      </c>
      <c r="I14" s="190">
        <v>8196</v>
      </c>
      <c r="J14" s="194">
        <v>4.5999999999999996</v>
      </c>
      <c r="K14" s="190">
        <v>169881</v>
      </c>
      <c r="L14" s="190">
        <v>164482</v>
      </c>
      <c r="M14" s="190">
        <v>5399</v>
      </c>
      <c r="N14" s="194">
        <v>3.2</v>
      </c>
    </row>
    <row r="15" spans="1:15" ht="28.5" customHeight="1" x14ac:dyDescent="0.2">
      <c r="A15" s="60" t="s">
        <v>77</v>
      </c>
      <c r="B15" s="110" t="str">
        <f t="array" ref="B15">_xlfn.IFS(J15&gt;F15,$B$48,J15&lt;F15,$B$47,J15=F15,"-")</f>
        <v>↑</v>
      </c>
      <c r="C15" s="190">
        <v>43204</v>
      </c>
      <c r="D15" s="190">
        <v>40653</v>
      </c>
      <c r="E15" s="190">
        <v>2551</v>
      </c>
      <c r="F15" s="194">
        <v>5.9</v>
      </c>
      <c r="G15" s="190">
        <v>43028</v>
      </c>
      <c r="H15" s="190">
        <v>40575</v>
      </c>
      <c r="I15" s="190">
        <v>2453</v>
      </c>
      <c r="J15" s="194">
        <v>5.7</v>
      </c>
      <c r="K15" s="190">
        <v>41563</v>
      </c>
      <c r="L15" s="190">
        <v>39992</v>
      </c>
      <c r="M15" s="190">
        <v>1571</v>
      </c>
      <c r="N15" s="194">
        <v>3.8</v>
      </c>
    </row>
    <row r="16" spans="1:15" ht="28.5" customHeight="1" x14ac:dyDescent="0.2">
      <c r="A16" s="60" t="s">
        <v>78</v>
      </c>
      <c r="B16" s="110" t="str">
        <f t="array" ref="B16">_xlfn.IFS(J16&gt;F16,$B$48,J16&lt;F16,$B$47,J16=F16,"-")</f>
        <v>↑</v>
      </c>
      <c r="C16" s="190">
        <v>87431</v>
      </c>
      <c r="D16" s="190">
        <v>83115</v>
      </c>
      <c r="E16" s="190">
        <v>4316</v>
      </c>
      <c r="F16" s="194">
        <v>4.9000000000000004</v>
      </c>
      <c r="G16" s="190">
        <v>86840</v>
      </c>
      <c r="H16" s="190">
        <v>82684</v>
      </c>
      <c r="I16" s="190">
        <v>4156</v>
      </c>
      <c r="J16" s="194">
        <v>4.8</v>
      </c>
      <c r="K16" s="190">
        <v>84766</v>
      </c>
      <c r="L16" s="190">
        <v>82159</v>
      </c>
      <c r="M16" s="190">
        <v>2607</v>
      </c>
      <c r="N16" s="194">
        <v>3.1</v>
      </c>
    </row>
    <row r="17" spans="1:32" ht="28.5" customHeight="1" x14ac:dyDescent="0.2">
      <c r="A17" s="60" t="s">
        <v>79</v>
      </c>
      <c r="B17" s="110" t="str">
        <f t="array" ref="B17">_xlfn.IFS(J17&gt;F17,$B$48,J17&lt;F17,$B$47,J17=F17,"-")</f>
        <v>↑</v>
      </c>
      <c r="C17" s="190">
        <v>218455</v>
      </c>
      <c r="D17" s="190">
        <v>207862</v>
      </c>
      <c r="E17" s="190">
        <v>10593</v>
      </c>
      <c r="F17" s="194">
        <v>4.8</v>
      </c>
      <c r="G17" s="190">
        <v>218181</v>
      </c>
      <c r="H17" s="190">
        <v>208352</v>
      </c>
      <c r="I17" s="190">
        <v>9829</v>
      </c>
      <c r="J17" s="194">
        <v>4.5</v>
      </c>
      <c r="K17" s="190">
        <v>213599</v>
      </c>
      <c r="L17" s="190">
        <v>207051</v>
      </c>
      <c r="M17" s="190">
        <v>6548</v>
      </c>
      <c r="N17" s="194">
        <v>3.1</v>
      </c>
    </row>
    <row r="18" spans="1:32" ht="28.5" customHeight="1" x14ac:dyDescent="0.2">
      <c r="A18" s="32"/>
      <c r="B18" s="111"/>
      <c r="C18" s="112"/>
      <c r="D18" s="112"/>
      <c r="E18" s="112"/>
      <c r="F18" s="58"/>
      <c r="G18" s="112"/>
      <c r="H18" s="112"/>
      <c r="I18" s="112"/>
      <c r="J18" s="58"/>
      <c r="K18" s="112"/>
      <c r="L18" s="112"/>
      <c r="M18" s="112"/>
      <c r="N18" s="58"/>
    </row>
    <row r="19" spans="1:32" ht="28.5" customHeight="1" x14ac:dyDescent="0.2">
      <c r="A19" s="33"/>
      <c r="B19" s="111"/>
      <c r="C19" s="113"/>
      <c r="D19" s="113"/>
      <c r="E19" s="113"/>
      <c r="F19" s="34"/>
      <c r="G19" s="114"/>
      <c r="H19" s="114"/>
      <c r="I19" s="114"/>
      <c r="J19" s="115"/>
      <c r="K19" s="114"/>
      <c r="L19" s="114"/>
      <c r="M19" s="114"/>
      <c r="N19" s="35"/>
    </row>
    <row r="20" spans="1:32" ht="28.5" customHeight="1" x14ac:dyDescent="0.2">
      <c r="A20" s="199" t="s">
        <v>80</v>
      </c>
      <c r="B20" s="200"/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</row>
    <row r="21" spans="1:32" ht="28.5" customHeight="1" x14ac:dyDescent="0.2">
      <c r="A21" s="199" t="s">
        <v>11</v>
      </c>
      <c r="B21" s="200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</row>
    <row r="22" spans="1:32" ht="28.5" customHeight="1" thickBot="1" x14ac:dyDescent="0.25">
      <c r="A22" s="152"/>
      <c r="B22" s="20"/>
      <c r="C22" s="211">
        <v>45474</v>
      </c>
      <c r="D22" s="200"/>
      <c r="E22" s="200"/>
      <c r="F22" s="200"/>
      <c r="G22" s="211">
        <v>45473</v>
      </c>
      <c r="H22" s="200"/>
      <c r="I22" s="200"/>
      <c r="J22" s="200"/>
      <c r="K22" s="211">
        <v>45114</v>
      </c>
      <c r="L22" s="200"/>
      <c r="M22" s="200"/>
      <c r="N22" s="200"/>
    </row>
    <row r="23" spans="1:32" ht="28.5" customHeight="1" thickBot="1" x14ac:dyDescent="0.25">
      <c r="A23" s="216" t="s">
        <v>81</v>
      </c>
      <c r="B23" s="214"/>
      <c r="C23" s="144" t="s">
        <v>12</v>
      </c>
      <c r="D23" s="144" t="s">
        <v>13</v>
      </c>
      <c r="E23" s="207" t="s">
        <v>14</v>
      </c>
      <c r="F23" s="208"/>
      <c r="G23" s="82" t="s">
        <v>12</v>
      </c>
      <c r="H23" s="83" t="s">
        <v>13</v>
      </c>
      <c r="I23" s="207" t="s">
        <v>14</v>
      </c>
      <c r="J23" s="208"/>
      <c r="K23" s="82" t="s">
        <v>12</v>
      </c>
      <c r="L23" s="83" t="s">
        <v>13</v>
      </c>
      <c r="M23" s="207" t="s">
        <v>14</v>
      </c>
      <c r="N23" s="208"/>
    </row>
    <row r="24" spans="1:32" ht="28.5" customHeight="1" thickBot="1" x14ac:dyDescent="0.25">
      <c r="A24" s="217"/>
      <c r="B24" s="215"/>
      <c r="C24" s="144" t="s">
        <v>16</v>
      </c>
      <c r="D24" s="144" t="s">
        <v>17</v>
      </c>
      <c r="E24" s="144" t="s">
        <v>18</v>
      </c>
      <c r="F24" s="116" t="s">
        <v>19</v>
      </c>
      <c r="G24" s="82" t="s">
        <v>16</v>
      </c>
      <c r="H24" s="83" t="s">
        <v>17</v>
      </c>
      <c r="I24" s="83" t="s">
        <v>18</v>
      </c>
      <c r="J24" s="116" t="s">
        <v>19</v>
      </c>
      <c r="K24" s="82" t="s">
        <v>16</v>
      </c>
      <c r="L24" s="83" t="s">
        <v>17</v>
      </c>
      <c r="M24" s="83" t="s">
        <v>18</v>
      </c>
      <c r="N24" s="105" t="s">
        <v>19</v>
      </c>
    </row>
    <row r="25" spans="1:32" ht="28.5" customHeight="1" x14ac:dyDescent="0.2">
      <c r="A25" s="152"/>
      <c r="B25" s="29"/>
      <c r="C25" s="145"/>
      <c r="D25" s="145"/>
      <c r="E25" s="145"/>
      <c r="F25" s="88"/>
      <c r="G25" s="90"/>
      <c r="H25" s="90"/>
      <c r="I25" s="90"/>
      <c r="J25" s="89"/>
      <c r="K25" s="90"/>
      <c r="L25" s="90"/>
      <c r="M25" s="90"/>
      <c r="N25" s="117"/>
    </row>
    <row r="26" spans="1:32" ht="28.5" customHeight="1" x14ac:dyDescent="0.2">
      <c r="A26" s="146" t="s">
        <v>82</v>
      </c>
      <c r="B26" s="110" t="str">
        <f t="array" ref="B26">_xlfn.IFS(J26&gt;F26,$B$51,J26&lt;F26,$B$50,J26=F26,"-")</f>
        <v>↑</v>
      </c>
      <c r="C26" s="190">
        <v>13455</v>
      </c>
      <c r="D26" s="190">
        <v>12735</v>
      </c>
      <c r="E26" s="190">
        <v>720</v>
      </c>
      <c r="F26" s="194">
        <v>5.4</v>
      </c>
      <c r="G26" s="190">
        <v>13372</v>
      </c>
      <c r="H26" s="190">
        <v>12671</v>
      </c>
      <c r="I26" s="190">
        <v>701</v>
      </c>
      <c r="J26" s="194">
        <v>5.2</v>
      </c>
      <c r="K26" s="190">
        <v>13049</v>
      </c>
      <c r="L26" s="190">
        <v>12604</v>
      </c>
      <c r="M26" s="190">
        <v>445</v>
      </c>
      <c r="N26" s="194">
        <v>3.4</v>
      </c>
    </row>
    <row r="27" spans="1:32" ht="28.5" customHeight="1" x14ac:dyDescent="0.2">
      <c r="A27" s="146" t="s">
        <v>83</v>
      </c>
      <c r="B27" s="110" t="str">
        <f t="array" ref="B27">_xlfn.IFS(J27&gt;F27,$B$51,J27&lt;F27,$B$50,J27=F27,"-")</f>
        <v>↑</v>
      </c>
      <c r="C27" s="190">
        <v>12327</v>
      </c>
      <c r="D27" s="190">
        <v>11645</v>
      </c>
      <c r="E27" s="190">
        <v>682</v>
      </c>
      <c r="F27" s="194">
        <v>5.5</v>
      </c>
      <c r="G27" s="190">
        <v>12263</v>
      </c>
      <c r="H27" s="190">
        <v>11613</v>
      </c>
      <c r="I27" s="190">
        <v>650</v>
      </c>
      <c r="J27" s="194">
        <v>5.3</v>
      </c>
      <c r="K27" s="190">
        <v>11991</v>
      </c>
      <c r="L27" s="190">
        <v>11561</v>
      </c>
      <c r="M27" s="190">
        <v>430</v>
      </c>
      <c r="N27" s="194">
        <v>3.6</v>
      </c>
    </row>
    <row r="28" spans="1:32" ht="28.5" customHeight="1" x14ac:dyDescent="0.2">
      <c r="A28" s="146" t="s">
        <v>84</v>
      </c>
      <c r="B28" s="110" t="str">
        <f t="array" ref="B28">_xlfn.IFS(J28&gt;F28,$B$51,J28&lt;F28,$B$50,J28=F28,"-")</f>
        <v>↑</v>
      </c>
      <c r="C28" s="190">
        <v>14393</v>
      </c>
      <c r="D28" s="190">
        <v>13845</v>
      </c>
      <c r="E28" s="190">
        <v>548</v>
      </c>
      <c r="F28" s="194">
        <v>3.8</v>
      </c>
      <c r="G28" s="190">
        <v>14230</v>
      </c>
      <c r="H28" s="190">
        <v>13704</v>
      </c>
      <c r="I28" s="190">
        <v>526</v>
      </c>
      <c r="J28" s="194">
        <v>3.7</v>
      </c>
      <c r="K28" s="190">
        <v>13987</v>
      </c>
      <c r="L28" s="190">
        <v>13648</v>
      </c>
      <c r="M28" s="190">
        <v>339</v>
      </c>
      <c r="N28" s="194">
        <v>2.4</v>
      </c>
    </row>
    <row r="29" spans="1:32" ht="28.5" customHeight="1" x14ac:dyDescent="0.2">
      <c r="A29" s="146" t="s">
        <v>85</v>
      </c>
      <c r="B29" s="110" t="str">
        <f t="array" ref="B29">_xlfn.IFS(J29&gt;F29,$B$51,J29&lt;F29,$B$50,J29=F29,"-")</f>
        <v>↑</v>
      </c>
      <c r="C29" s="190">
        <v>85008</v>
      </c>
      <c r="D29" s="190">
        <v>81590</v>
      </c>
      <c r="E29" s="190">
        <v>3418</v>
      </c>
      <c r="F29" s="194">
        <v>4</v>
      </c>
      <c r="G29" s="190">
        <v>84096</v>
      </c>
      <c r="H29" s="190">
        <v>80882</v>
      </c>
      <c r="I29" s="190">
        <v>3214</v>
      </c>
      <c r="J29" s="194">
        <v>3.8</v>
      </c>
      <c r="K29" s="190">
        <v>81319</v>
      </c>
      <c r="L29" s="190">
        <v>79218</v>
      </c>
      <c r="M29" s="190">
        <v>2101</v>
      </c>
      <c r="N29" s="194">
        <v>2.6</v>
      </c>
    </row>
    <row r="30" spans="1:32" ht="28.5" customHeight="1" x14ac:dyDescent="0.2">
      <c r="A30" s="146" t="s">
        <v>71</v>
      </c>
      <c r="B30" s="110" t="str">
        <f t="array" ref="B30">_xlfn.IFS(J30&gt;F30,$B$51,J30&lt;F30,$B$50,J30=F30,"-")</f>
        <v>↑</v>
      </c>
      <c r="C30" s="190">
        <v>61781</v>
      </c>
      <c r="D30" s="190">
        <v>58028</v>
      </c>
      <c r="E30" s="190">
        <v>3753</v>
      </c>
      <c r="F30" s="194">
        <v>6.1</v>
      </c>
      <c r="G30" s="190">
        <v>61367</v>
      </c>
      <c r="H30" s="190">
        <v>57835</v>
      </c>
      <c r="I30" s="190">
        <v>3532</v>
      </c>
      <c r="J30" s="194">
        <v>5.8</v>
      </c>
      <c r="K30" s="190">
        <v>59563</v>
      </c>
      <c r="L30" s="190">
        <v>57394</v>
      </c>
      <c r="M30" s="190">
        <v>2169</v>
      </c>
      <c r="N30" s="194">
        <v>3.6</v>
      </c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</row>
    <row r="31" spans="1:32" ht="28.5" customHeight="1" x14ac:dyDescent="0.2">
      <c r="A31" s="146" t="s">
        <v>86</v>
      </c>
      <c r="B31" s="110" t="str">
        <f t="array" ref="B31">_xlfn.IFS(J31&gt;F31,$B$51,J31&lt;F31,$B$50,J31=F31,"-")</f>
        <v>↑</v>
      </c>
      <c r="C31" s="190">
        <v>11855</v>
      </c>
      <c r="D31" s="190">
        <v>11017</v>
      </c>
      <c r="E31" s="190">
        <v>838</v>
      </c>
      <c r="F31" s="194">
        <v>7.1</v>
      </c>
      <c r="G31" s="190">
        <v>11653</v>
      </c>
      <c r="H31" s="190">
        <v>10877</v>
      </c>
      <c r="I31" s="190">
        <v>776</v>
      </c>
      <c r="J31" s="194">
        <v>6.7</v>
      </c>
      <c r="K31" s="190">
        <v>11251</v>
      </c>
      <c r="L31" s="190">
        <v>10765</v>
      </c>
      <c r="M31" s="190">
        <v>486</v>
      </c>
      <c r="N31" s="194">
        <v>4.3</v>
      </c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</row>
    <row r="32" spans="1:32" ht="28.5" customHeight="1" x14ac:dyDescent="0.2">
      <c r="A32" s="146" t="s">
        <v>72</v>
      </c>
      <c r="B32" s="110" t="str">
        <f t="array" ref="B32">_xlfn.IFS(J32&gt;F32,$B$51,J32&lt;F32,$B$50,J32=F32,"-")</f>
        <v>↑</v>
      </c>
      <c r="C32" s="190">
        <v>20918</v>
      </c>
      <c r="D32" s="190">
        <v>19948</v>
      </c>
      <c r="E32" s="190">
        <v>970</v>
      </c>
      <c r="F32" s="194">
        <v>4.5999999999999996</v>
      </c>
      <c r="G32" s="190">
        <v>20860</v>
      </c>
      <c r="H32" s="190">
        <v>19932</v>
      </c>
      <c r="I32" s="190">
        <v>928</v>
      </c>
      <c r="J32" s="194">
        <v>4.4000000000000004</v>
      </c>
      <c r="K32" s="190">
        <v>19921</v>
      </c>
      <c r="L32" s="190">
        <v>19257</v>
      </c>
      <c r="M32" s="190">
        <v>664</v>
      </c>
      <c r="N32" s="194">
        <v>3.3</v>
      </c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</row>
    <row r="33" spans="1:32" s="71" customFormat="1" ht="28.5" customHeight="1" x14ac:dyDescent="0.2">
      <c r="A33" s="146" t="s">
        <v>87</v>
      </c>
      <c r="B33" s="110" t="str">
        <f t="array" ref="B33">_xlfn.IFS(J33&gt;F33,$B$51,J33&lt;F33,$B$50,J33=F33,"-")</f>
        <v>↑</v>
      </c>
      <c r="C33" s="190">
        <v>14161</v>
      </c>
      <c r="D33" s="190">
        <v>13549</v>
      </c>
      <c r="E33" s="190">
        <v>612</v>
      </c>
      <c r="F33" s="194">
        <v>4.3</v>
      </c>
      <c r="G33" s="190">
        <v>14161</v>
      </c>
      <c r="H33" s="190">
        <v>13584</v>
      </c>
      <c r="I33" s="190">
        <v>577</v>
      </c>
      <c r="J33" s="194">
        <v>4.0999999999999996</v>
      </c>
      <c r="K33" s="190">
        <v>13839</v>
      </c>
      <c r="L33" s="190">
        <v>13507</v>
      </c>
      <c r="M33" s="190">
        <v>332</v>
      </c>
      <c r="N33" s="194">
        <v>2.4</v>
      </c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</row>
    <row r="34" spans="1:32" ht="28.5" customHeight="1" x14ac:dyDescent="0.2">
      <c r="A34" s="146" t="s">
        <v>88</v>
      </c>
      <c r="B34" s="110" t="str">
        <f t="array" ref="B34">_xlfn.IFS(J34&gt;F34,$B$51,J34&lt;F34,$B$50,J34=F34,"-")</f>
        <v>↑</v>
      </c>
      <c r="C34" s="190">
        <v>23361</v>
      </c>
      <c r="D34" s="190">
        <v>22280</v>
      </c>
      <c r="E34" s="190">
        <v>1081</v>
      </c>
      <c r="F34" s="194">
        <v>4.5999999999999996</v>
      </c>
      <c r="G34" s="190">
        <v>23071</v>
      </c>
      <c r="H34" s="190">
        <v>22070</v>
      </c>
      <c r="I34" s="190">
        <v>1001</v>
      </c>
      <c r="J34" s="194">
        <v>4.3</v>
      </c>
      <c r="K34" s="190">
        <v>22281</v>
      </c>
      <c r="L34" s="190">
        <v>21636</v>
      </c>
      <c r="M34" s="190">
        <v>645</v>
      </c>
      <c r="N34" s="194">
        <v>2.9</v>
      </c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</row>
    <row r="35" spans="1:32" ht="28.5" customHeight="1" x14ac:dyDescent="0.2">
      <c r="A35" s="146" t="s">
        <v>89</v>
      </c>
      <c r="B35" s="110" t="str">
        <f t="array" ref="B35">_xlfn.IFS(J35&gt;F35,$B$51,J35&lt;F35,$B$50,J35=F35,"-")</f>
        <v>↑</v>
      </c>
      <c r="C35" s="190">
        <v>39557</v>
      </c>
      <c r="D35" s="190">
        <v>37768</v>
      </c>
      <c r="E35" s="190">
        <v>1789</v>
      </c>
      <c r="F35" s="194">
        <v>4.5</v>
      </c>
      <c r="G35" s="190">
        <v>39367</v>
      </c>
      <c r="H35" s="190">
        <v>37666</v>
      </c>
      <c r="I35" s="190">
        <v>1701</v>
      </c>
      <c r="J35" s="194">
        <v>4.3</v>
      </c>
      <c r="K35" s="190">
        <v>38569</v>
      </c>
      <c r="L35" s="190">
        <v>37525</v>
      </c>
      <c r="M35" s="190">
        <v>1044</v>
      </c>
      <c r="N35" s="194">
        <v>2.7</v>
      </c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</row>
    <row r="36" spans="1:32" ht="28.5" customHeight="1" x14ac:dyDescent="0.2">
      <c r="A36" s="146" t="s">
        <v>90</v>
      </c>
      <c r="B36" s="110" t="str">
        <f t="array" ref="B36">_xlfn.IFS(J36&gt;F36,$B$51,J36&lt;F36,$B$50,J36=F36,"-")</f>
        <v>↑</v>
      </c>
      <c r="C36" s="190">
        <v>19414</v>
      </c>
      <c r="D36" s="190">
        <v>18621</v>
      </c>
      <c r="E36" s="190">
        <v>793</v>
      </c>
      <c r="F36" s="194">
        <v>4.0999999999999996</v>
      </c>
      <c r="G36" s="190">
        <v>19353</v>
      </c>
      <c r="H36" s="190">
        <v>18584</v>
      </c>
      <c r="I36" s="190">
        <v>769</v>
      </c>
      <c r="J36" s="194">
        <v>4</v>
      </c>
      <c r="K36" s="190">
        <v>18919</v>
      </c>
      <c r="L36" s="190">
        <v>18433</v>
      </c>
      <c r="M36" s="190">
        <v>486</v>
      </c>
      <c r="N36" s="194">
        <v>2.6</v>
      </c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</row>
    <row r="37" spans="1:32" ht="28.5" customHeight="1" x14ac:dyDescent="0.2">
      <c r="A37" s="146" t="s">
        <v>91</v>
      </c>
      <c r="B37" s="110" t="str">
        <f t="array" ref="B37">_xlfn.IFS(J37&gt;F37,$B$51,J37&lt;F37,$B$50,J37=F37,"-")</f>
        <v>-</v>
      </c>
      <c r="C37" s="190">
        <v>18988</v>
      </c>
      <c r="D37" s="190">
        <v>18254</v>
      </c>
      <c r="E37" s="190">
        <v>734</v>
      </c>
      <c r="F37" s="194">
        <v>3.9</v>
      </c>
      <c r="G37" s="190">
        <v>18793</v>
      </c>
      <c r="H37" s="190">
        <v>18068</v>
      </c>
      <c r="I37" s="190">
        <v>725</v>
      </c>
      <c r="J37" s="194">
        <v>3.9</v>
      </c>
      <c r="K37" s="190">
        <v>18434</v>
      </c>
      <c r="L37" s="190">
        <v>17994</v>
      </c>
      <c r="M37" s="190">
        <v>440</v>
      </c>
      <c r="N37" s="194">
        <v>2.4</v>
      </c>
    </row>
    <row r="38" spans="1:32" ht="28.5" customHeight="1" x14ac:dyDescent="0.2">
      <c r="A38" s="146" t="s">
        <v>92</v>
      </c>
      <c r="B38" s="110" t="str">
        <f t="array" ref="B38">_xlfn.IFS(J38&gt;F38,$B$51,J38&lt;F38,$B$50,J38=F38,"-")</f>
        <v>↑</v>
      </c>
      <c r="C38" s="190">
        <v>14629</v>
      </c>
      <c r="D38" s="190">
        <v>14013</v>
      </c>
      <c r="E38" s="190">
        <v>616</v>
      </c>
      <c r="F38" s="194">
        <v>4.2</v>
      </c>
      <c r="G38" s="190">
        <v>14538</v>
      </c>
      <c r="H38" s="190">
        <v>13976</v>
      </c>
      <c r="I38" s="190">
        <v>562</v>
      </c>
      <c r="J38" s="194">
        <v>3.9</v>
      </c>
      <c r="K38" s="190">
        <v>14282</v>
      </c>
      <c r="L38" s="190">
        <v>13923</v>
      </c>
      <c r="M38" s="190">
        <v>359</v>
      </c>
      <c r="N38" s="194">
        <v>2.5</v>
      </c>
    </row>
    <row r="39" spans="1:32" ht="28.5" customHeight="1" x14ac:dyDescent="0.2">
      <c r="A39" s="146" t="s">
        <v>93</v>
      </c>
      <c r="B39" s="110" t="str">
        <f t="array" ref="B39">_xlfn.IFS(J39&gt;F39,$B$51,J39&lt;F39,$B$50,J39=F39,"-")</f>
        <v>-</v>
      </c>
      <c r="C39" s="190">
        <v>56616</v>
      </c>
      <c r="D39" s="190">
        <v>54781</v>
      </c>
      <c r="E39" s="190">
        <v>1835</v>
      </c>
      <c r="F39" s="194">
        <v>3.2</v>
      </c>
      <c r="G39" s="190">
        <v>56102</v>
      </c>
      <c r="H39" s="190">
        <v>54310</v>
      </c>
      <c r="I39" s="190">
        <v>1792</v>
      </c>
      <c r="J39" s="194">
        <v>3.2</v>
      </c>
      <c r="K39" s="190">
        <v>54285</v>
      </c>
      <c r="L39" s="190">
        <v>53189</v>
      </c>
      <c r="M39" s="190">
        <v>1096</v>
      </c>
      <c r="N39" s="194">
        <v>2</v>
      </c>
    </row>
    <row r="40" spans="1:32" ht="28.5" customHeight="1" x14ac:dyDescent="0.2">
      <c r="A40" s="146" t="s">
        <v>94</v>
      </c>
      <c r="B40" s="110" t="str">
        <f t="array" ref="B40">_xlfn.IFS(J40&gt;F40,$B$51,J40&lt;F40,$B$50,J40=F40,"-")</f>
        <v>↑</v>
      </c>
      <c r="C40" s="190">
        <v>17750</v>
      </c>
      <c r="D40" s="190">
        <v>16933</v>
      </c>
      <c r="E40" s="190">
        <v>817</v>
      </c>
      <c r="F40" s="194">
        <v>4.5999999999999996</v>
      </c>
      <c r="G40" s="190">
        <v>17483</v>
      </c>
      <c r="H40" s="190">
        <v>16716</v>
      </c>
      <c r="I40" s="190">
        <v>767</v>
      </c>
      <c r="J40" s="194">
        <v>4.4000000000000004</v>
      </c>
      <c r="K40" s="190">
        <v>17021</v>
      </c>
      <c r="L40" s="190">
        <v>16545</v>
      </c>
      <c r="M40" s="190">
        <v>476</v>
      </c>
      <c r="N40" s="194">
        <v>2.8</v>
      </c>
    </row>
    <row r="41" spans="1:32" ht="28.5" customHeight="1" x14ac:dyDescent="0.2">
      <c r="A41" s="146" t="s">
        <v>95</v>
      </c>
      <c r="B41" s="110" t="str">
        <f t="array" ref="B41">_xlfn.IFS(J41&gt;F41,$B$51,J41&lt;F41,$B$50,J41=F41,"-")</f>
        <v>-</v>
      </c>
      <c r="C41" s="190">
        <v>11216</v>
      </c>
      <c r="D41" s="190">
        <v>10760</v>
      </c>
      <c r="E41" s="190">
        <v>456</v>
      </c>
      <c r="F41" s="194">
        <v>4.0999999999999996</v>
      </c>
      <c r="G41" s="190">
        <v>11165</v>
      </c>
      <c r="H41" s="190">
        <v>10706</v>
      </c>
      <c r="I41" s="190">
        <v>459</v>
      </c>
      <c r="J41" s="194">
        <v>4.0999999999999996</v>
      </c>
      <c r="K41" s="190"/>
      <c r="L41" s="190"/>
      <c r="M41" s="190"/>
      <c r="N41" s="194"/>
    </row>
    <row r="42" spans="1:32" ht="28.5" customHeight="1" x14ac:dyDescent="0.2">
      <c r="A42" s="146" t="s">
        <v>96</v>
      </c>
      <c r="B42" s="110" t="str">
        <f t="array" ref="B42">_xlfn.IFS(J42&gt;F42,$B$51,J42&lt;F42,$B$50,J42=F42,"-")</f>
        <v>↑</v>
      </c>
      <c r="C42" s="190">
        <v>63782</v>
      </c>
      <c r="D42" s="190">
        <v>60859</v>
      </c>
      <c r="E42" s="190">
        <v>2923</v>
      </c>
      <c r="F42" s="194">
        <v>4.5999999999999996</v>
      </c>
      <c r="G42" s="190">
        <v>62994</v>
      </c>
      <c r="H42" s="190">
        <v>60324</v>
      </c>
      <c r="I42" s="190">
        <v>2670</v>
      </c>
      <c r="J42" s="194">
        <v>4.2</v>
      </c>
      <c r="K42" s="190">
        <v>60797</v>
      </c>
      <c r="L42" s="190">
        <v>59086</v>
      </c>
      <c r="M42" s="190">
        <v>1711</v>
      </c>
      <c r="N42" s="194">
        <v>2.8</v>
      </c>
      <c r="O42" s="77"/>
    </row>
    <row r="43" spans="1:32" ht="28.5" customHeight="1" x14ac:dyDescent="0.2">
      <c r="A43" s="146" t="s">
        <v>97</v>
      </c>
      <c r="B43" s="110" t="str">
        <f t="array" ref="B43">_xlfn.IFS(J43&gt;F43,$B$51,J43&lt;F43,$B$50,J43=F43,"-")</f>
        <v>↑</v>
      </c>
      <c r="C43" s="190">
        <v>42971</v>
      </c>
      <c r="D43" s="190">
        <v>40529</v>
      </c>
      <c r="E43" s="190">
        <v>2442</v>
      </c>
      <c r="F43" s="194">
        <v>5.7</v>
      </c>
      <c r="G43" s="190">
        <v>42793</v>
      </c>
      <c r="H43" s="190">
        <v>40634</v>
      </c>
      <c r="I43" s="190">
        <v>2159</v>
      </c>
      <c r="J43" s="194">
        <v>5</v>
      </c>
      <c r="K43" s="190">
        <v>41870</v>
      </c>
      <c r="L43" s="190">
        <v>40404</v>
      </c>
      <c r="M43" s="190">
        <v>1466</v>
      </c>
      <c r="N43" s="194">
        <v>3.5</v>
      </c>
    </row>
    <row r="44" spans="1:32" ht="28.5" customHeight="1" x14ac:dyDescent="0.2">
      <c r="A44" s="146" t="s">
        <v>98</v>
      </c>
      <c r="B44" s="110" t="str">
        <f t="array" ref="B44">_xlfn.IFS(J44&gt;F44,$B$51,J44&lt;F44,$B$50,J44=F44,"-")</f>
        <v>↑</v>
      </c>
      <c r="C44" s="190">
        <v>14564</v>
      </c>
      <c r="D44" s="190">
        <v>13926</v>
      </c>
      <c r="E44" s="190">
        <v>638</v>
      </c>
      <c r="F44" s="194">
        <v>4.4000000000000004</v>
      </c>
      <c r="G44" s="190">
        <v>14458</v>
      </c>
      <c r="H44" s="190">
        <v>13889</v>
      </c>
      <c r="I44" s="190">
        <v>569</v>
      </c>
      <c r="J44" s="194">
        <v>3.9</v>
      </c>
      <c r="K44" s="190"/>
      <c r="L44" s="190"/>
      <c r="M44" s="190"/>
      <c r="N44" s="194"/>
    </row>
    <row r="45" spans="1:32" ht="28.5" customHeight="1" x14ac:dyDescent="0.2">
      <c r="A45" s="146" t="s">
        <v>76</v>
      </c>
      <c r="B45" s="110" t="str">
        <f t="array" ref="B45">_xlfn.IFS(J45&gt;F45,$B$51,J45&lt;F45,$B$50,J45=F45,"-")</f>
        <v>↑</v>
      </c>
      <c r="C45" s="190">
        <v>17820</v>
      </c>
      <c r="D45" s="190">
        <v>16661</v>
      </c>
      <c r="E45" s="190">
        <v>1159</v>
      </c>
      <c r="F45" s="194">
        <v>6.5</v>
      </c>
      <c r="G45" s="190">
        <v>17666</v>
      </c>
      <c r="H45" s="190">
        <v>16666</v>
      </c>
      <c r="I45" s="190">
        <v>1000</v>
      </c>
      <c r="J45" s="194">
        <v>5.7</v>
      </c>
      <c r="K45" s="190">
        <v>16934</v>
      </c>
      <c r="L45" s="190">
        <v>16298</v>
      </c>
      <c r="M45" s="190">
        <v>636</v>
      </c>
      <c r="N45" s="194">
        <v>3.8</v>
      </c>
    </row>
    <row r="46" spans="1:32" ht="28.5" customHeight="1" x14ac:dyDescent="0.2">
      <c r="A46" s="146" t="s">
        <v>99</v>
      </c>
      <c r="B46" s="110" t="str">
        <f t="array" ref="B46">_xlfn.IFS(J46&gt;F46,$B$51,J46&lt;F46,$B$50,J46=F46,"-")</f>
        <v>↑</v>
      </c>
      <c r="C46" s="190">
        <v>28607</v>
      </c>
      <c r="D46" s="190">
        <v>27416</v>
      </c>
      <c r="E46" s="190">
        <v>1191</v>
      </c>
      <c r="F46" s="194">
        <v>4.2</v>
      </c>
      <c r="G46" s="190">
        <v>28277</v>
      </c>
      <c r="H46" s="190">
        <v>27160</v>
      </c>
      <c r="I46" s="190">
        <v>1117</v>
      </c>
      <c r="J46" s="194">
        <v>4</v>
      </c>
      <c r="K46" s="190">
        <v>27333</v>
      </c>
      <c r="L46" s="190">
        <v>26613</v>
      </c>
      <c r="M46" s="190">
        <v>720</v>
      </c>
      <c r="N46" s="194">
        <v>2.6</v>
      </c>
    </row>
    <row r="47" spans="1:32" ht="28.5" customHeight="1" x14ac:dyDescent="0.2">
      <c r="A47" s="146" t="s">
        <v>77</v>
      </c>
      <c r="B47" s="110" t="str">
        <f t="array" ref="B47">_xlfn.IFS(J47&gt;F47,$B$51,J47&lt;F47,$B$50,J47=F47,"-")</f>
        <v>↑</v>
      </c>
      <c r="C47" s="190">
        <v>15463</v>
      </c>
      <c r="D47" s="190">
        <v>14476</v>
      </c>
      <c r="E47" s="190">
        <v>987</v>
      </c>
      <c r="F47" s="194">
        <v>6.4</v>
      </c>
      <c r="G47" s="190">
        <v>15376</v>
      </c>
      <c r="H47" s="190">
        <v>14448</v>
      </c>
      <c r="I47" s="190">
        <v>928</v>
      </c>
      <c r="J47" s="194">
        <v>6</v>
      </c>
      <c r="K47" s="190">
        <v>14835</v>
      </c>
      <c r="L47" s="190">
        <v>14241</v>
      </c>
      <c r="M47" s="190">
        <v>594</v>
      </c>
      <c r="N47" s="194">
        <v>4</v>
      </c>
    </row>
    <row r="48" spans="1:32" ht="28.5" customHeight="1" x14ac:dyDescent="0.2">
      <c r="A48" s="146" t="s">
        <v>100</v>
      </c>
      <c r="B48" s="110" t="str">
        <f t="array" ref="B48">_xlfn.IFS(J48&gt;F48,$B$51,J48&lt;F48,$B$50,J48=F48,"-")</f>
        <v>-</v>
      </c>
    </row>
    <row r="49" spans="1:2" ht="28.5" customHeight="1" x14ac:dyDescent="0.2">
      <c r="A49" s="28"/>
    </row>
    <row r="50" spans="1:2" ht="28.5" customHeight="1" x14ac:dyDescent="0.2">
      <c r="A50" s="28"/>
      <c r="B50" s="66" t="s">
        <v>29</v>
      </c>
    </row>
    <row r="51" spans="1:2" ht="28.5" customHeight="1" x14ac:dyDescent="0.2">
      <c r="B51" s="67" t="s">
        <v>67</v>
      </c>
    </row>
  </sheetData>
  <mergeCells count="20"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  <mergeCell ref="G4:J4"/>
    <mergeCell ref="E5:F5"/>
    <mergeCell ref="E23:F23"/>
    <mergeCell ref="M5:N5"/>
  </mergeCells>
  <conditionalFormatting sqref="B8:B17">
    <cfRule type="cellIs" dxfId="1" priority="4" operator="equal">
      <formula>$B$47</formula>
    </cfRule>
    <cfRule type="colorScale" priority="6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7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18:B19">
    <cfRule type="colorScale" priority="54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5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8">
    <cfRule type="cellIs" dxfId="0" priority="1" operator="equal">
      <formula>$B$50</formula>
    </cfRule>
    <cfRule type="colorScale" priority="2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3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0"/>
  <sheetViews>
    <sheetView zoomScaleNormal="100" workbookViewId="0">
      <selection activeCell="V22" sqref="V22"/>
    </sheetView>
  </sheetViews>
  <sheetFormatPr baseColWidth="10" defaultColWidth="8.83203125" defaultRowHeight="15" x14ac:dyDescent="0.2"/>
  <cols>
    <col min="1" max="1" width="9.1640625" style="148" customWidth="1"/>
    <col min="2" max="2" width="11.33203125" style="148" customWidth="1"/>
    <col min="3" max="3" width="19" style="149" customWidth="1"/>
    <col min="4" max="4" width="20.1640625" style="150" customWidth="1"/>
  </cols>
  <sheetData>
    <row r="1" spans="1:6" ht="15.75" customHeight="1" x14ac:dyDescent="0.2">
      <c r="A1" s="222" t="s">
        <v>101</v>
      </c>
      <c r="B1" s="219"/>
      <c r="C1" s="220"/>
      <c r="D1" s="221"/>
      <c r="E1" s="200"/>
      <c r="F1" s="200"/>
    </row>
    <row r="2" spans="1:6" ht="15.75" customHeight="1" x14ac:dyDescent="0.2">
      <c r="A2" s="222" t="s">
        <v>102</v>
      </c>
      <c r="B2" s="219"/>
      <c r="C2" s="220"/>
      <c r="D2" s="221"/>
      <c r="E2" s="200"/>
      <c r="F2" s="200"/>
    </row>
    <row r="3" spans="1:6" x14ac:dyDescent="0.2">
      <c r="A3" s="218" t="s">
        <v>103</v>
      </c>
      <c r="B3" s="219"/>
      <c r="C3" s="220"/>
      <c r="D3" s="221"/>
      <c r="E3" s="200"/>
      <c r="F3" s="200"/>
    </row>
    <row r="4" spans="1:6" x14ac:dyDescent="0.2">
      <c r="A4" s="223" t="s">
        <v>104</v>
      </c>
      <c r="B4" s="219"/>
      <c r="C4" s="220"/>
      <c r="D4" s="221"/>
    </row>
    <row r="5" spans="1:6" ht="15.75" customHeight="1" thickBot="1" x14ac:dyDescent="0.25">
      <c r="A5" s="36" t="s">
        <v>105</v>
      </c>
      <c r="B5" s="36" t="s">
        <v>106</v>
      </c>
      <c r="C5" s="131" t="s">
        <v>107</v>
      </c>
      <c r="D5" s="135" t="s">
        <v>108</v>
      </c>
    </row>
    <row r="6" spans="1:6" ht="15.75" customHeight="1" thickTop="1" x14ac:dyDescent="0.2">
      <c r="A6" s="37">
        <v>2020</v>
      </c>
      <c r="B6" s="198">
        <v>43831</v>
      </c>
      <c r="C6" s="133">
        <v>64992</v>
      </c>
      <c r="D6" s="136">
        <v>2.8</v>
      </c>
    </row>
    <row r="7" spans="1:6" x14ac:dyDescent="0.2">
      <c r="A7" s="37">
        <v>2020</v>
      </c>
      <c r="B7" s="198">
        <v>43862</v>
      </c>
      <c r="C7" s="133">
        <v>68319</v>
      </c>
      <c r="D7" s="136">
        <v>2.9</v>
      </c>
    </row>
    <row r="8" spans="1:6" x14ac:dyDescent="0.2">
      <c r="A8" s="37">
        <v>2020</v>
      </c>
      <c r="B8" s="198">
        <v>43891</v>
      </c>
      <c r="C8" s="133">
        <v>71055</v>
      </c>
      <c r="D8" s="136">
        <v>3.1</v>
      </c>
    </row>
    <row r="9" spans="1:6" x14ac:dyDescent="0.2">
      <c r="A9" s="37">
        <v>2020</v>
      </c>
      <c r="B9" s="198">
        <v>43922</v>
      </c>
      <c r="C9" s="133">
        <v>272540</v>
      </c>
      <c r="D9" s="136">
        <v>11.8</v>
      </c>
    </row>
    <row r="10" spans="1:6" x14ac:dyDescent="0.2">
      <c r="A10" s="37">
        <v>2020</v>
      </c>
      <c r="B10" s="198">
        <v>43952</v>
      </c>
      <c r="C10" s="133">
        <v>215622</v>
      </c>
      <c r="D10" s="136">
        <v>9.1999999999999993</v>
      </c>
    </row>
    <row r="11" spans="1:6" x14ac:dyDescent="0.2">
      <c r="A11" s="37">
        <v>2020</v>
      </c>
      <c r="B11" s="198">
        <v>43983</v>
      </c>
      <c r="C11" s="133">
        <v>180876</v>
      </c>
      <c r="D11" s="136">
        <v>7.8</v>
      </c>
    </row>
    <row r="12" spans="1:6" x14ac:dyDescent="0.2">
      <c r="A12" s="37">
        <v>2020</v>
      </c>
      <c r="B12" s="198">
        <v>44013</v>
      </c>
      <c r="C12" s="133">
        <v>164732</v>
      </c>
      <c r="D12" s="136">
        <v>7</v>
      </c>
    </row>
    <row r="13" spans="1:6" x14ac:dyDescent="0.2">
      <c r="A13" s="37">
        <v>2020</v>
      </c>
      <c r="B13" s="198">
        <v>44044</v>
      </c>
      <c r="C13" s="133">
        <v>143633</v>
      </c>
      <c r="D13" s="136">
        <v>6.1</v>
      </c>
    </row>
    <row r="14" spans="1:6" x14ac:dyDescent="0.2">
      <c r="A14" s="37">
        <v>2020</v>
      </c>
      <c r="B14" s="198">
        <v>44075</v>
      </c>
      <c r="C14" s="133">
        <v>135293</v>
      </c>
      <c r="D14" s="136">
        <v>5.8</v>
      </c>
    </row>
    <row r="15" spans="1:6" x14ac:dyDescent="0.2">
      <c r="A15" s="37">
        <v>2020</v>
      </c>
      <c r="B15" s="198">
        <v>44105</v>
      </c>
      <c r="C15" s="133">
        <v>123627</v>
      </c>
      <c r="D15" s="136">
        <v>5.3</v>
      </c>
    </row>
    <row r="16" spans="1:6" x14ac:dyDescent="0.2">
      <c r="A16" s="37">
        <v>2020</v>
      </c>
      <c r="B16" s="198">
        <v>44136</v>
      </c>
      <c r="C16" s="133">
        <v>117571</v>
      </c>
      <c r="D16" s="136">
        <v>5</v>
      </c>
    </row>
    <row r="17" spans="1:4" x14ac:dyDescent="0.2">
      <c r="A17" s="37">
        <v>2020</v>
      </c>
      <c r="B17" s="198">
        <v>44166</v>
      </c>
      <c r="C17" s="133">
        <v>113834</v>
      </c>
      <c r="D17" s="136">
        <v>4.8</v>
      </c>
    </row>
    <row r="18" spans="1:4" x14ac:dyDescent="0.2">
      <c r="A18" s="37">
        <v>2021</v>
      </c>
      <c r="B18" s="198">
        <v>44197</v>
      </c>
      <c r="C18" s="133">
        <v>107985</v>
      </c>
      <c r="D18" s="136">
        <v>4.5999999999999996</v>
      </c>
    </row>
    <row r="19" spans="1:4" x14ac:dyDescent="0.2">
      <c r="A19" s="37">
        <v>2021</v>
      </c>
      <c r="B19" s="198">
        <v>44228</v>
      </c>
      <c r="C19" s="133">
        <v>103791</v>
      </c>
      <c r="D19" s="136">
        <v>4.4000000000000004</v>
      </c>
    </row>
    <row r="20" spans="1:4" x14ac:dyDescent="0.2">
      <c r="A20" s="37">
        <v>2021</v>
      </c>
      <c r="B20" s="198">
        <v>44256</v>
      </c>
      <c r="C20" s="133">
        <v>100856</v>
      </c>
      <c r="D20" s="136">
        <v>4.3</v>
      </c>
    </row>
    <row r="21" spans="1:4" x14ac:dyDescent="0.2">
      <c r="A21" s="37">
        <v>2021</v>
      </c>
      <c r="B21" s="198">
        <v>44287</v>
      </c>
      <c r="C21" s="133">
        <v>98708</v>
      </c>
      <c r="D21" s="136">
        <v>4.2</v>
      </c>
    </row>
    <row r="22" spans="1:4" x14ac:dyDescent="0.2">
      <c r="A22" s="37">
        <v>2021</v>
      </c>
      <c r="B22" s="198">
        <v>44317</v>
      </c>
      <c r="C22" s="133">
        <v>96904</v>
      </c>
      <c r="D22" s="136">
        <v>4.0999999999999996</v>
      </c>
    </row>
    <row r="23" spans="1:4" x14ac:dyDescent="0.2">
      <c r="A23" s="37">
        <v>2021</v>
      </c>
      <c r="B23" s="198">
        <v>44348</v>
      </c>
      <c r="C23" s="133">
        <v>95715</v>
      </c>
      <c r="D23" s="136">
        <v>4.0999999999999996</v>
      </c>
    </row>
    <row r="24" spans="1:4" x14ac:dyDescent="0.2">
      <c r="A24" s="37">
        <v>2021</v>
      </c>
      <c r="B24" s="198">
        <v>44378</v>
      </c>
      <c r="C24" s="133">
        <v>93175</v>
      </c>
      <c r="D24" s="136">
        <v>3.9</v>
      </c>
    </row>
    <row r="25" spans="1:4" x14ac:dyDescent="0.2">
      <c r="A25" s="37">
        <v>2021</v>
      </c>
      <c r="B25" s="198">
        <v>44409</v>
      </c>
      <c r="C25" s="133">
        <v>90068</v>
      </c>
      <c r="D25" s="136">
        <v>3.8</v>
      </c>
    </row>
    <row r="26" spans="1:4" x14ac:dyDescent="0.2">
      <c r="A26" s="37">
        <v>2021</v>
      </c>
      <c r="B26" s="198">
        <v>44440</v>
      </c>
      <c r="C26" s="133">
        <v>86435</v>
      </c>
      <c r="D26" s="136">
        <v>3.7</v>
      </c>
    </row>
    <row r="27" spans="1:4" x14ac:dyDescent="0.2">
      <c r="A27" s="37">
        <v>2021</v>
      </c>
      <c r="B27" s="198">
        <v>44470</v>
      </c>
      <c r="C27" s="133">
        <v>83271</v>
      </c>
      <c r="D27" s="136">
        <v>3.5</v>
      </c>
    </row>
    <row r="28" spans="1:4" x14ac:dyDescent="0.2">
      <c r="A28" s="37">
        <v>2021</v>
      </c>
      <c r="B28" s="198">
        <v>44501</v>
      </c>
      <c r="C28" s="133">
        <v>80526</v>
      </c>
      <c r="D28" s="136">
        <v>3.4</v>
      </c>
    </row>
    <row r="29" spans="1:4" x14ac:dyDescent="0.2">
      <c r="A29" s="37">
        <v>2021</v>
      </c>
      <c r="B29" s="198">
        <v>44531</v>
      </c>
      <c r="C29" s="133">
        <v>78511</v>
      </c>
      <c r="D29" s="136">
        <v>3.3</v>
      </c>
    </row>
    <row r="30" spans="1:4" x14ac:dyDescent="0.2">
      <c r="A30" s="37">
        <v>2022</v>
      </c>
      <c r="B30" s="198">
        <v>44562</v>
      </c>
      <c r="C30" s="133">
        <v>77688</v>
      </c>
      <c r="D30" s="136">
        <v>3.3</v>
      </c>
    </row>
    <row r="31" spans="1:4" x14ac:dyDescent="0.2">
      <c r="A31" s="37">
        <v>2022</v>
      </c>
      <c r="B31" s="198">
        <v>44593</v>
      </c>
      <c r="C31" s="133">
        <v>76927</v>
      </c>
      <c r="D31" s="136">
        <v>3.2</v>
      </c>
    </row>
    <row r="32" spans="1:4" x14ac:dyDescent="0.2">
      <c r="A32" s="37">
        <v>2022</v>
      </c>
      <c r="B32" s="198">
        <v>44621</v>
      </c>
      <c r="C32" s="133">
        <v>76194</v>
      </c>
      <c r="D32" s="136">
        <v>3.2</v>
      </c>
    </row>
    <row r="33" spans="1:4" x14ac:dyDescent="0.2">
      <c r="A33" s="37">
        <v>2022</v>
      </c>
      <c r="B33" s="198">
        <v>44652</v>
      </c>
      <c r="C33" s="133">
        <v>75509</v>
      </c>
      <c r="D33" s="136">
        <v>3.2</v>
      </c>
    </row>
    <row r="34" spans="1:4" x14ac:dyDescent="0.2">
      <c r="A34" s="37">
        <v>2022</v>
      </c>
      <c r="B34" s="198">
        <v>44682</v>
      </c>
      <c r="C34" s="133">
        <v>75343</v>
      </c>
      <c r="D34" s="136">
        <v>3.2</v>
      </c>
    </row>
    <row r="35" spans="1:4" x14ac:dyDescent="0.2">
      <c r="A35" s="37">
        <v>2022</v>
      </c>
      <c r="B35" s="198">
        <v>44713</v>
      </c>
      <c r="C35" s="133">
        <v>75815</v>
      </c>
      <c r="D35" s="136">
        <v>3.2</v>
      </c>
    </row>
    <row r="36" spans="1:4" x14ac:dyDescent="0.2">
      <c r="A36" s="37">
        <v>2022</v>
      </c>
      <c r="B36" s="198">
        <v>44743</v>
      </c>
      <c r="C36" s="133">
        <v>76735</v>
      </c>
      <c r="D36" s="136">
        <v>3.2</v>
      </c>
    </row>
    <row r="37" spans="1:4" x14ac:dyDescent="0.2">
      <c r="A37" s="37">
        <v>2022</v>
      </c>
      <c r="B37" s="198">
        <v>44774</v>
      </c>
      <c r="C37" s="133">
        <v>77658</v>
      </c>
      <c r="D37" s="136">
        <v>3.2</v>
      </c>
    </row>
    <row r="38" spans="1:4" x14ac:dyDescent="0.2">
      <c r="A38" s="37">
        <v>2022</v>
      </c>
      <c r="B38" s="198">
        <v>44805</v>
      </c>
      <c r="C38" s="133">
        <v>77944</v>
      </c>
      <c r="D38" s="137">
        <v>3.3</v>
      </c>
    </row>
    <row r="39" spans="1:4" x14ac:dyDescent="0.2">
      <c r="A39" s="37">
        <v>2022</v>
      </c>
      <c r="B39" s="198">
        <v>44835</v>
      </c>
      <c r="C39" s="133">
        <v>77676</v>
      </c>
      <c r="D39" s="137">
        <v>3.2</v>
      </c>
    </row>
    <row r="40" spans="1:4" x14ac:dyDescent="0.2">
      <c r="A40" s="37">
        <v>2022</v>
      </c>
      <c r="B40" s="198">
        <v>44866</v>
      </c>
      <c r="C40" s="133">
        <v>76856</v>
      </c>
      <c r="D40" s="137">
        <v>3.2</v>
      </c>
    </row>
    <row r="41" spans="1:4" x14ac:dyDescent="0.2">
      <c r="A41" s="37">
        <v>2022</v>
      </c>
      <c r="B41" s="198">
        <v>44896</v>
      </c>
      <c r="C41" s="133">
        <v>75550</v>
      </c>
      <c r="D41" s="137">
        <v>3.1</v>
      </c>
    </row>
    <row r="42" spans="1:4" x14ac:dyDescent="0.2">
      <c r="A42" s="37">
        <v>2023</v>
      </c>
      <c r="B42" s="198">
        <v>44927</v>
      </c>
      <c r="C42" s="133">
        <v>74130</v>
      </c>
      <c r="D42" s="137">
        <v>3.1</v>
      </c>
    </row>
    <row r="43" spans="1:4" x14ac:dyDescent="0.2">
      <c r="A43" s="37">
        <v>2023</v>
      </c>
      <c r="B43" s="198">
        <v>44958</v>
      </c>
      <c r="C43" s="133">
        <v>72997</v>
      </c>
      <c r="D43" s="137">
        <v>3</v>
      </c>
    </row>
    <row r="44" spans="1:4" x14ac:dyDescent="0.2">
      <c r="A44" s="37">
        <v>2023</v>
      </c>
      <c r="B44" s="198">
        <v>44986</v>
      </c>
      <c r="C44" s="134">
        <v>72030</v>
      </c>
      <c r="D44" s="137">
        <v>3</v>
      </c>
    </row>
    <row r="45" spans="1:4" x14ac:dyDescent="0.2">
      <c r="A45" s="37">
        <v>2023</v>
      </c>
      <c r="B45" s="198">
        <v>45017</v>
      </c>
      <c r="C45" s="134">
        <v>70923</v>
      </c>
      <c r="D45" s="137">
        <v>2.9</v>
      </c>
    </row>
    <row r="46" spans="1:4" x14ac:dyDescent="0.2">
      <c r="A46" s="37">
        <v>2023</v>
      </c>
      <c r="B46" s="198">
        <v>45047</v>
      </c>
      <c r="C46" s="134">
        <v>69850</v>
      </c>
      <c r="D46" s="137">
        <v>2.9</v>
      </c>
    </row>
    <row r="47" spans="1:4" x14ac:dyDescent="0.2">
      <c r="A47" s="37">
        <v>2023</v>
      </c>
      <c r="B47" s="198">
        <v>45078</v>
      </c>
      <c r="C47" s="134">
        <v>69189</v>
      </c>
      <c r="D47" s="137">
        <v>2.8</v>
      </c>
    </row>
    <row r="48" spans="1:4" x14ac:dyDescent="0.2">
      <c r="A48" s="37">
        <v>2023</v>
      </c>
      <c r="B48" s="198">
        <v>45108</v>
      </c>
      <c r="C48" s="134">
        <v>69547</v>
      </c>
      <c r="D48" s="137">
        <v>2.8</v>
      </c>
    </row>
    <row r="49" spans="1:4" x14ac:dyDescent="0.2">
      <c r="A49" s="37">
        <v>2023</v>
      </c>
      <c r="B49" s="198">
        <v>45139</v>
      </c>
      <c r="C49" s="134">
        <v>70907</v>
      </c>
      <c r="D49" s="137">
        <v>2.9</v>
      </c>
    </row>
    <row r="50" spans="1:4" x14ac:dyDescent="0.2">
      <c r="A50" s="37">
        <v>2023</v>
      </c>
      <c r="B50" s="198">
        <v>45170</v>
      </c>
      <c r="C50" s="134">
        <v>72805</v>
      </c>
      <c r="D50" s="137">
        <v>3</v>
      </c>
    </row>
    <row r="51" spans="1:4" x14ac:dyDescent="0.2">
      <c r="A51" s="37">
        <v>2023</v>
      </c>
      <c r="B51" s="198">
        <v>45200</v>
      </c>
      <c r="C51" s="134">
        <v>74511</v>
      </c>
      <c r="D51" s="137">
        <v>3</v>
      </c>
    </row>
    <row r="52" spans="1:4" x14ac:dyDescent="0.2">
      <c r="A52" s="37">
        <v>2023</v>
      </c>
      <c r="B52" s="198">
        <v>45231</v>
      </c>
      <c r="C52" s="134">
        <v>74957</v>
      </c>
      <c r="D52" s="137">
        <v>3</v>
      </c>
    </row>
    <row r="53" spans="1:4" x14ac:dyDescent="0.2">
      <c r="A53" s="37">
        <v>2023</v>
      </c>
      <c r="B53" s="198">
        <v>45261</v>
      </c>
      <c r="C53" s="134">
        <v>74873</v>
      </c>
      <c r="D53" s="137">
        <v>3</v>
      </c>
    </row>
    <row r="54" spans="1:4" x14ac:dyDescent="0.2">
      <c r="A54" s="37">
        <v>2024</v>
      </c>
      <c r="B54" s="198">
        <v>45292</v>
      </c>
      <c r="C54" s="134">
        <v>75325</v>
      </c>
      <c r="D54" s="137">
        <v>3</v>
      </c>
    </row>
    <row r="55" spans="1:4" x14ac:dyDescent="0.2">
      <c r="A55" s="37">
        <v>2024</v>
      </c>
      <c r="B55" s="198">
        <v>45323</v>
      </c>
      <c r="C55" s="134">
        <v>76424</v>
      </c>
      <c r="D55" s="137">
        <v>3.1</v>
      </c>
    </row>
    <row r="56" spans="1:4" x14ac:dyDescent="0.2">
      <c r="A56" s="37">
        <v>2024</v>
      </c>
      <c r="B56" s="198">
        <v>45352</v>
      </c>
      <c r="C56" s="134">
        <v>77948</v>
      </c>
      <c r="D56" s="137">
        <v>3.1</v>
      </c>
    </row>
    <row r="57" spans="1:4" x14ac:dyDescent="0.2">
      <c r="A57" s="37">
        <v>2024</v>
      </c>
      <c r="B57" s="198">
        <v>45383</v>
      </c>
      <c r="C57" s="134">
        <v>79782</v>
      </c>
      <c r="D57" s="137">
        <v>3.2</v>
      </c>
    </row>
    <row r="58" spans="1:4" x14ac:dyDescent="0.2">
      <c r="A58" s="37">
        <v>2024</v>
      </c>
      <c r="B58" s="198">
        <v>45413</v>
      </c>
      <c r="C58" s="134">
        <v>83589</v>
      </c>
      <c r="D58" s="137">
        <v>3.4</v>
      </c>
    </row>
    <row r="59" spans="1:4" x14ac:dyDescent="0.2">
      <c r="A59" s="37">
        <v>2024</v>
      </c>
      <c r="B59" s="198">
        <v>45444</v>
      </c>
      <c r="C59" s="134">
        <v>89718</v>
      </c>
      <c r="D59" s="137">
        <v>3.6</v>
      </c>
    </row>
    <row r="60" spans="1:4" x14ac:dyDescent="0.2">
      <c r="A60" s="37">
        <v>2024</v>
      </c>
      <c r="B60" s="198">
        <v>45474</v>
      </c>
      <c r="C60" s="134">
        <v>97779</v>
      </c>
      <c r="D60" s="137">
        <v>3.9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60"/>
  <sheetViews>
    <sheetView tabSelected="1" topLeftCell="A3" zoomScale="80" zoomScaleNormal="80" workbookViewId="0">
      <selection activeCell="T45" sqref="T45"/>
    </sheetView>
  </sheetViews>
  <sheetFormatPr baseColWidth="10" defaultColWidth="8.83203125" defaultRowHeight="15" x14ac:dyDescent="0.2"/>
  <cols>
    <col min="1" max="1" width="9.1640625" style="148" customWidth="1"/>
    <col min="2" max="2" width="11.6640625" style="148" customWidth="1"/>
    <col min="3" max="3" width="9.1640625" style="150" customWidth="1"/>
    <col min="4" max="4" width="13.33203125" style="149" bestFit="1" customWidth="1"/>
    <col min="7" max="8" width="9" bestFit="1" customWidth="1"/>
  </cols>
  <sheetData>
    <row r="1" spans="1:6" ht="15.75" customHeight="1" x14ac:dyDescent="0.2">
      <c r="A1" s="222" t="s">
        <v>101</v>
      </c>
      <c r="B1" s="219"/>
      <c r="C1" s="221"/>
      <c r="D1" s="220"/>
      <c r="E1" s="200"/>
      <c r="F1" s="200"/>
    </row>
    <row r="2" spans="1:6" ht="15.75" customHeight="1" x14ac:dyDescent="0.2">
      <c r="A2" s="222" t="s">
        <v>102</v>
      </c>
      <c r="B2" s="219"/>
      <c r="C2" s="221"/>
      <c r="D2" s="220"/>
      <c r="E2" s="200"/>
      <c r="F2" s="200"/>
    </row>
    <row r="3" spans="1:6" ht="15.75" customHeight="1" x14ac:dyDescent="0.2">
      <c r="A3" s="151"/>
    </row>
    <row r="4" spans="1:6" x14ac:dyDescent="0.2">
      <c r="A4" s="223" t="s">
        <v>104</v>
      </c>
      <c r="B4" s="219"/>
      <c r="C4" s="221"/>
      <c r="D4" s="220"/>
      <c r="E4" s="200"/>
    </row>
    <row r="5" spans="1:6" ht="52.5" customHeight="1" thickBot="1" x14ac:dyDescent="0.25">
      <c r="A5" s="36" t="s">
        <v>105</v>
      </c>
      <c r="B5" s="36" t="s">
        <v>106</v>
      </c>
      <c r="C5" s="135" t="s">
        <v>109</v>
      </c>
      <c r="D5" s="131" t="s">
        <v>110</v>
      </c>
    </row>
    <row r="6" spans="1:6" ht="15.75" customHeight="1" thickTop="1" x14ac:dyDescent="0.2">
      <c r="A6" s="37">
        <v>2020</v>
      </c>
      <c r="B6" s="198">
        <v>43831</v>
      </c>
      <c r="C6" s="136">
        <v>57.9</v>
      </c>
      <c r="D6" s="133">
        <v>2272558</v>
      </c>
    </row>
    <row r="7" spans="1:6" x14ac:dyDescent="0.2">
      <c r="A7" s="37">
        <v>2020</v>
      </c>
      <c r="B7" s="198">
        <v>43862</v>
      </c>
      <c r="C7" s="136">
        <v>57.7</v>
      </c>
      <c r="D7" s="133">
        <v>2263616</v>
      </c>
    </row>
    <row r="8" spans="1:6" x14ac:dyDescent="0.2">
      <c r="A8" s="37">
        <v>2020</v>
      </c>
      <c r="B8" s="198">
        <v>43891</v>
      </c>
      <c r="C8" s="136">
        <v>57.5</v>
      </c>
      <c r="D8" s="133">
        <v>2253825</v>
      </c>
    </row>
    <row r="9" spans="1:6" x14ac:dyDescent="0.2">
      <c r="A9" s="37">
        <v>2020</v>
      </c>
      <c r="B9" s="198">
        <v>43922</v>
      </c>
      <c r="C9" s="136">
        <v>57.5</v>
      </c>
      <c r="D9" s="133">
        <v>2045469</v>
      </c>
    </row>
    <row r="10" spans="1:6" x14ac:dyDescent="0.2">
      <c r="A10" s="37">
        <v>2020</v>
      </c>
      <c r="B10" s="198">
        <v>43952</v>
      </c>
      <c r="C10" s="136">
        <v>57.7</v>
      </c>
      <c r="D10" s="133">
        <v>2116188</v>
      </c>
    </row>
    <row r="11" spans="1:6" x14ac:dyDescent="0.2">
      <c r="A11" s="37">
        <v>2020</v>
      </c>
      <c r="B11" s="198">
        <v>43983</v>
      </c>
      <c r="C11" s="136">
        <v>57.5</v>
      </c>
      <c r="D11" s="133">
        <v>2143573</v>
      </c>
    </row>
    <row r="12" spans="1:6" x14ac:dyDescent="0.2">
      <c r="A12" s="37">
        <v>2020</v>
      </c>
      <c r="B12" s="198">
        <v>44013</v>
      </c>
      <c r="C12" s="136">
        <v>57.7</v>
      </c>
      <c r="D12" s="133">
        <v>2172230</v>
      </c>
    </row>
    <row r="13" spans="1:6" x14ac:dyDescent="0.2">
      <c r="A13" s="37">
        <v>2020</v>
      </c>
      <c r="B13" s="198">
        <v>44044</v>
      </c>
      <c r="C13" s="136">
        <v>57.7</v>
      </c>
      <c r="D13" s="133">
        <v>2197005</v>
      </c>
    </row>
    <row r="14" spans="1:6" x14ac:dyDescent="0.2">
      <c r="A14" s="37">
        <v>2020</v>
      </c>
      <c r="B14" s="198">
        <v>44075</v>
      </c>
      <c r="C14" s="136">
        <v>58</v>
      </c>
      <c r="D14" s="133">
        <v>2217243</v>
      </c>
    </row>
    <row r="15" spans="1:6" x14ac:dyDescent="0.2">
      <c r="A15" s="37">
        <v>2020</v>
      </c>
      <c r="B15" s="198">
        <v>44105</v>
      </c>
      <c r="C15" s="136">
        <v>57.9</v>
      </c>
      <c r="D15" s="133">
        <v>2230404</v>
      </c>
    </row>
    <row r="16" spans="1:6" x14ac:dyDescent="0.2">
      <c r="A16" s="37">
        <v>2020</v>
      </c>
      <c r="B16" s="198">
        <v>44136</v>
      </c>
      <c r="C16" s="136">
        <v>57.9</v>
      </c>
      <c r="D16" s="133">
        <v>2237939</v>
      </c>
    </row>
    <row r="17" spans="1:4" x14ac:dyDescent="0.2">
      <c r="A17" s="37">
        <v>2020</v>
      </c>
      <c r="B17" s="198">
        <v>44166</v>
      </c>
      <c r="C17" s="136">
        <v>57.8</v>
      </c>
      <c r="D17" s="133">
        <v>2241475</v>
      </c>
    </row>
    <row r="18" spans="1:4" x14ac:dyDescent="0.2">
      <c r="A18" s="37">
        <v>2021</v>
      </c>
      <c r="B18" s="198">
        <v>44197</v>
      </c>
      <c r="C18" s="136">
        <v>57.7</v>
      </c>
      <c r="D18" s="133">
        <v>2243885</v>
      </c>
    </row>
    <row r="19" spans="1:4" x14ac:dyDescent="0.2">
      <c r="A19" s="37">
        <v>2021</v>
      </c>
      <c r="B19" s="198">
        <v>44228</v>
      </c>
      <c r="C19" s="136">
        <v>57.6</v>
      </c>
      <c r="D19" s="133">
        <v>2247026</v>
      </c>
    </row>
    <row r="20" spans="1:4" x14ac:dyDescent="0.2">
      <c r="A20" s="37">
        <v>2021</v>
      </c>
      <c r="B20" s="198">
        <v>44256</v>
      </c>
      <c r="C20" s="136">
        <v>57.6</v>
      </c>
      <c r="D20" s="133">
        <v>2251903</v>
      </c>
    </row>
    <row r="21" spans="1:4" x14ac:dyDescent="0.2">
      <c r="A21" s="37">
        <v>2021</v>
      </c>
      <c r="B21" s="198">
        <v>44287</v>
      </c>
      <c r="C21" s="136">
        <v>57.6</v>
      </c>
      <c r="D21" s="133">
        <v>2257620</v>
      </c>
    </row>
    <row r="22" spans="1:4" x14ac:dyDescent="0.2">
      <c r="A22" s="37">
        <v>2021</v>
      </c>
      <c r="B22" s="198">
        <v>44317</v>
      </c>
      <c r="C22" s="136">
        <v>57.6</v>
      </c>
      <c r="D22" s="133">
        <v>2263095</v>
      </c>
    </row>
    <row r="23" spans="1:4" x14ac:dyDescent="0.2">
      <c r="A23" s="37">
        <v>2021</v>
      </c>
      <c r="B23" s="198">
        <v>44348</v>
      </c>
      <c r="C23" s="136">
        <v>57.6</v>
      </c>
      <c r="D23" s="133">
        <v>2267011</v>
      </c>
    </row>
    <row r="24" spans="1:4" x14ac:dyDescent="0.2">
      <c r="A24" s="37">
        <v>2021</v>
      </c>
      <c r="B24" s="198">
        <v>44378</v>
      </c>
      <c r="C24" s="136">
        <v>57.5</v>
      </c>
      <c r="D24" s="133">
        <v>2269723</v>
      </c>
    </row>
    <row r="25" spans="1:4" x14ac:dyDescent="0.2">
      <c r="A25" s="37">
        <v>2021</v>
      </c>
      <c r="B25" s="198">
        <v>44409</v>
      </c>
      <c r="C25" s="136">
        <v>57.4</v>
      </c>
      <c r="D25" s="133">
        <v>2272256</v>
      </c>
    </row>
    <row r="26" spans="1:4" x14ac:dyDescent="0.2">
      <c r="A26" s="37">
        <v>2021</v>
      </c>
      <c r="B26" s="198">
        <v>44440</v>
      </c>
      <c r="C26" s="136">
        <v>57.3</v>
      </c>
      <c r="D26" s="133">
        <v>2275339</v>
      </c>
    </row>
    <row r="27" spans="1:4" x14ac:dyDescent="0.2">
      <c r="A27" s="37">
        <v>2021</v>
      </c>
      <c r="B27" s="198">
        <v>44470</v>
      </c>
      <c r="C27" s="136">
        <v>57.2</v>
      </c>
      <c r="D27" s="133">
        <v>2279642</v>
      </c>
    </row>
    <row r="28" spans="1:4" x14ac:dyDescent="0.2">
      <c r="A28" s="37">
        <v>2021</v>
      </c>
      <c r="B28" s="198">
        <v>44501</v>
      </c>
      <c r="C28" s="136">
        <v>57.2</v>
      </c>
      <c r="D28" s="133">
        <v>2285189</v>
      </c>
    </row>
    <row r="29" spans="1:4" x14ac:dyDescent="0.2">
      <c r="A29" s="37">
        <v>2021</v>
      </c>
      <c r="B29" s="198">
        <v>44531</v>
      </c>
      <c r="C29" s="136">
        <v>57.2</v>
      </c>
      <c r="D29" s="133">
        <v>2291838</v>
      </c>
    </row>
    <row r="30" spans="1:4" x14ac:dyDescent="0.2">
      <c r="A30" s="37">
        <v>2022</v>
      </c>
      <c r="B30" s="198">
        <v>44562</v>
      </c>
      <c r="C30" s="136">
        <v>57.3</v>
      </c>
      <c r="D30" s="133">
        <v>2298984</v>
      </c>
    </row>
    <row r="31" spans="1:4" x14ac:dyDescent="0.2">
      <c r="A31" s="37">
        <v>2022</v>
      </c>
      <c r="B31" s="198">
        <v>44593</v>
      </c>
      <c r="C31" s="136">
        <v>57.3</v>
      </c>
      <c r="D31" s="133">
        <v>2305706</v>
      </c>
    </row>
    <row r="32" spans="1:4" x14ac:dyDescent="0.2">
      <c r="A32" s="37">
        <v>2022</v>
      </c>
      <c r="B32" s="198">
        <v>44621</v>
      </c>
      <c r="C32" s="136">
        <v>57.3</v>
      </c>
      <c r="D32" s="133">
        <v>2310768</v>
      </c>
    </row>
    <row r="33" spans="1:9" x14ac:dyDescent="0.2">
      <c r="A33" s="37">
        <v>2022</v>
      </c>
      <c r="B33" s="198">
        <v>44652</v>
      </c>
      <c r="C33" s="136">
        <v>57.3</v>
      </c>
      <c r="D33" s="133">
        <v>2313951</v>
      </c>
    </row>
    <row r="34" spans="1:9" x14ac:dyDescent="0.2">
      <c r="A34" s="37">
        <v>2022</v>
      </c>
      <c r="B34" s="198">
        <v>44682</v>
      </c>
      <c r="C34" s="136">
        <v>57.2</v>
      </c>
      <c r="D34" s="133">
        <v>2315575</v>
      </c>
    </row>
    <row r="35" spans="1:9" x14ac:dyDescent="0.2">
      <c r="A35" s="37">
        <v>2022</v>
      </c>
      <c r="B35" s="198">
        <v>44713</v>
      </c>
      <c r="C35" s="136">
        <v>57.1</v>
      </c>
      <c r="D35" s="133">
        <v>2316022</v>
      </c>
    </row>
    <row r="36" spans="1:9" x14ac:dyDescent="0.2">
      <c r="A36" s="37">
        <v>2022</v>
      </c>
      <c r="B36" s="198">
        <v>44743</v>
      </c>
      <c r="C36" s="136">
        <v>57.1</v>
      </c>
      <c r="D36" s="133">
        <v>2315891</v>
      </c>
    </row>
    <row r="37" spans="1:9" x14ac:dyDescent="0.2">
      <c r="A37" s="37">
        <v>2022</v>
      </c>
      <c r="B37" s="198">
        <v>44774</v>
      </c>
      <c r="C37" s="136">
        <v>57</v>
      </c>
      <c r="D37" s="133">
        <v>2316350</v>
      </c>
    </row>
    <row r="38" spans="1:9" x14ac:dyDescent="0.2">
      <c r="A38" s="37">
        <v>2022</v>
      </c>
      <c r="B38" s="198">
        <v>44805</v>
      </c>
      <c r="C38" s="136">
        <v>57</v>
      </c>
      <c r="D38" s="133">
        <v>2318360</v>
      </c>
    </row>
    <row r="39" spans="1:9" x14ac:dyDescent="0.2">
      <c r="A39" s="37">
        <v>2022</v>
      </c>
      <c r="B39" s="198">
        <v>44835</v>
      </c>
      <c r="C39" s="136">
        <v>57</v>
      </c>
      <c r="D39" s="133">
        <v>2322459</v>
      </c>
    </row>
    <row r="40" spans="1:9" x14ac:dyDescent="0.2">
      <c r="A40" s="37">
        <v>2022</v>
      </c>
      <c r="B40" s="198">
        <v>44866</v>
      </c>
      <c r="C40" s="136">
        <v>57</v>
      </c>
      <c r="D40" s="133">
        <v>2328805</v>
      </c>
    </row>
    <row r="41" spans="1:9" x14ac:dyDescent="0.2">
      <c r="A41" s="37">
        <v>2022</v>
      </c>
      <c r="B41" s="198">
        <v>44896</v>
      </c>
      <c r="C41" s="136">
        <v>57.1</v>
      </c>
      <c r="D41" s="133">
        <v>2337010</v>
      </c>
    </row>
    <row r="42" spans="1:9" x14ac:dyDescent="0.2">
      <c r="A42" s="37">
        <v>2023</v>
      </c>
      <c r="B42" s="198">
        <v>44927</v>
      </c>
      <c r="C42" s="136">
        <v>57.2</v>
      </c>
      <c r="D42" s="133">
        <v>2345980</v>
      </c>
      <c r="I42" s="37"/>
    </row>
    <row r="43" spans="1:9" x14ac:dyDescent="0.2">
      <c r="A43" s="37">
        <v>2023</v>
      </c>
      <c r="B43" s="198">
        <v>44958</v>
      </c>
      <c r="C43" s="136">
        <v>57.2</v>
      </c>
      <c r="D43" s="133">
        <v>2355128</v>
      </c>
      <c r="I43" s="37"/>
    </row>
    <row r="44" spans="1:9" x14ac:dyDescent="0.2">
      <c r="A44" s="37">
        <v>2023</v>
      </c>
      <c r="B44" s="198">
        <v>44986</v>
      </c>
      <c r="C44" s="137">
        <v>57.3</v>
      </c>
      <c r="D44" s="134">
        <v>2363908</v>
      </c>
      <c r="I44" s="37"/>
    </row>
    <row r="45" spans="1:9" x14ac:dyDescent="0.2">
      <c r="A45" s="37">
        <v>2023</v>
      </c>
      <c r="B45" s="198">
        <v>45017</v>
      </c>
      <c r="C45" s="137">
        <v>57.4</v>
      </c>
      <c r="D45" s="134">
        <v>2371767</v>
      </c>
      <c r="I45" s="37"/>
    </row>
    <row r="46" spans="1:9" x14ac:dyDescent="0.2">
      <c r="A46" s="37">
        <v>2023</v>
      </c>
      <c r="B46" s="198">
        <v>45047</v>
      </c>
      <c r="C46" s="137">
        <v>57.4</v>
      </c>
      <c r="D46" s="134">
        <v>2378120</v>
      </c>
      <c r="I46" s="37"/>
    </row>
    <row r="47" spans="1:9" x14ac:dyDescent="0.2">
      <c r="A47" s="37">
        <v>2023</v>
      </c>
      <c r="B47" s="198">
        <v>45078</v>
      </c>
      <c r="C47" s="137">
        <v>57.4</v>
      </c>
      <c r="D47" s="134">
        <v>2383328</v>
      </c>
      <c r="I47" s="37"/>
    </row>
    <row r="48" spans="1:9" x14ac:dyDescent="0.2">
      <c r="A48" s="37">
        <v>2023</v>
      </c>
      <c r="B48" s="198">
        <v>45108</v>
      </c>
      <c r="C48" s="137">
        <v>57.4</v>
      </c>
      <c r="D48" s="134">
        <v>2387893</v>
      </c>
      <c r="I48" s="37"/>
    </row>
    <row r="49" spans="1:9" x14ac:dyDescent="0.2">
      <c r="A49" s="37">
        <v>2023</v>
      </c>
      <c r="B49" s="198">
        <v>45139</v>
      </c>
      <c r="C49" s="137">
        <v>57.5</v>
      </c>
      <c r="D49" s="134">
        <v>2391519</v>
      </c>
      <c r="I49" s="37"/>
    </row>
    <row r="50" spans="1:9" x14ac:dyDescent="0.2">
      <c r="A50" s="37">
        <v>2023</v>
      </c>
      <c r="B50" s="198">
        <v>45170</v>
      </c>
      <c r="C50" s="137">
        <v>57.5</v>
      </c>
      <c r="D50" s="134">
        <v>2394416</v>
      </c>
      <c r="I50" s="37"/>
    </row>
    <row r="51" spans="1:9" x14ac:dyDescent="0.2">
      <c r="A51" s="37">
        <v>2023</v>
      </c>
      <c r="B51" s="198">
        <v>45200</v>
      </c>
      <c r="C51" s="137">
        <v>57.4</v>
      </c>
      <c r="D51" s="134">
        <v>2396218</v>
      </c>
      <c r="I51" s="37"/>
    </row>
    <row r="52" spans="1:9" x14ac:dyDescent="0.2">
      <c r="A52" s="37">
        <v>2023</v>
      </c>
      <c r="B52" s="198">
        <v>45231</v>
      </c>
      <c r="C52" s="137">
        <v>57.3</v>
      </c>
      <c r="D52" s="134">
        <v>2395934</v>
      </c>
      <c r="I52" s="37"/>
    </row>
    <row r="53" spans="1:9" x14ac:dyDescent="0.2">
      <c r="A53" s="37">
        <v>2023</v>
      </c>
      <c r="B53" s="198">
        <v>45261</v>
      </c>
      <c r="C53" s="137">
        <v>57.2</v>
      </c>
      <c r="D53" s="134">
        <v>2395427</v>
      </c>
      <c r="I53" s="37"/>
    </row>
    <row r="54" spans="1:9" x14ac:dyDescent="0.2">
      <c r="A54" s="37">
        <v>2024</v>
      </c>
      <c r="B54" s="198">
        <v>45292</v>
      </c>
      <c r="C54" s="137">
        <v>57.2</v>
      </c>
      <c r="D54" s="134">
        <v>2396514</v>
      </c>
      <c r="I54" s="37"/>
    </row>
    <row r="55" spans="1:9" x14ac:dyDescent="0.2">
      <c r="A55" s="37">
        <v>2024</v>
      </c>
      <c r="B55" s="198">
        <v>45323</v>
      </c>
      <c r="C55" s="137">
        <v>57.1</v>
      </c>
      <c r="D55" s="134">
        <v>2396195</v>
      </c>
      <c r="I55" s="37"/>
    </row>
    <row r="56" spans="1:9" x14ac:dyDescent="0.2">
      <c r="A56" s="37">
        <v>2024</v>
      </c>
      <c r="B56" s="198">
        <v>45352</v>
      </c>
      <c r="C56" s="137">
        <v>57.1</v>
      </c>
      <c r="D56" s="134">
        <v>2399640</v>
      </c>
    </row>
    <row r="57" spans="1:9" x14ac:dyDescent="0.2">
      <c r="A57" s="37">
        <v>2024</v>
      </c>
      <c r="B57" s="198">
        <v>45383</v>
      </c>
      <c r="C57" s="137">
        <v>57.2</v>
      </c>
      <c r="D57" s="134">
        <v>2404517</v>
      </c>
    </row>
    <row r="58" spans="1:9" x14ac:dyDescent="0.2">
      <c r="A58" s="37">
        <v>2024</v>
      </c>
      <c r="B58" s="198">
        <v>45413</v>
      </c>
      <c r="C58" s="137">
        <v>57.2</v>
      </c>
      <c r="D58" s="134">
        <v>2406512</v>
      </c>
    </row>
    <row r="59" spans="1:9" x14ac:dyDescent="0.2">
      <c r="A59" s="37">
        <v>2024</v>
      </c>
      <c r="B59" s="198">
        <v>45444</v>
      </c>
      <c r="C59" s="137">
        <v>57.3</v>
      </c>
      <c r="D59" s="134">
        <v>2410159</v>
      </c>
    </row>
    <row r="60" spans="1:9" x14ac:dyDescent="0.2">
      <c r="A60" s="37">
        <v>2024</v>
      </c>
      <c r="B60" s="198">
        <v>45474</v>
      </c>
      <c r="C60" s="137">
        <v>57.5</v>
      </c>
      <c r="D60" s="134">
        <v>2415142</v>
      </c>
    </row>
  </sheetData>
  <mergeCells count="3">
    <mergeCell ref="A1:F1"/>
    <mergeCell ref="A2:F2"/>
    <mergeCell ref="A4:E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H6" sqref="H6:H13"/>
    </sheetView>
  </sheetViews>
  <sheetFormatPr baseColWidth="10" defaultColWidth="8.83203125" defaultRowHeight="15" x14ac:dyDescent="0.2"/>
  <cols>
    <col min="1" max="1" width="48.5" bestFit="1" customWidth="1"/>
    <col min="2" max="4" width="13.33203125" bestFit="1" customWidth="1"/>
    <col min="5" max="5" width="9.5" bestFit="1" customWidth="1"/>
    <col min="6" max="6" width="8.83203125" style="158" bestFit="1" customWidth="1"/>
    <col min="7" max="7" width="10.5" bestFit="1" customWidth="1"/>
    <col min="8" max="8" width="8.83203125" style="158" bestFit="1" customWidth="1"/>
  </cols>
  <sheetData>
    <row r="1" spans="1:8" x14ac:dyDescent="0.2">
      <c r="A1" s="13">
        <v>45474</v>
      </c>
      <c r="E1" s="224" t="s">
        <v>111</v>
      </c>
      <c r="F1" s="225"/>
      <c r="G1" s="200"/>
      <c r="H1" s="225"/>
    </row>
    <row r="2" spans="1:8" x14ac:dyDescent="0.2">
      <c r="A2" s="148" t="s">
        <v>112</v>
      </c>
      <c r="B2" t="s">
        <v>113</v>
      </c>
      <c r="C2" t="s">
        <v>114</v>
      </c>
      <c r="D2" t="s">
        <v>115</v>
      </c>
      <c r="E2" t="s">
        <v>116</v>
      </c>
      <c r="F2" s="158" t="s">
        <v>117</v>
      </c>
      <c r="G2" t="s">
        <v>115</v>
      </c>
      <c r="H2" s="158" t="s">
        <v>117</v>
      </c>
    </row>
    <row r="3" spans="1:8" x14ac:dyDescent="0.2">
      <c r="A3" t="s">
        <v>118</v>
      </c>
      <c r="B3" t="s">
        <v>119</v>
      </c>
      <c r="C3" t="s">
        <v>119</v>
      </c>
      <c r="D3" t="s">
        <v>120</v>
      </c>
      <c r="E3" t="s">
        <v>119</v>
      </c>
      <c r="F3" s="158" t="s">
        <v>121</v>
      </c>
      <c r="G3" t="s">
        <v>120</v>
      </c>
      <c r="H3" s="158" t="s">
        <v>121</v>
      </c>
    </row>
    <row r="4" spans="1:8" x14ac:dyDescent="0.2">
      <c r="G4" s="55"/>
    </row>
    <row r="5" spans="1:8" x14ac:dyDescent="0.2">
      <c r="A5" s="148" t="s">
        <v>122</v>
      </c>
      <c r="B5" s="118">
        <v>2390800</v>
      </c>
      <c r="C5" s="118">
        <v>2382400</v>
      </c>
      <c r="D5" s="118">
        <v>2305000</v>
      </c>
      <c r="E5" s="159">
        <f t="shared" ref="E5:E13" si="0">B5-C5</f>
        <v>8400</v>
      </c>
      <c r="F5" s="160">
        <f t="shared" ref="F5:F13" si="1">ROUND((B5-C5)/C5,3)</f>
        <v>4.0000000000000001E-3</v>
      </c>
      <c r="G5" s="159">
        <f t="shared" ref="G5:G13" si="2">B5-D5</f>
        <v>85800</v>
      </c>
      <c r="H5" s="160">
        <f t="shared" ref="H5:H13" si="3">ROUND((B5-D5)/D5,3)</f>
        <v>3.6999999999999998E-2</v>
      </c>
    </row>
    <row r="6" spans="1:8" x14ac:dyDescent="0.2">
      <c r="A6" t="s">
        <v>85</v>
      </c>
      <c r="B6" s="77">
        <v>434200</v>
      </c>
      <c r="C6" s="77">
        <v>432200</v>
      </c>
      <c r="D6" s="77">
        <v>413700</v>
      </c>
      <c r="E6" s="159">
        <f t="shared" si="0"/>
        <v>2000</v>
      </c>
      <c r="F6" s="161">
        <f t="shared" si="1"/>
        <v>5.0000000000000001E-3</v>
      </c>
      <c r="G6" s="159">
        <f t="shared" si="2"/>
        <v>20500</v>
      </c>
      <c r="H6" s="161">
        <f t="shared" si="3"/>
        <v>0.05</v>
      </c>
    </row>
    <row r="7" spans="1:8" x14ac:dyDescent="0.2">
      <c r="A7" t="s">
        <v>71</v>
      </c>
      <c r="B7" s="77">
        <v>436400</v>
      </c>
      <c r="C7" s="77">
        <v>436900</v>
      </c>
      <c r="D7" s="77">
        <v>425400</v>
      </c>
      <c r="E7" s="159">
        <f t="shared" si="0"/>
        <v>-500</v>
      </c>
      <c r="F7" s="161">
        <f t="shared" si="1"/>
        <v>-1E-3</v>
      </c>
      <c r="G7" s="159">
        <f t="shared" si="2"/>
        <v>11000</v>
      </c>
      <c r="H7" s="161">
        <f t="shared" si="3"/>
        <v>2.5999999999999999E-2</v>
      </c>
    </row>
    <row r="8" spans="1:8" x14ac:dyDescent="0.2">
      <c r="A8" t="s">
        <v>72</v>
      </c>
      <c r="B8" s="77">
        <v>99000</v>
      </c>
      <c r="C8" s="77">
        <v>98700</v>
      </c>
      <c r="D8" s="77">
        <v>94900</v>
      </c>
      <c r="E8" s="159">
        <f t="shared" si="0"/>
        <v>300</v>
      </c>
      <c r="F8" s="161">
        <f t="shared" si="1"/>
        <v>3.0000000000000001E-3</v>
      </c>
      <c r="G8" s="159">
        <f t="shared" si="2"/>
        <v>4100</v>
      </c>
      <c r="H8" s="161">
        <f t="shared" si="3"/>
        <v>4.2999999999999997E-2</v>
      </c>
    </row>
    <row r="9" spans="1:8" x14ac:dyDescent="0.2">
      <c r="A9" t="s">
        <v>89</v>
      </c>
      <c r="B9" s="77">
        <v>470100</v>
      </c>
      <c r="C9" s="77">
        <v>467700</v>
      </c>
      <c r="D9" s="77">
        <v>460700</v>
      </c>
      <c r="E9" s="159">
        <f t="shared" si="0"/>
        <v>2400</v>
      </c>
      <c r="F9" s="161">
        <f t="shared" si="1"/>
        <v>5.0000000000000001E-3</v>
      </c>
      <c r="G9" s="159">
        <f t="shared" si="2"/>
        <v>9400</v>
      </c>
      <c r="H9" s="161">
        <f t="shared" si="3"/>
        <v>0.02</v>
      </c>
    </row>
    <row r="10" spans="1:8" x14ac:dyDescent="0.2">
      <c r="A10" t="s">
        <v>123</v>
      </c>
      <c r="B10" s="77">
        <v>91200</v>
      </c>
      <c r="C10" s="77">
        <v>91100</v>
      </c>
      <c r="D10" s="77">
        <v>88900</v>
      </c>
      <c r="E10" s="159">
        <f t="shared" si="0"/>
        <v>100</v>
      </c>
      <c r="F10" s="161">
        <f t="shared" si="1"/>
        <v>1E-3</v>
      </c>
      <c r="G10" s="159">
        <f t="shared" si="2"/>
        <v>2300</v>
      </c>
      <c r="H10" s="161">
        <f t="shared" si="3"/>
        <v>2.5999999999999999E-2</v>
      </c>
    </row>
    <row r="11" spans="1:8" x14ac:dyDescent="0.2">
      <c r="A11" t="s">
        <v>94</v>
      </c>
      <c r="B11" s="77">
        <v>200400</v>
      </c>
      <c r="C11" s="77">
        <v>198600</v>
      </c>
      <c r="D11" s="77">
        <v>192400</v>
      </c>
      <c r="E11" s="159">
        <f t="shared" si="0"/>
        <v>1800</v>
      </c>
      <c r="F11" s="161">
        <f t="shared" si="1"/>
        <v>8.9999999999999993E-3</v>
      </c>
      <c r="G11" s="159">
        <f t="shared" si="2"/>
        <v>8000</v>
      </c>
      <c r="H11" s="161">
        <f t="shared" si="3"/>
        <v>4.2000000000000003E-2</v>
      </c>
    </row>
    <row r="12" spans="1:8" x14ac:dyDescent="0.2">
      <c r="A12" t="s">
        <v>76</v>
      </c>
      <c r="B12" s="77">
        <v>176800</v>
      </c>
      <c r="C12" s="77">
        <v>176200</v>
      </c>
      <c r="D12" s="77">
        <v>170500</v>
      </c>
      <c r="E12" s="159">
        <f t="shared" si="0"/>
        <v>600</v>
      </c>
      <c r="F12" s="161">
        <f t="shared" si="1"/>
        <v>3.0000000000000001E-3</v>
      </c>
      <c r="G12" s="159">
        <f t="shared" si="2"/>
        <v>6300</v>
      </c>
      <c r="H12" s="161">
        <f t="shared" si="3"/>
        <v>3.6999999999999998E-2</v>
      </c>
    </row>
    <row r="13" spans="1:8" x14ac:dyDescent="0.2">
      <c r="A13" t="s">
        <v>77</v>
      </c>
      <c r="B13" s="77">
        <v>39100</v>
      </c>
      <c r="C13" s="77">
        <v>39000</v>
      </c>
      <c r="D13" s="77">
        <v>38100</v>
      </c>
      <c r="E13" s="159">
        <f t="shared" si="0"/>
        <v>100</v>
      </c>
      <c r="F13" s="161">
        <f t="shared" si="1"/>
        <v>3.0000000000000001E-3</v>
      </c>
      <c r="G13" s="159">
        <f t="shared" si="2"/>
        <v>1000</v>
      </c>
      <c r="H13" s="161">
        <f t="shared" si="3"/>
        <v>2.5999999999999999E-2</v>
      </c>
    </row>
    <row r="15" spans="1:8" x14ac:dyDescent="0.2">
      <c r="A15" s="148" t="s">
        <v>124</v>
      </c>
    </row>
    <row r="17" spans="1:1" x14ac:dyDescent="0.2">
      <c r="A17" s="54" t="s">
        <v>125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zoomScaleNormal="100" workbookViewId="0">
      <selection activeCell="B11" sqref="B11:H44"/>
    </sheetView>
  </sheetViews>
  <sheetFormatPr baseColWidth="10" defaultColWidth="9.1640625" defaultRowHeight="13" x14ac:dyDescent="0.15"/>
  <cols>
    <col min="1" max="1" width="70" style="155" bestFit="1" customWidth="1"/>
    <col min="2" max="2" width="9.1640625" style="154" customWidth="1"/>
    <col min="3" max="3" width="9.1640625" style="155" customWidth="1"/>
    <col min="4" max="4" width="10.33203125" style="155" bestFit="1" customWidth="1"/>
    <col min="5" max="6" width="8.6640625" style="155" customWidth="1"/>
    <col min="7" max="8" width="9" style="155" customWidth="1"/>
    <col min="9" max="11" width="9.1640625" style="155" customWidth="1"/>
    <col min="12" max="12" width="12.83203125" style="155" bestFit="1" customWidth="1"/>
    <col min="13" max="13" width="13.33203125" style="155" bestFit="1" customWidth="1"/>
    <col min="14" max="14" width="12.83203125" style="155" bestFit="1" customWidth="1"/>
    <col min="15" max="29" width="9.1640625" style="155" customWidth="1"/>
    <col min="30" max="16384" width="9.1640625" style="155"/>
  </cols>
  <sheetData>
    <row r="1" spans="1:14" x14ac:dyDescent="0.15">
      <c r="A1" s="230" t="s">
        <v>126</v>
      </c>
      <c r="B1" s="227"/>
      <c r="C1" s="228"/>
      <c r="D1" s="228"/>
      <c r="E1" s="228"/>
      <c r="F1" s="228"/>
      <c r="G1" s="228"/>
      <c r="H1" s="156"/>
    </row>
    <row r="2" spans="1:14" x14ac:dyDescent="0.15">
      <c r="A2" s="226" t="s">
        <v>127</v>
      </c>
      <c r="B2" s="227"/>
      <c r="C2" s="228"/>
      <c r="D2" s="228"/>
      <c r="E2" s="228"/>
      <c r="F2" s="228"/>
      <c r="G2" s="228"/>
      <c r="H2" s="153"/>
    </row>
    <row r="3" spans="1:14" x14ac:dyDescent="0.15">
      <c r="A3" s="1"/>
      <c r="B3" s="2"/>
      <c r="C3" s="1"/>
      <c r="D3" s="1"/>
      <c r="E3" s="1"/>
      <c r="F3" s="1"/>
      <c r="G3" s="1"/>
      <c r="H3" s="1"/>
    </row>
    <row r="4" spans="1:14" x14ac:dyDescent="0.15">
      <c r="A4" s="229">
        <v>45474</v>
      </c>
      <c r="B4" s="227"/>
      <c r="C4" s="228"/>
      <c r="D4" s="228"/>
      <c r="E4" s="228"/>
      <c r="F4" s="228"/>
      <c r="G4" s="228"/>
      <c r="H4" s="142"/>
    </row>
    <row r="5" spans="1:14" x14ac:dyDescent="0.15">
      <c r="A5" s="3"/>
      <c r="B5" s="4"/>
      <c r="C5" s="3"/>
      <c r="D5" s="3"/>
      <c r="E5" s="3"/>
      <c r="F5" s="3"/>
      <c r="G5" s="3"/>
      <c r="H5" s="3"/>
    </row>
    <row r="6" spans="1:14" x14ac:dyDescent="0.15">
      <c r="A6" s="3"/>
      <c r="B6" s="4"/>
      <c r="C6" s="3"/>
      <c r="D6" s="3"/>
      <c r="E6" s="231" t="s">
        <v>111</v>
      </c>
      <c r="F6" s="228"/>
      <c r="G6" s="228"/>
      <c r="H6" s="228"/>
    </row>
    <row r="7" spans="1:14" x14ac:dyDescent="0.15">
      <c r="A7" s="3"/>
      <c r="B7" s="5" t="s">
        <v>113</v>
      </c>
      <c r="C7" s="157" t="s">
        <v>114</v>
      </c>
      <c r="D7" s="157" t="s">
        <v>115</v>
      </c>
      <c r="E7" s="157" t="s">
        <v>116</v>
      </c>
      <c r="F7" s="157" t="s">
        <v>117</v>
      </c>
      <c r="G7" s="157" t="s">
        <v>115</v>
      </c>
      <c r="H7" s="157" t="s">
        <v>117</v>
      </c>
    </row>
    <row r="8" spans="1:14" x14ac:dyDescent="0.15">
      <c r="A8" s="3"/>
      <c r="B8" s="5" t="s">
        <v>119</v>
      </c>
      <c r="C8" s="157" t="s">
        <v>119</v>
      </c>
      <c r="D8" s="157" t="s">
        <v>120</v>
      </c>
      <c r="E8" s="157" t="s">
        <v>119</v>
      </c>
      <c r="F8" s="157" t="s">
        <v>121</v>
      </c>
      <c r="G8" s="157" t="s">
        <v>120</v>
      </c>
      <c r="H8" s="157" t="s">
        <v>121</v>
      </c>
    </row>
    <row r="10" spans="1:14" x14ac:dyDescent="0.15">
      <c r="A10" s="6"/>
      <c r="B10" s="7"/>
      <c r="C10" s="6"/>
      <c r="D10" s="6"/>
      <c r="E10" s="7"/>
      <c r="F10" s="7"/>
      <c r="G10" s="6"/>
      <c r="H10" s="6"/>
    </row>
    <row r="11" spans="1:14" ht="15" customHeight="1" x14ac:dyDescent="0.2">
      <c r="A11" s="8" t="s">
        <v>128</v>
      </c>
      <c r="B11" s="162">
        <v>2390.8000000000002</v>
      </c>
      <c r="C11" s="162">
        <v>2382.4</v>
      </c>
      <c r="D11" s="163">
        <v>2305</v>
      </c>
      <c r="E11" s="164">
        <f t="shared" ref="E11:E44" si="0">B11-C11</f>
        <v>8.4000000000000909</v>
      </c>
      <c r="F11" s="165">
        <f t="shared" ref="F11:F44" si="1">ROUND((B11-C11)/C11,3)</f>
        <v>4.0000000000000001E-3</v>
      </c>
      <c r="G11" s="164">
        <f t="shared" ref="G11:G44" si="2">B11-D11</f>
        <v>85.800000000000182</v>
      </c>
      <c r="H11" s="165">
        <f t="shared" ref="H11:H44" si="3">ROUND((B11-D11)/D11,3)</f>
        <v>3.6999999999999998E-2</v>
      </c>
      <c r="K11" s="58"/>
      <c r="L11" s="9"/>
      <c r="M11" s="10"/>
    </row>
    <row r="12" spans="1:14" ht="15" customHeight="1" x14ac:dyDescent="0.2">
      <c r="A12" s="8" t="s">
        <v>129</v>
      </c>
      <c r="B12" s="162">
        <v>2010.4</v>
      </c>
      <c r="C12" s="162">
        <v>2001.1</v>
      </c>
      <c r="D12" s="163">
        <v>1933.9</v>
      </c>
      <c r="E12" s="164">
        <f t="shared" si="0"/>
        <v>9.3000000000001819</v>
      </c>
      <c r="F12" s="165">
        <f t="shared" si="1"/>
        <v>5.0000000000000001E-3</v>
      </c>
      <c r="G12" s="164">
        <f t="shared" si="2"/>
        <v>76.5</v>
      </c>
      <c r="H12" s="165">
        <f t="shared" si="3"/>
        <v>0.04</v>
      </c>
      <c r="K12" s="58"/>
      <c r="L12" s="9"/>
      <c r="M12" s="10"/>
    </row>
    <row r="13" spans="1:14" ht="15" customHeight="1" x14ac:dyDescent="0.2">
      <c r="A13" s="8" t="s">
        <v>130</v>
      </c>
      <c r="B13" s="162">
        <v>393.5</v>
      </c>
      <c r="C13" s="162">
        <v>391.5</v>
      </c>
      <c r="D13" s="163">
        <v>379.9</v>
      </c>
      <c r="E13" s="164">
        <f t="shared" si="0"/>
        <v>2</v>
      </c>
      <c r="F13" s="165">
        <f t="shared" si="1"/>
        <v>5.0000000000000001E-3</v>
      </c>
      <c r="G13" s="164">
        <f t="shared" si="2"/>
        <v>13.600000000000023</v>
      </c>
      <c r="H13" s="165">
        <f t="shared" si="3"/>
        <v>3.5999999999999997E-2</v>
      </c>
      <c r="K13" s="58"/>
      <c r="L13" s="119"/>
      <c r="M13" s="120"/>
      <c r="N13" s="121"/>
    </row>
    <row r="14" spans="1:14" ht="15" customHeight="1" x14ac:dyDescent="0.2">
      <c r="A14" s="8" t="s">
        <v>131</v>
      </c>
      <c r="B14" s="162">
        <v>122.9</v>
      </c>
      <c r="C14" s="162">
        <v>121.2</v>
      </c>
      <c r="D14" s="163">
        <v>116.5</v>
      </c>
      <c r="E14" s="164">
        <f t="shared" si="0"/>
        <v>1.7000000000000028</v>
      </c>
      <c r="F14" s="165">
        <f t="shared" si="1"/>
        <v>1.4E-2</v>
      </c>
      <c r="G14" s="164">
        <f t="shared" si="2"/>
        <v>6.4000000000000057</v>
      </c>
      <c r="H14" s="165">
        <f t="shared" si="3"/>
        <v>5.5E-2</v>
      </c>
      <c r="J14" s="154"/>
      <c r="K14" s="58"/>
      <c r="L14" s="119"/>
      <c r="M14" s="120"/>
      <c r="N14" s="121"/>
    </row>
    <row r="15" spans="1:14" ht="15" customHeight="1" x14ac:dyDescent="0.2">
      <c r="A15" s="8" t="s">
        <v>132</v>
      </c>
      <c r="B15" s="162">
        <v>4.8</v>
      </c>
      <c r="C15" s="162">
        <v>4.7</v>
      </c>
      <c r="D15" s="163">
        <v>4.4000000000000004</v>
      </c>
      <c r="E15" s="164">
        <f t="shared" si="0"/>
        <v>9.9999999999999645E-2</v>
      </c>
      <c r="F15" s="165">
        <f t="shared" si="1"/>
        <v>2.1000000000000001E-2</v>
      </c>
      <c r="G15" s="164">
        <f t="shared" si="2"/>
        <v>0.39999999999999947</v>
      </c>
      <c r="H15" s="165">
        <f t="shared" si="3"/>
        <v>9.0999999999999998E-2</v>
      </c>
      <c r="J15" s="154"/>
      <c r="K15" s="58"/>
      <c r="L15" s="119"/>
      <c r="M15" s="120"/>
      <c r="N15" s="121"/>
    </row>
    <row r="16" spans="1:14" ht="15" customHeight="1" x14ac:dyDescent="0.2">
      <c r="A16" s="8" t="s">
        <v>133</v>
      </c>
      <c r="B16" s="162">
        <v>118.1</v>
      </c>
      <c r="C16" s="162">
        <v>116.5</v>
      </c>
      <c r="D16" s="163">
        <v>112.1</v>
      </c>
      <c r="E16" s="164">
        <f t="shared" si="0"/>
        <v>1.5999999999999943</v>
      </c>
      <c r="F16" s="165">
        <f t="shared" si="1"/>
        <v>1.4E-2</v>
      </c>
      <c r="G16" s="164">
        <f t="shared" si="2"/>
        <v>6</v>
      </c>
      <c r="H16" s="165">
        <f t="shared" si="3"/>
        <v>5.3999999999999999E-2</v>
      </c>
      <c r="J16" s="154"/>
      <c r="K16" s="58"/>
      <c r="L16" s="119"/>
      <c r="M16" s="120"/>
      <c r="N16" s="121"/>
    </row>
    <row r="17" spans="1:14" ht="15" customHeight="1" x14ac:dyDescent="0.2">
      <c r="A17" s="8" t="s">
        <v>134</v>
      </c>
      <c r="B17" s="162">
        <v>270.60000000000002</v>
      </c>
      <c r="C17" s="162">
        <v>270.3</v>
      </c>
      <c r="D17" s="163">
        <v>263.39999999999998</v>
      </c>
      <c r="E17" s="164">
        <f t="shared" si="0"/>
        <v>0.30000000000001137</v>
      </c>
      <c r="F17" s="165">
        <f t="shared" si="1"/>
        <v>1E-3</v>
      </c>
      <c r="G17" s="164">
        <f t="shared" si="2"/>
        <v>7.2000000000000455</v>
      </c>
      <c r="H17" s="165">
        <f t="shared" si="3"/>
        <v>2.7E-2</v>
      </c>
      <c r="J17" s="154"/>
      <c r="K17" s="58"/>
      <c r="L17" s="119"/>
      <c r="M17" s="120"/>
      <c r="N17" s="121"/>
    </row>
    <row r="18" spans="1:14" ht="15" customHeight="1" x14ac:dyDescent="0.2">
      <c r="A18" s="8" t="s">
        <v>135</v>
      </c>
      <c r="B18" s="162">
        <v>165.4</v>
      </c>
      <c r="C18" s="162">
        <v>165.7</v>
      </c>
      <c r="D18" s="163">
        <v>160</v>
      </c>
      <c r="E18" s="164">
        <f t="shared" si="0"/>
        <v>-0.29999999999998295</v>
      </c>
      <c r="F18" s="165">
        <f t="shared" si="1"/>
        <v>-2E-3</v>
      </c>
      <c r="G18" s="164">
        <f t="shared" si="2"/>
        <v>5.4000000000000057</v>
      </c>
      <c r="H18" s="165">
        <f t="shared" si="3"/>
        <v>3.4000000000000002E-2</v>
      </c>
      <c r="K18" s="58"/>
      <c r="L18" s="119"/>
      <c r="M18" s="120"/>
      <c r="N18" s="121"/>
    </row>
    <row r="19" spans="1:14" ht="15" customHeight="1" x14ac:dyDescent="0.2">
      <c r="A19" s="11" t="s">
        <v>136</v>
      </c>
      <c r="B19" s="162">
        <v>105.2</v>
      </c>
      <c r="C19" s="162">
        <v>104.6</v>
      </c>
      <c r="D19" s="163">
        <v>103.4</v>
      </c>
      <c r="E19" s="164">
        <f t="shared" si="0"/>
        <v>0.60000000000000853</v>
      </c>
      <c r="F19" s="165">
        <f t="shared" si="1"/>
        <v>6.0000000000000001E-3</v>
      </c>
      <c r="G19" s="164">
        <f t="shared" si="2"/>
        <v>1.7999999999999972</v>
      </c>
      <c r="H19" s="165">
        <f t="shared" si="3"/>
        <v>1.7000000000000001E-2</v>
      </c>
      <c r="K19" s="58"/>
      <c r="L19" s="119"/>
      <c r="M19" s="120"/>
      <c r="N19" s="121"/>
    </row>
    <row r="20" spans="1:14" ht="15" customHeight="1" x14ac:dyDescent="0.2">
      <c r="A20" s="8" t="s">
        <v>137</v>
      </c>
      <c r="B20" s="162">
        <v>1997.3</v>
      </c>
      <c r="C20" s="162">
        <v>1990.9</v>
      </c>
      <c r="D20" s="163">
        <v>1925.1</v>
      </c>
      <c r="E20" s="164">
        <f t="shared" si="0"/>
        <v>6.3999999999998636</v>
      </c>
      <c r="F20" s="165">
        <f t="shared" si="1"/>
        <v>3.0000000000000001E-3</v>
      </c>
      <c r="G20" s="164">
        <f t="shared" si="2"/>
        <v>72.200000000000045</v>
      </c>
      <c r="H20" s="165">
        <f t="shared" si="3"/>
        <v>3.7999999999999999E-2</v>
      </c>
      <c r="J20" s="154"/>
      <c r="K20" s="58"/>
      <c r="L20" s="119"/>
      <c r="M20" s="120"/>
      <c r="N20" s="121"/>
    </row>
    <row r="21" spans="1:14" ht="15" customHeight="1" x14ac:dyDescent="0.2">
      <c r="A21" s="8" t="s">
        <v>138</v>
      </c>
      <c r="B21" s="162">
        <v>1616.9</v>
      </c>
      <c r="C21" s="162">
        <v>1609.6</v>
      </c>
      <c r="D21" s="163">
        <v>1554</v>
      </c>
      <c r="E21" s="164">
        <f t="shared" si="0"/>
        <v>7.3000000000001819</v>
      </c>
      <c r="F21" s="165">
        <f t="shared" si="1"/>
        <v>5.0000000000000001E-3</v>
      </c>
      <c r="G21" s="164">
        <f t="shared" si="2"/>
        <v>62.900000000000091</v>
      </c>
      <c r="H21" s="165">
        <f t="shared" si="3"/>
        <v>0.04</v>
      </c>
      <c r="J21" s="154"/>
      <c r="K21" s="58"/>
      <c r="L21" s="119"/>
      <c r="M21" s="120"/>
      <c r="N21" s="121"/>
    </row>
    <row r="22" spans="1:14" ht="15" customHeight="1" x14ac:dyDescent="0.2">
      <c r="A22" s="11" t="s">
        <v>139</v>
      </c>
      <c r="B22" s="162">
        <v>451.4</v>
      </c>
      <c r="C22" s="162">
        <v>450.2</v>
      </c>
      <c r="D22" s="163">
        <v>443</v>
      </c>
      <c r="E22" s="164">
        <f t="shared" si="0"/>
        <v>1.1999999999999886</v>
      </c>
      <c r="F22" s="165">
        <f t="shared" si="1"/>
        <v>3.0000000000000001E-3</v>
      </c>
      <c r="G22" s="164">
        <f t="shared" si="2"/>
        <v>8.3999999999999773</v>
      </c>
      <c r="H22" s="165">
        <f t="shared" si="3"/>
        <v>1.9E-2</v>
      </c>
      <c r="J22" s="154"/>
      <c r="K22" s="58"/>
      <c r="L22" s="119"/>
      <c r="M22" s="120"/>
      <c r="N22" s="121"/>
    </row>
    <row r="23" spans="1:14" ht="15" customHeight="1" x14ac:dyDescent="0.2">
      <c r="A23" s="8" t="s">
        <v>140</v>
      </c>
      <c r="B23" s="162">
        <v>84.2</v>
      </c>
      <c r="C23" s="162">
        <v>84.1</v>
      </c>
      <c r="D23" s="163">
        <v>82.7</v>
      </c>
      <c r="E23" s="164">
        <f t="shared" si="0"/>
        <v>0.10000000000000853</v>
      </c>
      <c r="F23" s="165">
        <f t="shared" si="1"/>
        <v>1E-3</v>
      </c>
      <c r="G23" s="164">
        <f t="shared" si="2"/>
        <v>1.5</v>
      </c>
      <c r="H23" s="165">
        <f t="shared" si="3"/>
        <v>1.7999999999999999E-2</v>
      </c>
      <c r="J23" s="154"/>
      <c r="K23" s="58"/>
      <c r="L23" s="119"/>
      <c r="M23" s="120"/>
      <c r="N23" s="166"/>
    </row>
    <row r="24" spans="1:14" ht="15" customHeight="1" x14ac:dyDescent="0.2">
      <c r="A24" s="8" t="s">
        <v>141</v>
      </c>
      <c r="B24" s="162">
        <v>269</v>
      </c>
      <c r="C24" s="162">
        <v>269</v>
      </c>
      <c r="D24" s="163">
        <v>266.39999999999998</v>
      </c>
      <c r="E24" s="164">
        <f t="shared" si="0"/>
        <v>0</v>
      </c>
      <c r="F24" s="165">
        <f t="shared" si="1"/>
        <v>0</v>
      </c>
      <c r="G24" s="164">
        <f t="shared" si="2"/>
        <v>2.6000000000000227</v>
      </c>
      <c r="H24" s="165">
        <f t="shared" si="3"/>
        <v>0.01</v>
      </c>
      <c r="J24" s="154"/>
      <c r="K24" s="58"/>
      <c r="L24" s="119"/>
      <c r="M24" s="120"/>
      <c r="N24" s="121"/>
    </row>
    <row r="25" spans="1:14" ht="15" customHeight="1" x14ac:dyDescent="0.2">
      <c r="A25" s="11" t="s">
        <v>142</v>
      </c>
      <c r="B25" s="162">
        <v>98.2</v>
      </c>
      <c r="C25" s="162">
        <v>97.1</v>
      </c>
      <c r="D25" s="163">
        <v>93.9</v>
      </c>
      <c r="E25" s="164">
        <f t="shared" si="0"/>
        <v>1.1000000000000085</v>
      </c>
      <c r="F25" s="165">
        <f t="shared" si="1"/>
        <v>1.0999999999999999E-2</v>
      </c>
      <c r="G25" s="164">
        <f t="shared" si="2"/>
        <v>4.2999999999999972</v>
      </c>
      <c r="H25" s="165">
        <f t="shared" si="3"/>
        <v>4.5999999999999999E-2</v>
      </c>
      <c r="J25" s="154"/>
      <c r="K25" s="58"/>
      <c r="L25" s="119"/>
      <c r="M25" s="120"/>
      <c r="N25" s="121"/>
    </row>
    <row r="26" spans="1:14" ht="15" customHeight="1" x14ac:dyDescent="0.2">
      <c r="A26" s="8" t="s">
        <v>143</v>
      </c>
      <c r="B26" s="162">
        <v>29.9</v>
      </c>
      <c r="C26" s="162">
        <v>29.7</v>
      </c>
      <c r="D26" s="163">
        <v>29</v>
      </c>
      <c r="E26" s="164">
        <f t="shared" si="0"/>
        <v>0.19999999999999929</v>
      </c>
      <c r="F26" s="165">
        <f t="shared" si="1"/>
        <v>7.0000000000000001E-3</v>
      </c>
      <c r="G26" s="164">
        <f t="shared" si="2"/>
        <v>0.89999999999999858</v>
      </c>
      <c r="H26" s="165">
        <f t="shared" si="3"/>
        <v>3.1E-2</v>
      </c>
      <c r="J26" s="154"/>
      <c r="K26" s="58"/>
      <c r="L26" s="119"/>
      <c r="M26" s="120"/>
      <c r="N26" s="121"/>
    </row>
    <row r="27" spans="1:14" ht="15" customHeight="1" x14ac:dyDescent="0.2">
      <c r="A27" s="8" t="s">
        <v>144</v>
      </c>
      <c r="B27" s="162">
        <v>123.7</v>
      </c>
      <c r="C27" s="162">
        <v>124.8</v>
      </c>
      <c r="D27" s="163">
        <v>122.5</v>
      </c>
      <c r="E27" s="164">
        <f t="shared" si="0"/>
        <v>-1.0999999999999943</v>
      </c>
      <c r="F27" s="165">
        <f t="shared" si="1"/>
        <v>-8.9999999999999993E-3</v>
      </c>
      <c r="G27" s="164">
        <f t="shared" si="2"/>
        <v>1.2000000000000028</v>
      </c>
      <c r="H27" s="165">
        <f t="shared" si="3"/>
        <v>0.01</v>
      </c>
      <c r="J27" s="154"/>
      <c r="K27" s="58"/>
      <c r="L27" s="119"/>
      <c r="M27" s="120"/>
      <c r="N27" s="121"/>
    </row>
    <row r="28" spans="1:14" ht="15" customHeight="1" x14ac:dyDescent="0.2">
      <c r="A28" s="8" t="s">
        <v>145</v>
      </c>
      <c r="B28" s="162">
        <v>89.1</v>
      </c>
      <c r="C28" s="162">
        <v>88.8</v>
      </c>
      <c r="D28" s="163">
        <v>87.6</v>
      </c>
      <c r="E28" s="164">
        <f t="shared" si="0"/>
        <v>0.29999999999999716</v>
      </c>
      <c r="F28" s="165">
        <f t="shared" si="1"/>
        <v>3.0000000000000001E-3</v>
      </c>
      <c r="G28" s="164">
        <f t="shared" si="2"/>
        <v>1.5</v>
      </c>
      <c r="H28" s="165">
        <f t="shared" si="3"/>
        <v>1.7000000000000001E-2</v>
      </c>
      <c r="J28" s="154"/>
      <c r="K28" s="58"/>
      <c r="L28" s="119"/>
      <c r="M28" s="120"/>
      <c r="N28" s="121"/>
    </row>
    <row r="29" spans="1:14" ht="15" customHeight="1" x14ac:dyDescent="0.2">
      <c r="A29" s="8" t="s">
        <v>146</v>
      </c>
      <c r="B29" s="162">
        <v>34.6</v>
      </c>
      <c r="C29" s="162">
        <v>36</v>
      </c>
      <c r="D29" s="163">
        <v>34.9</v>
      </c>
      <c r="E29" s="164">
        <f t="shared" si="0"/>
        <v>-1.3999999999999986</v>
      </c>
      <c r="F29" s="165">
        <f t="shared" si="1"/>
        <v>-3.9E-2</v>
      </c>
      <c r="G29" s="164">
        <f t="shared" si="2"/>
        <v>-0.29999999999999716</v>
      </c>
      <c r="H29" s="165">
        <f t="shared" si="3"/>
        <v>-8.9999999999999993E-3</v>
      </c>
      <c r="J29" s="154"/>
      <c r="K29" s="58"/>
      <c r="L29" s="119"/>
      <c r="M29" s="120"/>
      <c r="N29" s="121"/>
    </row>
    <row r="30" spans="1:14" ht="15" customHeight="1" x14ac:dyDescent="0.2">
      <c r="A30" s="8" t="s">
        <v>147</v>
      </c>
      <c r="B30" s="162">
        <v>326.8</v>
      </c>
      <c r="C30" s="162">
        <v>324.7</v>
      </c>
      <c r="D30" s="163">
        <v>311.8</v>
      </c>
      <c r="E30" s="164">
        <f t="shared" si="0"/>
        <v>2.1000000000000227</v>
      </c>
      <c r="F30" s="165">
        <f t="shared" si="1"/>
        <v>6.0000000000000001E-3</v>
      </c>
      <c r="G30" s="164">
        <f t="shared" si="2"/>
        <v>15</v>
      </c>
      <c r="H30" s="165">
        <f t="shared" si="3"/>
        <v>4.8000000000000001E-2</v>
      </c>
      <c r="J30" s="154"/>
      <c r="K30" s="58"/>
      <c r="L30" s="119"/>
      <c r="M30" s="120"/>
      <c r="N30" s="121"/>
    </row>
    <row r="31" spans="1:14" ht="15" customHeight="1" x14ac:dyDescent="0.2">
      <c r="A31" s="8" t="s">
        <v>148</v>
      </c>
      <c r="B31" s="162">
        <v>137.19999999999999</v>
      </c>
      <c r="C31" s="162">
        <v>136.4</v>
      </c>
      <c r="D31" s="163">
        <v>129.19999999999999</v>
      </c>
      <c r="E31" s="164">
        <f t="shared" si="0"/>
        <v>0.79999999999998295</v>
      </c>
      <c r="F31" s="165">
        <f t="shared" si="1"/>
        <v>6.0000000000000001E-3</v>
      </c>
      <c r="G31" s="164">
        <f t="shared" si="2"/>
        <v>8</v>
      </c>
      <c r="H31" s="165">
        <f t="shared" si="3"/>
        <v>6.2E-2</v>
      </c>
      <c r="J31" s="154"/>
      <c r="K31" s="58"/>
      <c r="L31" s="119"/>
      <c r="M31" s="120"/>
      <c r="N31" s="121"/>
    </row>
    <row r="32" spans="1:14" ht="15" customHeight="1" x14ac:dyDescent="0.2">
      <c r="A32" s="8" t="s">
        <v>149</v>
      </c>
      <c r="B32" s="162">
        <v>24.7</v>
      </c>
      <c r="C32" s="162">
        <v>24.6</v>
      </c>
      <c r="D32" s="163">
        <v>24.1</v>
      </c>
      <c r="E32" s="164">
        <f t="shared" si="0"/>
        <v>9.9999999999997868E-2</v>
      </c>
      <c r="F32" s="165">
        <f t="shared" si="1"/>
        <v>4.0000000000000001E-3</v>
      </c>
      <c r="G32" s="164">
        <f t="shared" si="2"/>
        <v>0.59999999999999787</v>
      </c>
      <c r="H32" s="165">
        <f t="shared" si="3"/>
        <v>2.5000000000000001E-2</v>
      </c>
      <c r="J32" s="154"/>
      <c r="K32" s="58"/>
      <c r="L32" s="119"/>
      <c r="M32" s="120"/>
      <c r="N32" s="121"/>
    </row>
    <row r="33" spans="1:14" ht="15" customHeight="1" x14ac:dyDescent="0.2">
      <c r="A33" s="8" t="s">
        <v>150</v>
      </c>
      <c r="B33" s="162">
        <v>164.9</v>
      </c>
      <c r="C33" s="162">
        <v>163.69999999999999</v>
      </c>
      <c r="D33" s="163">
        <v>158.5</v>
      </c>
      <c r="E33" s="164">
        <f t="shared" si="0"/>
        <v>1.2000000000000171</v>
      </c>
      <c r="F33" s="165">
        <f t="shared" si="1"/>
        <v>7.0000000000000001E-3</v>
      </c>
      <c r="G33" s="164">
        <f t="shared" si="2"/>
        <v>6.4000000000000057</v>
      </c>
      <c r="H33" s="165">
        <f t="shared" si="3"/>
        <v>0.04</v>
      </c>
      <c r="J33" s="154"/>
      <c r="K33" s="58"/>
      <c r="L33" s="119"/>
      <c r="M33" s="120"/>
      <c r="N33" s="121"/>
    </row>
    <row r="34" spans="1:14" ht="15" customHeight="1" x14ac:dyDescent="0.2">
      <c r="A34" s="8" t="s">
        <v>151</v>
      </c>
      <c r="B34" s="162">
        <v>297.8</v>
      </c>
      <c r="C34" s="162">
        <v>297.8</v>
      </c>
      <c r="D34" s="163">
        <v>282.10000000000002</v>
      </c>
      <c r="E34" s="164">
        <f t="shared" si="0"/>
        <v>0</v>
      </c>
      <c r="F34" s="165">
        <f t="shared" si="1"/>
        <v>0</v>
      </c>
      <c r="G34" s="164">
        <f t="shared" si="2"/>
        <v>15.699999999999989</v>
      </c>
      <c r="H34" s="165">
        <f t="shared" si="3"/>
        <v>5.6000000000000001E-2</v>
      </c>
      <c r="J34" s="154"/>
      <c r="K34" s="58"/>
      <c r="L34" s="119"/>
      <c r="M34" s="120"/>
      <c r="N34" s="121"/>
    </row>
    <row r="35" spans="1:14" ht="15" customHeight="1" x14ac:dyDescent="0.2">
      <c r="A35" s="11" t="s">
        <v>152</v>
      </c>
      <c r="B35" s="162">
        <v>48.7</v>
      </c>
      <c r="C35" s="162">
        <v>49.5</v>
      </c>
      <c r="D35" s="163">
        <v>47</v>
      </c>
      <c r="E35" s="164">
        <f t="shared" si="0"/>
        <v>-0.79999999999999716</v>
      </c>
      <c r="F35" s="165">
        <f t="shared" si="1"/>
        <v>-1.6E-2</v>
      </c>
      <c r="G35" s="164">
        <f t="shared" si="2"/>
        <v>1.7000000000000028</v>
      </c>
      <c r="H35" s="165">
        <f t="shared" si="3"/>
        <v>3.5999999999999997E-2</v>
      </c>
      <c r="J35" s="154"/>
      <c r="K35" s="58"/>
      <c r="L35" s="119"/>
      <c r="M35" s="120"/>
      <c r="N35" s="121"/>
    </row>
    <row r="36" spans="1:14" ht="15" customHeight="1" x14ac:dyDescent="0.2">
      <c r="A36" s="11" t="s">
        <v>153</v>
      </c>
      <c r="B36" s="162">
        <v>249.1</v>
      </c>
      <c r="C36" s="162">
        <v>248.3</v>
      </c>
      <c r="D36" s="163">
        <v>235.1</v>
      </c>
      <c r="E36" s="164">
        <f t="shared" si="0"/>
        <v>0.79999999999998295</v>
      </c>
      <c r="F36" s="165">
        <f t="shared" si="1"/>
        <v>3.0000000000000001E-3</v>
      </c>
      <c r="G36" s="164">
        <f t="shared" si="2"/>
        <v>14</v>
      </c>
      <c r="H36" s="165">
        <f t="shared" si="3"/>
        <v>0.06</v>
      </c>
      <c r="J36" s="154"/>
      <c r="K36" s="58"/>
      <c r="L36" s="119"/>
      <c r="M36" s="120"/>
      <c r="N36" s="121"/>
    </row>
    <row r="37" spans="1:14" ht="15" customHeight="1" x14ac:dyDescent="0.2">
      <c r="A37" s="8" t="s">
        <v>154</v>
      </c>
      <c r="B37" s="162">
        <v>295.8</v>
      </c>
      <c r="C37" s="162">
        <v>292.10000000000002</v>
      </c>
      <c r="D37" s="163">
        <v>278.8</v>
      </c>
      <c r="E37" s="164">
        <f t="shared" si="0"/>
        <v>3.6999999999999886</v>
      </c>
      <c r="F37" s="165">
        <f t="shared" si="1"/>
        <v>1.2999999999999999E-2</v>
      </c>
      <c r="G37" s="164">
        <f t="shared" si="2"/>
        <v>17</v>
      </c>
      <c r="H37" s="165">
        <f t="shared" si="3"/>
        <v>6.0999999999999999E-2</v>
      </c>
      <c r="J37" s="154"/>
      <c r="K37" s="58"/>
      <c r="L37" s="119"/>
      <c r="M37" s="120"/>
      <c r="N37" s="121"/>
    </row>
    <row r="38" spans="1:14" ht="15" customHeight="1" x14ac:dyDescent="0.2">
      <c r="A38" s="8" t="s">
        <v>155</v>
      </c>
      <c r="B38" s="162">
        <v>42.2</v>
      </c>
      <c r="C38" s="162">
        <v>40.299999999999997</v>
      </c>
      <c r="D38" s="163">
        <v>36.200000000000003</v>
      </c>
      <c r="E38" s="164">
        <f t="shared" si="0"/>
        <v>1.9000000000000057</v>
      </c>
      <c r="F38" s="165">
        <f t="shared" si="1"/>
        <v>4.7E-2</v>
      </c>
      <c r="G38" s="164">
        <f t="shared" si="2"/>
        <v>6</v>
      </c>
      <c r="H38" s="165">
        <f t="shared" si="3"/>
        <v>0.16600000000000001</v>
      </c>
      <c r="J38" s="154"/>
      <c r="K38" s="58"/>
      <c r="L38" s="119"/>
      <c r="M38" s="120"/>
      <c r="N38" s="121"/>
    </row>
    <row r="39" spans="1:14" ht="15" customHeight="1" x14ac:dyDescent="0.2">
      <c r="A39" s="8" t="s">
        <v>156</v>
      </c>
      <c r="B39" s="162">
        <v>253.6</v>
      </c>
      <c r="C39" s="162">
        <v>251.8</v>
      </c>
      <c r="D39" s="163">
        <v>242.6</v>
      </c>
      <c r="E39" s="164">
        <f t="shared" si="0"/>
        <v>1.7999999999999829</v>
      </c>
      <c r="F39" s="165">
        <f t="shared" si="1"/>
        <v>7.0000000000000001E-3</v>
      </c>
      <c r="G39" s="164">
        <f t="shared" si="2"/>
        <v>11</v>
      </c>
      <c r="H39" s="165">
        <f t="shared" si="3"/>
        <v>4.4999999999999998E-2</v>
      </c>
      <c r="J39" s="154"/>
      <c r="K39" s="58"/>
      <c r="L39" s="119"/>
      <c r="M39" s="120"/>
      <c r="N39" s="121"/>
    </row>
    <row r="40" spans="1:14" ht="15" customHeight="1" x14ac:dyDescent="0.2">
      <c r="A40" s="11" t="s">
        <v>157</v>
      </c>
      <c r="B40" s="162">
        <v>91.5</v>
      </c>
      <c r="C40" s="162">
        <v>90.3</v>
      </c>
      <c r="D40" s="163">
        <v>86.8</v>
      </c>
      <c r="E40" s="164">
        <f t="shared" si="0"/>
        <v>1.2000000000000028</v>
      </c>
      <c r="F40" s="165">
        <f t="shared" si="1"/>
        <v>1.2999999999999999E-2</v>
      </c>
      <c r="G40" s="164">
        <f t="shared" si="2"/>
        <v>4.7000000000000028</v>
      </c>
      <c r="H40" s="165">
        <f t="shared" si="3"/>
        <v>5.3999999999999999E-2</v>
      </c>
      <c r="J40" s="154"/>
      <c r="K40" s="58"/>
      <c r="L40" s="119"/>
      <c r="M40" s="120"/>
      <c r="N40" s="121"/>
    </row>
    <row r="41" spans="1:14" ht="15" customHeight="1" x14ac:dyDescent="0.2">
      <c r="A41" s="65" t="s">
        <v>158</v>
      </c>
      <c r="B41" s="162">
        <v>380.4</v>
      </c>
      <c r="C41" s="162">
        <v>381.3</v>
      </c>
      <c r="D41" s="163">
        <v>371.1</v>
      </c>
      <c r="E41" s="164">
        <f t="shared" si="0"/>
        <v>-0.90000000000003411</v>
      </c>
      <c r="F41" s="165">
        <f t="shared" si="1"/>
        <v>-2E-3</v>
      </c>
      <c r="G41" s="164">
        <f t="shared" si="2"/>
        <v>9.2999999999999545</v>
      </c>
      <c r="H41" s="165">
        <f t="shared" si="3"/>
        <v>2.5000000000000001E-2</v>
      </c>
      <c r="J41" s="154"/>
      <c r="K41" s="58"/>
      <c r="L41" s="119"/>
      <c r="M41" s="120"/>
      <c r="N41" s="121"/>
    </row>
    <row r="42" spans="1:14" ht="15" customHeight="1" x14ac:dyDescent="0.2">
      <c r="A42" s="11" t="s">
        <v>159</v>
      </c>
      <c r="B42" s="162">
        <v>37.9</v>
      </c>
      <c r="C42" s="162">
        <v>37.9</v>
      </c>
      <c r="D42" s="163">
        <v>36.799999999999997</v>
      </c>
      <c r="E42" s="164">
        <f t="shared" si="0"/>
        <v>0</v>
      </c>
      <c r="F42" s="165">
        <f t="shared" si="1"/>
        <v>0</v>
      </c>
      <c r="G42" s="164">
        <f t="shared" si="2"/>
        <v>1.1000000000000014</v>
      </c>
      <c r="H42" s="165">
        <f t="shared" si="3"/>
        <v>0.03</v>
      </c>
      <c r="J42" s="154"/>
      <c r="K42" s="58"/>
      <c r="L42" s="119"/>
      <c r="M42" s="120"/>
      <c r="N42" s="121"/>
    </row>
    <row r="43" spans="1:14" ht="15" customHeight="1" x14ac:dyDescent="0.2">
      <c r="A43" s="11" t="s">
        <v>160</v>
      </c>
      <c r="B43" s="162">
        <v>110.2</v>
      </c>
      <c r="C43" s="162">
        <v>110.2</v>
      </c>
      <c r="D43" s="163">
        <v>106.9</v>
      </c>
      <c r="E43" s="164">
        <f t="shared" si="0"/>
        <v>0</v>
      </c>
      <c r="F43" s="165">
        <f t="shared" si="1"/>
        <v>0</v>
      </c>
      <c r="G43" s="164">
        <f t="shared" si="2"/>
        <v>3.2999999999999972</v>
      </c>
      <c r="H43" s="165">
        <f t="shared" si="3"/>
        <v>3.1E-2</v>
      </c>
      <c r="J43" s="154"/>
      <c r="K43" s="58"/>
      <c r="L43" s="119"/>
      <c r="M43" s="120"/>
      <c r="N43" s="121"/>
    </row>
    <row r="44" spans="1:14" ht="15" customHeight="1" x14ac:dyDescent="0.2">
      <c r="A44" s="11" t="s">
        <v>161</v>
      </c>
      <c r="B44" s="162">
        <v>232.3</v>
      </c>
      <c r="C44" s="162">
        <v>233.2</v>
      </c>
      <c r="D44" s="163">
        <v>227.4</v>
      </c>
      <c r="E44" s="164">
        <f t="shared" si="0"/>
        <v>-0.89999999999997726</v>
      </c>
      <c r="F44" s="165">
        <f t="shared" si="1"/>
        <v>-4.0000000000000001E-3</v>
      </c>
      <c r="G44" s="164">
        <f t="shared" si="2"/>
        <v>4.9000000000000057</v>
      </c>
      <c r="H44" s="165">
        <f t="shared" si="3"/>
        <v>2.1999999999999999E-2</v>
      </c>
      <c r="J44" s="154"/>
      <c r="K44" s="58"/>
      <c r="L44" s="119"/>
      <c r="M44" s="120"/>
      <c r="N44" s="121"/>
    </row>
    <row r="45" spans="1:14" ht="15" customHeight="1" x14ac:dyDescent="0.2">
      <c r="A45" s="12"/>
      <c r="B45" s="162"/>
      <c r="C45" s="162"/>
      <c r="D45" s="64"/>
      <c r="E45" s="7"/>
      <c r="F45" s="7"/>
      <c r="G45" s="7"/>
      <c r="H45" s="7"/>
      <c r="K45" s="58"/>
      <c r="L45" s="119"/>
      <c r="M45" s="120"/>
      <c r="N45" s="121"/>
    </row>
    <row r="46" spans="1:14" ht="15" customHeight="1" x14ac:dyDescent="0.2">
      <c r="A46" s="12"/>
      <c r="B46" s="162"/>
      <c r="C46" s="162"/>
      <c r="D46" s="64"/>
      <c r="E46" s="7"/>
      <c r="F46" s="7"/>
      <c r="G46" s="7"/>
      <c r="H46" s="7"/>
      <c r="K46" s="58"/>
      <c r="L46" s="119"/>
      <c r="M46" s="120"/>
      <c r="N46" s="121"/>
    </row>
    <row r="47" spans="1:14" ht="15" customHeight="1" x14ac:dyDescent="0.2">
      <c r="A47" s="54" t="s">
        <v>125</v>
      </c>
      <c r="B47" s="162"/>
      <c r="C47" s="162"/>
      <c r="D47" s="64"/>
      <c r="E47" s="7"/>
      <c r="F47" s="7"/>
      <c r="G47" s="7"/>
      <c r="H47" s="7"/>
      <c r="K47" s="58"/>
      <c r="L47" s="9"/>
      <c r="M47" s="10"/>
    </row>
    <row r="48" spans="1:14" x14ac:dyDescent="0.15">
      <c r="A48" s="12"/>
      <c r="B48" s="162"/>
      <c r="C48" s="162"/>
      <c r="D48" s="64"/>
      <c r="E48" s="7"/>
      <c r="F48" s="7"/>
      <c r="G48" s="7"/>
      <c r="H48" s="7"/>
    </row>
    <row r="49" spans="1:8" x14ac:dyDescent="0.15">
      <c r="A49" s="12"/>
      <c r="B49" s="162"/>
      <c r="C49" s="162"/>
      <c r="D49" s="64"/>
      <c r="E49" s="7"/>
      <c r="F49" s="7"/>
      <c r="G49" s="7"/>
      <c r="H49" s="7"/>
    </row>
    <row r="50" spans="1:8" x14ac:dyDescent="0.15">
      <c r="A50" s="12"/>
      <c r="B50" s="162"/>
      <c r="C50" s="162"/>
      <c r="D50" s="64"/>
      <c r="E50" s="7"/>
      <c r="F50" s="7"/>
      <c r="G50" s="7"/>
      <c r="H50" s="7"/>
    </row>
    <row r="51" spans="1:8" x14ac:dyDescent="0.15">
      <c r="A51" s="12"/>
    </row>
    <row r="52" spans="1:8" x14ac:dyDescent="0.15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H6" sqref="H6:H13"/>
    </sheetView>
  </sheetViews>
  <sheetFormatPr baseColWidth="10" defaultColWidth="8.83203125" defaultRowHeight="15" x14ac:dyDescent="0.2"/>
  <cols>
    <col min="1" max="1" width="54" bestFit="1" customWidth="1"/>
    <col min="5" max="5" width="10.33203125" bestFit="1" customWidth="1"/>
    <col min="7" max="7" width="10.5" bestFit="1" customWidth="1"/>
  </cols>
  <sheetData>
    <row r="1" spans="1:8" x14ac:dyDescent="0.2">
      <c r="A1" s="13">
        <v>45474</v>
      </c>
      <c r="E1" s="224" t="s">
        <v>111</v>
      </c>
      <c r="F1" s="200"/>
      <c r="G1" s="200"/>
      <c r="H1" s="200"/>
    </row>
    <row r="2" spans="1:8" x14ac:dyDescent="0.2">
      <c r="A2" s="148" t="s">
        <v>112</v>
      </c>
      <c r="B2" t="s">
        <v>113</v>
      </c>
      <c r="C2" t="s">
        <v>114</v>
      </c>
      <c r="D2" t="s">
        <v>115</v>
      </c>
      <c r="E2" t="s">
        <v>116</v>
      </c>
      <c r="F2" t="s">
        <v>117</v>
      </c>
      <c r="G2" t="s">
        <v>115</v>
      </c>
      <c r="H2" t="s">
        <v>117</v>
      </c>
    </row>
    <row r="3" spans="1:8" x14ac:dyDescent="0.2">
      <c r="A3" t="s">
        <v>162</v>
      </c>
      <c r="B3" t="s">
        <v>119</v>
      </c>
      <c r="C3" t="s">
        <v>119</v>
      </c>
      <c r="D3" t="s">
        <v>120</v>
      </c>
      <c r="E3" t="s">
        <v>119</v>
      </c>
      <c r="F3" t="s">
        <v>121</v>
      </c>
      <c r="G3" t="s">
        <v>120</v>
      </c>
      <c r="H3" t="s">
        <v>121</v>
      </c>
    </row>
    <row r="5" spans="1:8" x14ac:dyDescent="0.2">
      <c r="A5" s="148" t="s">
        <v>122</v>
      </c>
      <c r="B5" s="149">
        <v>2397500</v>
      </c>
      <c r="C5" s="149">
        <v>2399800</v>
      </c>
      <c r="D5" s="149">
        <v>2302200</v>
      </c>
      <c r="E5" s="167">
        <f t="shared" ref="E5:E13" si="0">B5-C5</f>
        <v>-2300</v>
      </c>
      <c r="F5" s="168">
        <f t="shared" ref="F5:F13" si="1">ROUND((B5-C5)/C5,3)</f>
        <v>-1E-3</v>
      </c>
      <c r="G5" s="167">
        <f t="shared" ref="G5:G13" si="2">B5-D5</f>
        <v>95300</v>
      </c>
      <c r="H5" s="168">
        <f t="shared" ref="H5:H13" si="3">ROUND((B5-D5)/D5,3)</f>
        <v>4.1000000000000002E-2</v>
      </c>
    </row>
    <row r="6" spans="1:8" x14ac:dyDescent="0.2">
      <c r="A6" t="s">
        <v>85</v>
      </c>
      <c r="B6" s="149">
        <v>436400</v>
      </c>
      <c r="C6" s="149">
        <v>435000</v>
      </c>
      <c r="D6" s="149">
        <v>415700</v>
      </c>
      <c r="E6" s="167">
        <f t="shared" si="0"/>
        <v>1400</v>
      </c>
      <c r="F6" s="168">
        <f t="shared" si="1"/>
        <v>3.0000000000000001E-3</v>
      </c>
      <c r="G6" s="167">
        <f t="shared" si="2"/>
        <v>20700</v>
      </c>
      <c r="H6" s="168">
        <f t="shared" si="3"/>
        <v>0.05</v>
      </c>
    </row>
    <row r="7" spans="1:8" x14ac:dyDescent="0.2">
      <c r="A7" t="s">
        <v>71</v>
      </c>
      <c r="B7" s="149">
        <v>434900</v>
      </c>
      <c r="C7" s="149">
        <v>436400</v>
      </c>
      <c r="D7" s="149">
        <v>422600</v>
      </c>
      <c r="E7" s="167">
        <f t="shared" si="0"/>
        <v>-1500</v>
      </c>
      <c r="F7" s="168">
        <f t="shared" si="1"/>
        <v>-3.0000000000000001E-3</v>
      </c>
      <c r="G7" s="167">
        <f t="shared" si="2"/>
        <v>12300</v>
      </c>
      <c r="H7" s="168">
        <f t="shared" si="3"/>
        <v>2.9000000000000001E-2</v>
      </c>
    </row>
    <row r="8" spans="1:8" x14ac:dyDescent="0.2">
      <c r="A8" t="s">
        <v>72</v>
      </c>
      <c r="B8" s="149">
        <v>98900</v>
      </c>
      <c r="C8" s="149">
        <v>99500</v>
      </c>
      <c r="D8" s="149">
        <v>93900</v>
      </c>
      <c r="E8" s="167">
        <f t="shared" si="0"/>
        <v>-600</v>
      </c>
      <c r="F8" s="168">
        <f t="shared" si="1"/>
        <v>-6.0000000000000001E-3</v>
      </c>
      <c r="G8" s="167">
        <f t="shared" si="2"/>
        <v>5000</v>
      </c>
      <c r="H8" s="168">
        <f t="shared" si="3"/>
        <v>5.2999999999999999E-2</v>
      </c>
    </row>
    <row r="9" spans="1:8" x14ac:dyDescent="0.2">
      <c r="A9" t="s">
        <v>89</v>
      </c>
      <c r="B9" s="149">
        <v>467200</v>
      </c>
      <c r="C9" s="149">
        <v>468900</v>
      </c>
      <c r="D9" s="149">
        <v>456500</v>
      </c>
      <c r="E9" s="167">
        <f t="shared" si="0"/>
        <v>-1700</v>
      </c>
      <c r="F9" s="168">
        <f t="shared" si="1"/>
        <v>-4.0000000000000001E-3</v>
      </c>
      <c r="G9" s="167">
        <f t="shared" si="2"/>
        <v>10700</v>
      </c>
      <c r="H9" s="168">
        <f t="shared" si="3"/>
        <v>2.3E-2</v>
      </c>
    </row>
    <row r="10" spans="1:8" x14ac:dyDescent="0.2">
      <c r="A10" t="s">
        <v>123</v>
      </c>
      <c r="B10" s="149">
        <v>93100</v>
      </c>
      <c r="C10" s="149">
        <v>92800</v>
      </c>
      <c r="D10" s="149">
        <v>90600</v>
      </c>
      <c r="E10" s="167">
        <f t="shared" si="0"/>
        <v>300</v>
      </c>
      <c r="F10" s="168">
        <f t="shared" si="1"/>
        <v>3.0000000000000001E-3</v>
      </c>
      <c r="G10" s="167">
        <f t="shared" si="2"/>
        <v>2500</v>
      </c>
      <c r="H10" s="168">
        <f t="shared" si="3"/>
        <v>2.8000000000000001E-2</v>
      </c>
    </row>
    <row r="11" spans="1:8" x14ac:dyDescent="0.2">
      <c r="A11" t="s">
        <v>94</v>
      </c>
      <c r="B11" s="149">
        <v>207100</v>
      </c>
      <c r="C11" s="149">
        <v>205500</v>
      </c>
      <c r="D11" s="149">
        <v>199100</v>
      </c>
      <c r="E11" s="167">
        <f t="shared" si="0"/>
        <v>1600</v>
      </c>
      <c r="F11" s="168">
        <f t="shared" si="1"/>
        <v>8.0000000000000002E-3</v>
      </c>
      <c r="G11" s="167">
        <f t="shared" si="2"/>
        <v>8000</v>
      </c>
      <c r="H11" s="168">
        <f t="shared" si="3"/>
        <v>0.04</v>
      </c>
    </row>
    <row r="12" spans="1:8" x14ac:dyDescent="0.2">
      <c r="A12" t="s">
        <v>76</v>
      </c>
      <c r="B12" s="149">
        <v>175500</v>
      </c>
      <c r="C12" s="149">
        <v>176600</v>
      </c>
      <c r="D12" s="149">
        <v>168100</v>
      </c>
      <c r="E12" s="167">
        <f t="shared" si="0"/>
        <v>-1100</v>
      </c>
      <c r="F12" s="168">
        <f t="shared" si="1"/>
        <v>-6.0000000000000001E-3</v>
      </c>
      <c r="G12" s="167">
        <f t="shared" si="2"/>
        <v>7400</v>
      </c>
      <c r="H12" s="168">
        <f t="shared" si="3"/>
        <v>4.3999999999999997E-2</v>
      </c>
    </row>
    <row r="13" spans="1:8" x14ac:dyDescent="0.2">
      <c r="A13" t="s">
        <v>77</v>
      </c>
      <c r="B13" s="149">
        <v>39100</v>
      </c>
      <c r="C13" s="149">
        <v>39300</v>
      </c>
      <c r="D13" s="149">
        <v>37900</v>
      </c>
      <c r="E13" s="167">
        <f t="shared" si="0"/>
        <v>-200</v>
      </c>
      <c r="F13" s="168">
        <f t="shared" si="1"/>
        <v>-5.0000000000000001E-3</v>
      </c>
      <c r="G13" s="167">
        <f t="shared" si="2"/>
        <v>1200</v>
      </c>
      <c r="H13" s="168">
        <f t="shared" si="3"/>
        <v>3.2000000000000001E-2</v>
      </c>
    </row>
    <row r="15" spans="1:8" x14ac:dyDescent="0.2">
      <c r="A15" s="148" t="s">
        <v>163</v>
      </c>
      <c r="B15" s="148"/>
      <c r="C15" s="148"/>
      <c r="D15" s="148"/>
    </row>
    <row r="17" spans="1:1" x14ac:dyDescent="0.2">
      <c r="A17" s="54" t="s">
        <v>125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zoomScale="90" zoomScaleNormal="90" workbookViewId="0">
      <selection activeCell="B8" sqref="B8:H74"/>
    </sheetView>
  </sheetViews>
  <sheetFormatPr baseColWidth="10" defaultColWidth="8.83203125" defaultRowHeight="15" x14ac:dyDescent="0.2"/>
  <cols>
    <col min="1" max="1" width="72.5" bestFit="1" customWidth="1"/>
    <col min="2" max="4" width="13.5" style="77" bestFit="1" customWidth="1"/>
    <col min="5" max="5" width="10.5" style="169" bestFit="1" customWidth="1"/>
    <col min="6" max="6" width="8.83203125" style="170" bestFit="1" customWidth="1"/>
    <col min="7" max="7" width="10.5" style="171" bestFit="1" customWidth="1"/>
    <col min="8" max="8" width="9.1640625" style="170" customWidth="1"/>
    <col min="10" max="10" width="26.1640625" bestFit="1" customWidth="1"/>
  </cols>
  <sheetData>
    <row r="1" spans="1:8" x14ac:dyDescent="0.2">
      <c r="A1" t="s">
        <v>164</v>
      </c>
    </row>
    <row r="2" spans="1:8" x14ac:dyDescent="0.2">
      <c r="A2" t="s">
        <v>127</v>
      </c>
    </row>
    <row r="3" spans="1:8" x14ac:dyDescent="0.2">
      <c r="A3" s="57">
        <v>45474</v>
      </c>
    </row>
    <row r="4" spans="1:8" x14ac:dyDescent="0.2">
      <c r="E4" s="232" t="s">
        <v>111</v>
      </c>
      <c r="F4" s="233"/>
      <c r="G4" s="234"/>
      <c r="H4" s="233"/>
    </row>
    <row r="5" spans="1:8" x14ac:dyDescent="0.2">
      <c r="A5" s="148" t="s">
        <v>165</v>
      </c>
      <c r="B5" s="77" t="s">
        <v>113</v>
      </c>
      <c r="C5" s="77" t="s">
        <v>114</v>
      </c>
      <c r="D5" s="77" t="s">
        <v>115</v>
      </c>
      <c r="E5" s="169" t="s">
        <v>116</v>
      </c>
      <c r="F5" s="170" t="s">
        <v>117</v>
      </c>
      <c r="G5" s="171" t="s">
        <v>115</v>
      </c>
      <c r="H5" s="170" t="s">
        <v>117</v>
      </c>
    </row>
    <row r="6" spans="1:8" x14ac:dyDescent="0.2">
      <c r="A6" t="s">
        <v>166</v>
      </c>
      <c r="B6" s="77" t="s">
        <v>119</v>
      </c>
      <c r="C6" s="77" t="s">
        <v>119</v>
      </c>
      <c r="D6" s="77" t="s">
        <v>120</v>
      </c>
      <c r="E6" s="169" t="s">
        <v>119</v>
      </c>
      <c r="F6" s="170" t="s">
        <v>121</v>
      </c>
      <c r="G6" s="171" t="s">
        <v>120</v>
      </c>
      <c r="H6" s="170" t="s">
        <v>121</v>
      </c>
    </row>
    <row r="7" spans="1:8" x14ac:dyDescent="0.2">
      <c r="E7" s="172"/>
    </row>
    <row r="8" spans="1:8" x14ac:dyDescent="0.2">
      <c r="A8" t="s">
        <v>128</v>
      </c>
      <c r="B8" s="122">
        <v>2397500</v>
      </c>
      <c r="C8" s="122">
        <v>2399800</v>
      </c>
      <c r="D8" s="122">
        <v>2302200</v>
      </c>
      <c r="E8" s="167">
        <f t="shared" ref="E8:E39" si="0">B8-C8</f>
        <v>-2300</v>
      </c>
      <c r="F8" s="173">
        <f t="shared" ref="F8:F39" si="1">ROUND((B8-C8)/C8,3)</f>
        <v>-1E-3</v>
      </c>
      <c r="G8" s="167">
        <f t="shared" ref="G8:G39" si="2">B8-D8</f>
        <v>95300</v>
      </c>
      <c r="H8" s="173">
        <f t="shared" ref="H8:H39" si="3">ROUND((B8-D8)/D8,3)</f>
        <v>4.1000000000000002E-2</v>
      </c>
    </row>
    <row r="9" spans="1:8" x14ac:dyDescent="0.2">
      <c r="A9" t="s">
        <v>167</v>
      </c>
      <c r="B9" s="122">
        <v>2029700</v>
      </c>
      <c r="C9" s="122">
        <v>2020900</v>
      </c>
      <c r="D9" s="122">
        <v>1943600</v>
      </c>
      <c r="E9" s="167">
        <f t="shared" si="0"/>
        <v>8800</v>
      </c>
      <c r="F9" s="173">
        <f t="shared" si="1"/>
        <v>4.0000000000000001E-3</v>
      </c>
      <c r="G9" s="167">
        <f t="shared" si="2"/>
        <v>86100</v>
      </c>
      <c r="H9" s="173">
        <f t="shared" si="3"/>
        <v>4.3999999999999997E-2</v>
      </c>
    </row>
    <row r="10" spans="1:8" x14ac:dyDescent="0.2">
      <c r="A10" t="s">
        <v>168</v>
      </c>
      <c r="B10" s="122">
        <v>396500</v>
      </c>
      <c r="C10" s="122">
        <v>392900</v>
      </c>
      <c r="D10" s="122">
        <v>381300</v>
      </c>
      <c r="E10" s="167">
        <f t="shared" si="0"/>
        <v>3600</v>
      </c>
      <c r="F10" s="173">
        <f t="shared" si="1"/>
        <v>8.9999999999999993E-3</v>
      </c>
      <c r="G10" s="167">
        <f t="shared" si="2"/>
        <v>15200</v>
      </c>
      <c r="H10" s="173">
        <f t="shared" si="3"/>
        <v>0.04</v>
      </c>
    </row>
    <row r="11" spans="1:8" x14ac:dyDescent="0.2">
      <c r="A11" t="s">
        <v>169</v>
      </c>
      <c r="B11" s="122">
        <v>124300</v>
      </c>
      <c r="C11" s="122">
        <v>122100</v>
      </c>
      <c r="D11" s="122">
        <v>117500</v>
      </c>
      <c r="E11" s="167">
        <f t="shared" si="0"/>
        <v>2200</v>
      </c>
      <c r="F11" s="173">
        <f t="shared" si="1"/>
        <v>1.7999999999999999E-2</v>
      </c>
      <c r="G11" s="167">
        <f t="shared" si="2"/>
        <v>6800</v>
      </c>
      <c r="H11" s="173">
        <f t="shared" si="3"/>
        <v>5.8000000000000003E-2</v>
      </c>
    </row>
    <row r="12" spans="1:8" x14ac:dyDescent="0.2">
      <c r="A12" t="s">
        <v>170</v>
      </c>
      <c r="B12" s="122">
        <v>4800</v>
      </c>
      <c r="C12" s="122">
        <v>4700</v>
      </c>
      <c r="D12" s="122">
        <v>4400</v>
      </c>
      <c r="E12" s="167">
        <f t="shared" si="0"/>
        <v>100</v>
      </c>
      <c r="F12" s="173">
        <f t="shared" si="1"/>
        <v>2.1000000000000001E-2</v>
      </c>
      <c r="G12" s="167">
        <f t="shared" si="2"/>
        <v>400</v>
      </c>
      <c r="H12" s="173">
        <f t="shared" si="3"/>
        <v>9.0999999999999998E-2</v>
      </c>
    </row>
    <row r="13" spans="1:8" x14ac:dyDescent="0.2">
      <c r="A13" t="s">
        <v>171</v>
      </c>
      <c r="B13" s="122">
        <v>119500</v>
      </c>
      <c r="C13" s="122">
        <v>117400</v>
      </c>
      <c r="D13" s="122">
        <v>113100</v>
      </c>
      <c r="E13" s="167">
        <f t="shared" si="0"/>
        <v>2100</v>
      </c>
      <c r="F13" s="173">
        <f t="shared" si="1"/>
        <v>1.7999999999999999E-2</v>
      </c>
      <c r="G13" s="167">
        <f t="shared" si="2"/>
        <v>6400</v>
      </c>
      <c r="H13" s="173">
        <f t="shared" si="3"/>
        <v>5.7000000000000002E-2</v>
      </c>
    </row>
    <row r="14" spans="1:8" x14ac:dyDescent="0.2">
      <c r="A14" t="s">
        <v>172</v>
      </c>
      <c r="B14" s="122">
        <v>30000</v>
      </c>
      <c r="C14" s="122">
        <v>29400</v>
      </c>
      <c r="D14" s="122">
        <v>27600</v>
      </c>
      <c r="E14" s="167">
        <f t="shared" si="0"/>
        <v>600</v>
      </c>
      <c r="F14" s="173">
        <f t="shared" si="1"/>
        <v>0.02</v>
      </c>
      <c r="G14" s="167">
        <f t="shared" si="2"/>
        <v>2400</v>
      </c>
      <c r="H14" s="173">
        <f t="shared" si="3"/>
        <v>8.6999999999999994E-2</v>
      </c>
    </row>
    <row r="15" spans="1:8" x14ac:dyDescent="0.2">
      <c r="A15" t="s">
        <v>173</v>
      </c>
      <c r="B15" s="122">
        <v>18600</v>
      </c>
      <c r="C15" s="122">
        <v>18300</v>
      </c>
      <c r="D15" s="122">
        <v>17600</v>
      </c>
      <c r="E15" s="167">
        <f t="shared" si="0"/>
        <v>300</v>
      </c>
      <c r="F15" s="173">
        <f t="shared" si="1"/>
        <v>1.6E-2</v>
      </c>
      <c r="G15" s="167">
        <f t="shared" si="2"/>
        <v>1000</v>
      </c>
      <c r="H15" s="173">
        <f t="shared" si="3"/>
        <v>5.7000000000000002E-2</v>
      </c>
    </row>
    <row r="16" spans="1:8" x14ac:dyDescent="0.2">
      <c r="A16" t="s">
        <v>174</v>
      </c>
      <c r="B16" s="122">
        <v>70900</v>
      </c>
      <c r="C16" s="122">
        <v>69700</v>
      </c>
      <c r="D16" s="122">
        <v>67900</v>
      </c>
      <c r="E16" s="167">
        <f t="shared" si="0"/>
        <v>1200</v>
      </c>
      <c r="F16" s="173">
        <f t="shared" si="1"/>
        <v>1.7000000000000001E-2</v>
      </c>
      <c r="G16" s="167">
        <f t="shared" si="2"/>
        <v>3000</v>
      </c>
      <c r="H16" s="173">
        <f t="shared" si="3"/>
        <v>4.3999999999999997E-2</v>
      </c>
    </row>
    <row r="17" spans="1:8" x14ac:dyDescent="0.2">
      <c r="A17" t="s">
        <v>175</v>
      </c>
      <c r="B17" s="122">
        <v>272200</v>
      </c>
      <c r="C17" s="122">
        <v>270800</v>
      </c>
      <c r="D17" s="122">
        <v>263800</v>
      </c>
      <c r="E17" s="167">
        <f t="shared" si="0"/>
        <v>1400</v>
      </c>
      <c r="F17" s="173">
        <f t="shared" si="1"/>
        <v>5.0000000000000001E-3</v>
      </c>
      <c r="G17" s="167">
        <f t="shared" si="2"/>
        <v>8400</v>
      </c>
      <c r="H17" s="173">
        <f t="shared" si="3"/>
        <v>3.2000000000000001E-2</v>
      </c>
    </row>
    <row r="18" spans="1:8" x14ac:dyDescent="0.2">
      <c r="A18" t="s">
        <v>176</v>
      </c>
      <c r="B18" s="122">
        <v>166600</v>
      </c>
      <c r="C18" s="122">
        <v>166100</v>
      </c>
      <c r="D18" s="122">
        <v>160600</v>
      </c>
      <c r="E18" s="167">
        <f t="shared" si="0"/>
        <v>500</v>
      </c>
      <c r="F18" s="173">
        <f t="shared" si="1"/>
        <v>3.0000000000000001E-3</v>
      </c>
      <c r="G18" s="167">
        <f t="shared" si="2"/>
        <v>6000</v>
      </c>
      <c r="H18" s="173">
        <f t="shared" si="3"/>
        <v>3.6999999999999998E-2</v>
      </c>
    </row>
    <row r="19" spans="1:8" x14ac:dyDescent="0.2">
      <c r="A19" t="s">
        <v>177</v>
      </c>
      <c r="B19" s="122">
        <v>25300</v>
      </c>
      <c r="C19" s="122">
        <v>25400</v>
      </c>
      <c r="D19" s="122">
        <v>24300</v>
      </c>
      <c r="E19" s="167">
        <f t="shared" si="0"/>
        <v>-100</v>
      </c>
      <c r="F19" s="173">
        <f t="shared" si="1"/>
        <v>-4.0000000000000001E-3</v>
      </c>
      <c r="G19" s="167">
        <f t="shared" si="2"/>
        <v>1000</v>
      </c>
      <c r="H19" s="173">
        <f t="shared" si="3"/>
        <v>4.1000000000000002E-2</v>
      </c>
    </row>
    <row r="20" spans="1:8" x14ac:dyDescent="0.2">
      <c r="A20" t="s">
        <v>178</v>
      </c>
      <c r="B20" s="122">
        <v>54600</v>
      </c>
      <c r="C20" s="122">
        <v>54500</v>
      </c>
      <c r="D20" s="122">
        <v>51900</v>
      </c>
      <c r="E20" s="167">
        <f t="shared" si="0"/>
        <v>100</v>
      </c>
      <c r="F20" s="173">
        <f t="shared" si="1"/>
        <v>2E-3</v>
      </c>
      <c r="G20" s="167">
        <f t="shared" si="2"/>
        <v>2700</v>
      </c>
      <c r="H20" s="173">
        <f t="shared" si="3"/>
        <v>5.1999999999999998E-2</v>
      </c>
    </row>
    <row r="21" spans="1:8" x14ac:dyDescent="0.2">
      <c r="A21" t="s">
        <v>179</v>
      </c>
      <c r="B21" s="122">
        <v>105600</v>
      </c>
      <c r="C21" s="122">
        <v>104700</v>
      </c>
      <c r="D21" s="122">
        <v>103200</v>
      </c>
      <c r="E21" s="167">
        <f t="shared" si="0"/>
        <v>900</v>
      </c>
      <c r="F21" s="173">
        <f t="shared" si="1"/>
        <v>8.9999999999999993E-3</v>
      </c>
      <c r="G21" s="167">
        <f t="shared" si="2"/>
        <v>2400</v>
      </c>
      <c r="H21" s="173">
        <f t="shared" si="3"/>
        <v>2.3E-2</v>
      </c>
    </row>
    <row r="22" spans="1:8" x14ac:dyDescent="0.2">
      <c r="A22" t="s">
        <v>180</v>
      </c>
      <c r="B22" s="122">
        <v>11600</v>
      </c>
      <c r="C22" s="122">
        <v>11500</v>
      </c>
      <c r="D22" s="122">
        <v>11500</v>
      </c>
      <c r="E22" s="167">
        <f t="shared" si="0"/>
        <v>100</v>
      </c>
      <c r="F22" s="173">
        <f t="shared" si="1"/>
        <v>8.9999999999999993E-3</v>
      </c>
      <c r="G22" s="167">
        <f t="shared" si="2"/>
        <v>100</v>
      </c>
      <c r="H22" s="173">
        <f t="shared" si="3"/>
        <v>8.9999999999999993E-3</v>
      </c>
    </row>
    <row r="23" spans="1:8" x14ac:dyDescent="0.2">
      <c r="A23" t="s">
        <v>181</v>
      </c>
      <c r="B23" s="122">
        <v>26700</v>
      </c>
      <c r="C23" s="122">
        <v>26600</v>
      </c>
      <c r="D23" s="122">
        <v>26100</v>
      </c>
      <c r="E23" s="167">
        <f t="shared" si="0"/>
        <v>100</v>
      </c>
      <c r="F23" s="173">
        <f t="shared" si="1"/>
        <v>4.0000000000000001E-3</v>
      </c>
      <c r="G23" s="167">
        <f t="shared" si="2"/>
        <v>600</v>
      </c>
      <c r="H23" s="173">
        <f t="shared" si="3"/>
        <v>2.3E-2</v>
      </c>
    </row>
    <row r="24" spans="1:8" x14ac:dyDescent="0.2">
      <c r="A24" t="s">
        <v>182</v>
      </c>
      <c r="B24" s="122">
        <v>2001000</v>
      </c>
      <c r="C24" s="122">
        <v>2006900</v>
      </c>
      <c r="D24" s="122">
        <v>1920900</v>
      </c>
      <c r="E24" s="167">
        <f t="shared" si="0"/>
        <v>-5900</v>
      </c>
      <c r="F24" s="173">
        <f t="shared" si="1"/>
        <v>-3.0000000000000001E-3</v>
      </c>
      <c r="G24" s="167">
        <f t="shared" si="2"/>
        <v>80100</v>
      </c>
      <c r="H24" s="173">
        <f t="shared" si="3"/>
        <v>4.2000000000000003E-2</v>
      </c>
    </row>
    <row r="25" spans="1:8" x14ac:dyDescent="0.2">
      <c r="A25" t="s">
        <v>183</v>
      </c>
      <c r="B25" s="122">
        <v>1633200</v>
      </c>
      <c r="C25" s="122">
        <v>1628000</v>
      </c>
      <c r="D25" s="122">
        <v>1562300</v>
      </c>
      <c r="E25" s="167">
        <f t="shared" si="0"/>
        <v>5200</v>
      </c>
      <c r="F25" s="173">
        <f t="shared" si="1"/>
        <v>3.0000000000000001E-3</v>
      </c>
      <c r="G25" s="167">
        <f t="shared" si="2"/>
        <v>70900</v>
      </c>
      <c r="H25" s="173">
        <f t="shared" si="3"/>
        <v>4.4999999999999998E-2</v>
      </c>
    </row>
    <row r="26" spans="1:8" x14ac:dyDescent="0.2">
      <c r="A26" t="s">
        <v>184</v>
      </c>
      <c r="B26" s="122">
        <v>452700</v>
      </c>
      <c r="C26" s="122">
        <v>452300</v>
      </c>
      <c r="D26" s="122">
        <v>443200</v>
      </c>
      <c r="E26" s="167">
        <f t="shared" si="0"/>
        <v>400</v>
      </c>
      <c r="F26" s="173">
        <f t="shared" si="1"/>
        <v>1E-3</v>
      </c>
      <c r="G26" s="167">
        <f t="shared" si="2"/>
        <v>9500</v>
      </c>
      <c r="H26" s="173">
        <f t="shared" si="3"/>
        <v>2.1000000000000001E-2</v>
      </c>
    </row>
    <row r="27" spans="1:8" x14ac:dyDescent="0.2">
      <c r="A27" t="s">
        <v>185</v>
      </c>
      <c r="B27" s="122">
        <v>85100</v>
      </c>
      <c r="C27" s="122">
        <v>85200</v>
      </c>
      <c r="D27" s="122">
        <v>83200</v>
      </c>
      <c r="E27" s="167">
        <f t="shared" si="0"/>
        <v>-100</v>
      </c>
      <c r="F27" s="173">
        <f t="shared" si="1"/>
        <v>-1E-3</v>
      </c>
      <c r="G27" s="167">
        <f t="shared" si="2"/>
        <v>1900</v>
      </c>
      <c r="H27" s="173">
        <f t="shared" si="3"/>
        <v>2.3E-2</v>
      </c>
    </row>
    <row r="28" spans="1:8" x14ac:dyDescent="0.2">
      <c r="A28" t="s">
        <v>186</v>
      </c>
      <c r="B28" s="122">
        <v>45400</v>
      </c>
      <c r="C28" s="122">
        <v>45600</v>
      </c>
      <c r="D28" s="122">
        <v>44000</v>
      </c>
      <c r="E28" s="167">
        <f t="shared" si="0"/>
        <v>-200</v>
      </c>
      <c r="F28" s="173">
        <f t="shared" si="1"/>
        <v>-4.0000000000000001E-3</v>
      </c>
      <c r="G28" s="167">
        <f t="shared" si="2"/>
        <v>1400</v>
      </c>
      <c r="H28" s="173">
        <f t="shared" si="3"/>
        <v>3.2000000000000001E-2</v>
      </c>
    </row>
    <row r="29" spans="1:8" x14ac:dyDescent="0.2">
      <c r="A29" t="s">
        <v>187</v>
      </c>
      <c r="B29" s="122">
        <v>23900</v>
      </c>
      <c r="C29" s="122">
        <v>24000</v>
      </c>
      <c r="D29" s="122">
        <v>24100</v>
      </c>
      <c r="E29" s="167">
        <f t="shared" si="0"/>
        <v>-100</v>
      </c>
      <c r="F29" s="173">
        <f t="shared" si="1"/>
        <v>-4.0000000000000001E-3</v>
      </c>
      <c r="G29" s="167">
        <f t="shared" si="2"/>
        <v>-200</v>
      </c>
      <c r="H29" s="173">
        <f t="shared" si="3"/>
        <v>-8.0000000000000002E-3</v>
      </c>
    </row>
    <row r="30" spans="1:8" x14ac:dyDescent="0.2">
      <c r="A30" t="s">
        <v>188</v>
      </c>
      <c r="B30" s="122">
        <v>270300</v>
      </c>
      <c r="C30" s="122">
        <v>270700</v>
      </c>
      <c r="D30" s="122">
        <v>267100</v>
      </c>
      <c r="E30" s="167">
        <f t="shared" si="0"/>
        <v>-400</v>
      </c>
      <c r="F30" s="173">
        <f t="shared" si="1"/>
        <v>-1E-3</v>
      </c>
      <c r="G30" s="167">
        <f t="shared" si="2"/>
        <v>3200</v>
      </c>
      <c r="H30" s="173">
        <f t="shared" si="3"/>
        <v>1.2E-2</v>
      </c>
    </row>
    <row r="31" spans="1:8" x14ac:dyDescent="0.2">
      <c r="A31" t="s">
        <v>189</v>
      </c>
      <c r="B31" s="122">
        <v>35000</v>
      </c>
      <c r="C31" s="122">
        <v>34900</v>
      </c>
      <c r="D31" s="122">
        <v>34800</v>
      </c>
      <c r="E31" s="167">
        <f t="shared" si="0"/>
        <v>100</v>
      </c>
      <c r="F31" s="173">
        <f t="shared" si="1"/>
        <v>3.0000000000000001E-3</v>
      </c>
      <c r="G31" s="167">
        <f t="shared" si="2"/>
        <v>200</v>
      </c>
      <c r="H31" s="173">
        <f t="shared" si="3"/>
        <v>6.0000000000000001E-3</v>
      </c>
    </row>
    <row r="32" spans="1:8" x14ac:dyDescent="0.2">
      <c r="A32" t="s">
        <v>190</v>
      </c>
      <c r="B32" s="122">
        <v>55000</v>
      </c>
      <c r="C32" s="122">
        <v>54900</v>
      </c>
      <c r="D32" s="122">
        <v>54300</v>
      </c>
      <c r="E32" s="167">
        <f t="shared" si="0"/>
        <v>100</v>
      </c>
      <c r="F32" s="173">
        <f t="shared" si="1"/>
        <v>2E-3</v>
      </c>
      <c r="G32" s="167">
        <f t="shared" si="2"/>
        <v>700</v>
      </c>
      <c r="H32" s="173">
        <f t="shared" si="3"/>
        <v>1.2999999999999999E-2</v>
      </c>
    </row>
    <row r="33" spans="1:8" x14ac:dyDescent="0.2">
      <c r="A33" t="s">
        <v>191</v>
      </c>
      <c r="B33" s="122">
        <v>15200</v>
      </c>
      <c r="C33" s="122">
        <v>15300</v>
      </c>
      <c r="D33" s="122">
        <v>15800</v>
      </c>
      <c r="E33" s="167">
        <f t="shared" si="0"/>
        <v>-100</v>
      </c>
      <c r="F33" s="173">
        <f t="shared" si="1"/>
        <v>-7.0000000000000001E-3</v>
      </c>
      <c r="G33" s="167">
        <f t="shared" si="2"/>
        <v>-600</v>
      </c>
      <c r="H33" s="173">
        <f t="shared" si="3"/>
        <v>-3.7999999999999999E-2</v>
      </c>
    </row>
    <row r="34" spans="1:8" x14ac:dyDescent="0.2">
      <c r="A34" t="s">
        <v>192</v>
      </c>
      <c r="B34" s="122">
        <v>18200</v>
      </c>
      <c r="C34" s="122">
        <v>18100</v>
      </c>
      <c r="D34" s="122">
        <v>17800</v>
      </c>
      <c r="E34" s="167">
        <f t="shared" si="0"/>
        <v>100</v>
      </c>
      <c r="F34" s="173">
        <f t="shared" si="1"/>
        <v>6.0000000000000001E-3</v>
      </c>
      <c r="G34" s="167">
        <f t="shared" si="2"/>
        <v>400</v>
      </c>
      <c r="H34" s="173">
        <f t="shared" si="3"/>
        <v>2.1999999999999999E-2</v>
      </c>
    </row>
    <row r="35" spans="1:8" x14ac:dyDescent="0.2">
      <c r="A35" t="s">
        <v>193</v>
      </c>
      <c r="B35" s="122">
        <v>62200</v>
      </c>
      <c r="C35" s="122">
        <v>61700</v>
      </c>
      <c r="D35" s="122">
        <v>60800</v>
      </c>
      <c r="E35" s="167">
        <f t="shared" si="0"/>
        <v>500</v>
      </c>
      <c r="F35" s="173">
        <f t="shared" si="1"/>
        <v>8.0000000000000002E-3</v>
      </c>
      <c r="G35" s="167">
        <f t="shared" si="2"/>
        <v>1400</v>
      </c>
      <c r="H35" s="173">
        <f t="shared" si="3"/>
        <v>2.3E-2</v>
      </c>
    </row>
    <row r="36" spans="1:8" x14ac:dyDescent="0.2">
      <c r="A36" t="s">
        <v>194</v>
      </c>
      <c r="B36" s="122">
        <v>97300</v>
      </c>
      <c r="C36" s="122">
        <v>96400</v>
      </c>
      <c r="D36" s="122">
        <v>92900</v>
      </c>
      <c r="E36" s="167">
        <f t="shared" si="0"/>
        <v>900</v>
      </c>
      <c r="F36" s="173">
        <f t="shared" si="1"/>
        <v>8.9999999999999993E-3</v>
      </c>
      <c r="G36" s="167">
        <f t="shared" si="2"/>
        <v>4400</v>
      </c>
      <c r="H36" s="173">
        <f t="shared" si="3"/>
        <v>4.7E-2</v>
      </c>
    </row>
    <row r="37" spans="1:8" x14ac:dyDescent="0.2">
      <c r="A37" t="s">
        <v>195</v>
      </c>
      <c r="B37" s="122">
        <v>11400</v>
      </c>
      <c r="C37" s="122">
        <v>11500</v>
      </c>
      <c r="D37" s="122">
        <v>11300</v>
      </c>
      <c r="E37" s="167">
        <f t="shared" si="0"/>
        <v>-100</v>
      </c>
      <c r="F37" s="173">
        <f t="shared" si="1"/>
        <v>-8.9999999999999993E-3</v>
      </c>
      <c r="G37" s="167">
        <f t="shared" si="2"/>
        <v>100</v>
      </c>
      <c r="H37" s="173">
        <f t="shared" si="3"/>
        <v>8.9999999999999993E-3</v>
      </c>
    </row>
    <row r="38" spans="1:8" x14ac:dyDescent="0.2">
      <c r="A38" t="s">
        <v>196</v>
      </c>
      <c r="B38" s="122">
        <v>85900</v>
      </c>
      <c r="C38" s="122">
        <v>84900</v>
      </c>
      <c r="D38" s="122">
        <v>81600</v>
      </c>
      <c r="E38" s="167">
        <f t="shared" si="0"/>
        <v>1000</v>
      </c>
      <c r="F38" s="173">
        <f t="shared" si="1"/>
        <v>1.2E-2</v>
      </c>
      <c r="G38" s="167">
        <f t="shared" si="2"/>
        <v>4300</v>
      </c>
      <c r="H38" s="173">
        <f t="shared" si="3"/>
        <v>5.2999999999999999E-2</v>
      </c>
    </row>
    <row r="39" spans="1:8" x14ac:dyDescent="0.2">
      <c r="A39" t="s">
        <v>197</v>
      </c>
      <c r="B39" s="122">
        <v>30300</v>
      </c>
      <c r="C39" s="122">
        <v>30400</v>
      </c>
      <c r="D39" s="122">
        <v>29200</v>
      </c>
      <c r="E39" s="167">
        <f t="shared" si="0"/>
        <v>-100</v>
      </c>
      <c r="F39" s="173">
        <f t="shared" si="1"/>
        <v>-3.0000000000000001E-3</v>
      </c>
      <c r="G39" s="167">
        <f t="shared" si="2"/>
        <v>1100</v>
      </c>
      <c r="H39" s="173">
        <f t="shared" si="3"/>
        <v>3.7999999999999999E-2</v>
      </c>
    </row>
    <row r="40" spans="1:8" x14ac:dyDescent="0.2">
      <c r="A40" t="s">
        <v>198</v>
      </c>
      <c r="B40" s="122">
        <v>125000</v>
      </c>
      <c r="C40" s="122">
        <v>125700</v>
      </c>
      <c r="D40" s="122">
        <v>123800</v>
      </c>
      <c r="E40" s="167">
        <f t="shared" ref="E40:E74" si="4">B40-C40</f>
        <v>-700</v>
      </c>
      <c r="F40" s="173">
        <f t="shared" ref="F40:F74" si="5">ROUND((B40-C40)/C40,3)</f>
        <v>-6.0000000000000001E-3</v>
      </c>
      <c r="G40" s="167">
        <f t="shared" ref="G40:G74" si="6">B40-D40</f>
        <v>1200</v>
      </c>
      <c r="H40" s="173">
        <f t="shared" ref="H40:H74" si="7">ROUND((B40-D40)/D40,3)</f>
        <v>0.01</v>
      </c>
    </row>
    <row r="41" spans="1:8" x14ac:dyDescent="0.2">
      <c r="A41" t="s">
        <v>199</v>
      </c>
      <c r="B41" s="122">
        <v>89400</v>
      </c>
      <c r="C41" s="122">
        <v>88700</v>
      </c>
      <c r="D41" s="122">
        <v>87700</v>
      </c>
      <c r="E41" s="167">
        <f t="shared" si="4"/>
        <v>700</v>
      </c>
      <c r="F41" s="173">
        <f t="shared" si="5"/>
        <v>8.0000000000000002E-3</v>
      </c>
      <c r="G41" s="167">
        <f t="shared" si="6"/>
        <v>1700</v>
      </c>
      <c r="H41" s="173">
        <f t="shared" si="7"/>
        <v>1.9E-2</v>
      </c>
    </row>
    <row r="42" spans="1:8" x14ac:dyDescent="0.2">
      <c r="A42" t="s">
        <v>200</v>
      </c>
      <c r="B42" s="122">
        <v>36900</v>
      </c>
      <c r="C42" s="122">
        <v>36800</v>
      </c>
      <c r="D42" s="122">
        <v>37700</v>
      </c>
      <c r="E42" s="167">
        <f t="shared" si="4"/>
        <v>100</v>
      </c>
      <c r="F42" s="173">
        <f t="shared" si="5"/>
        <v>3.0000000000000001E-3</v>
      </c>
      <c r="G42" s="167">
        <f t="shared" si="6"/>
        <v>-800</v>
      </c>
      <c r="H42" s="173">
        <f t="shared" si="7"/>
        <v>-2.1000000000000001E-2</v>
      </c>
    </row>
    <row r="43" spans="1:8" x14ac:dyDescent="0.2">
      <c r="A43" t="s">
        <v>201</v>
      </c>
      <c r="B43" s="122">
        <v>35600</v>
      </c>
      <c r="C43" s="122">
        <v>37000</v>
      </c>
      <c r="D43" s="122">
        <v>36100</v>
      </c>
      <c r="E43" s="167">
        <f t="shared" si="4"/>
        <v>-1400</v>
      </c>
      <c r="F43" s="173">
        <f t="shared" si="5"/>
        <v>-3.7999999999999999E-2</v>
      </c>
      <c r="G43" s="167">
        <f t="shared" si="6"/>
        <v>-500</v>
      </c>
      <c r="H43" s="173">
        <f t="shared" si="7"/>
        <v>-1.4E-2</v>
      </c>
    </row>
    <row r="44" spans="1:8" x14ac:dyDescent="0.2">
      <c r="A44" t="s">
        <v>202</v>
      </c>
      <c r="B44" s="122">
        <v>324500</v>
      </c>
      <c r="C44" s="122">
        <v>324400</v>
      </c>
      <c r="D44" s="122">
        <v>308600</v>
      </c>
      <c r="E44" s="167">
        <f t="shared" si="4"/>
        <v>100</v>
      </c>
      <c r="F44" s="173">
        <f t="shared" si="5"/>
        <v>0</v>
      </c>
      <c r="G44" s="167">
        <f t="shared" si="6"/>
        <v>15900</v>
      </c>
      <c r="H44" s="173">
        <f t="shared" si="7"/>
        <v>5.1999999999999998E-2</v>
      </c>
    </row>
    <row r="45" spans="1:8" x14ac:dyDescent="0.2">
      <c r="A45" t="s">
        <v>203</v>
      </c>
      <c r="B45" s="122">
        <v>137600</v>
      </c>
      <c r="C45" s="122">
        <v>136300</v>
      </c>
      <c r="D45" s="122">
        <v>129300</v>
      </c>
      <c r="E45" s="167">
        <f t="shared" si="4"/>
        <v>1300</v>
      </c>
      <c r="F45" s="173">
        <f t="shared" si="5"/>
        <v>0.01</v>
      </c>
      <c r="G45" s="167">
        <f t="shared" si="6"/>
        <v>8300</v>
      </c>
      <c r="H45" s="173">
        <f t="shared" si="7"/>
        <v>6.4000000000000001E-2</v>
      </c>
    </row>
    <row r="46" spans="1:8" x14ac:dyDescent="0.2">
      <c r="A46" t="s">
        <v>204</v>
      </c>
      <c r="B46" s="122">
        <v>24600</v>
      </c>
      <c r="C46" s="122">
        <v>24300</v>
      </c>
      <c r="D46" s="122">
        <v>23700</v>
      </c>
      <c r="E46" s="167">
        <f t="shared" si="4"/>
        <v>300</v>
      </c>
      <c r="F46" s="173">
        <f t="shared" si="5"/>
        <v>1.2E-2</v>
      </c>
      <c r="G46" s="167">
        <f t="shared" si="6"/>
        <v>900</v>
      </c>
      <c r="H46" s="173">
        <f t="shared" si="7"/>
        <v>3.7999999999999999E-2</v>
      </c>
    </row>
    <row r="47" spans="1:8" x14ac:dyDescent="0.2">
      <c r="A47" t="s">
        <v>205</v>
      </c>
      <c r="B47" s="122">
        <v>24900</v>
      </c>
      <c r="C47" s="122">
        <v>24700</v>
      </c>
      <c r="D47" s="122">
        <v>24300</v>
      </c>
      <c r="E47" s="167">
        <f t="shared" si="4"/>
        <v>200</v>
      </c>
      <c r="F47" s="173">
        <f t="shared" si="5"/>
        <v>8.0000000000000002E-3</v>
      </c>
      <c r="G47" s="167">
        <f t="shared" si="6"/>
        <v>600</v>
      </c>
      <c r="H47" s="173">
        <f t="shared" si="7"/>
        <v>2.5000000000000001E-2</v>
      </c>
    </row>
    <row r="48" spans="1:8" x14ac:dyDescent="0.2">
      <c r="A48" t="s">
        <v>206</v>
      </c>
      <c r="B48" s="122">
        <v>162000</v>
      </c>
      <c r="C48" s="122">
        <v>163400</v>
      </c>
      <c r="D48" s="122">
        <v>155000</v>
      </c>
      <c r="E48" s="167">
        <f t="shared" si="4"/>
        <v>-1400</v>
      </c>
      <c r="F48" s="173">
        <f t="shared" si="5"/>
        <v>-8.9999999999999993E-3</v>
      </c>
      <c r="G48" s="167">
        <f t="shared" si="6"/>
        <v>7000</v>
      </c>
      <c r="H48" s="173">
        <f t="shared" si="7"/>
        <v>4.4999999999999998E-2</v>
      </c>
    </row>
    <row r="49" spans="1:8" x14ac:dyDescent="0.2">
      <c r="A49" t="s">
        <v>207</v>
      </c>
      <c r="B49" s="122">
        <v>148600</v>
      </c>
      <c r="C49" s="122">
        <v>150200</v>
      </c>
      <c r="D49" s="122">
        <v>142100</v>
      </c>
      <c r="E49" s="167">
        <f t="shared" si="4"/>
        <v>-1600</v>
      </c>
      <c r="F49" s="173">
        <f t="shared" si="5"/>
        <v>-1.0999999999999999E-2</v>
      </c>
      <c r="G49" s="167">
        <f t="shared" si="6"/>
        <v>6500</v>
      </c>
      <c r="H49" s="173">
        <f t="shared" si="7"/>
        <v>4.5999999999999999E-2</v>
      </c>
    </row>
    <row r="50" spans="1:8" x14ac:dyDescent="0.2">
      <c r="A50" t="s">
        <v>208</v>
      </c>
      <c r="B50" s="122">
        <v>64300</v>
      </c>
      <c r="C50" s="122">
        <v>67200</v>
      </c>
      <c r="D50" s="122">
        <v>62000</v>
      </c>
      <c r="E50" s="167">
        <f t="shared" si="4"/>
        <v>-2900</v>
      </c>
      <c r="F50" s="173">
        <f t="shared" si="5"/>
        <v>-4.2999999999999997E-2</v>
      </c>
      <c r="G50" s="167">
        <f t="shared" si="6"/>
        <v>2300</v>
      </c>
      <c r="H50" s="173">
        <f t="shared" si="7"/>
        <v>3.6999999999999998E-2</v>
      </c>
    </row>
    <row r="51" spans="1:8" x14ac:dyDescent="0.2">
      <c r="A51" t="s">
        <v>209</v>
      </c>
      <c r="B51" s="122">
        <v>36500</v>
      </c>
      <c r="C51" s="122">
        <v>36600</v>
      </c>
      <c r="D51" s="122">
        <v>36200</v>
      </c>
      <c r="E51" s="167">
        <f t="shared" si="4"/>
        <v>-100</v>
      </c>
      <c r="F51" s="173">
        <f t="shared" si="5"/>
        <v>-3.0000000000000001E-3</v>
      </c>
      <c r="G51" s="167">
        <f t="shared" si="6"/>
        <v>300</v>
      </c>
      <c r="H51" s="173">
        <f t="shared" si="7"/>
        <v>8.0000000000000002E-3</v>
      </c>
    </row>
    <row r="52" spans="1:8" x14ac:dyDescent="0.2">
      <c r="A52" t="s">
        <v>210</v>
      </c>
      <c r="B52" s="122">
        <v>295200</v>
      </c>
      <c r="C52" s="122">
        <v>296800</v>
      </c>
      <c r="D52" s="122">
        <v>279200</v>
      </c>
      <c r="E52" s="167">
        <f t="shared" si="4"/>
        <v>-1600</v>
      </c>
      <c r="F52" s="173">
        <f t="shared" si="5"/>
        <v>-5.0000000000000001E-3</v>
      </c>
      <c r="G52" s="167">
        <f t="shared" si="6"/>
        <v>16000</v>
      </c>
      <c r="H52" s="173">
        <f t="shared" si="7"/>
        <v>5.7000000000000002E-2</v>
      </c>
    </row>
    <row r="53" spans="1:8" x14ac:dyDescent="0.2">
      <c r="A53" t="s">
        <v>211</v>
      </c>
      <c r="B53" s="122">
        <v>45000</v>
      </c>
      <c r="C53" s="122">
        <v>47300</v>
      </c>
      <c r="D53" s="122">
        <v>43700</v>
      </c>
      <c r="E53" s="167">
        <f t="shared" si="4"/>
        <v>-2300</v>
      </c>
      <c r="F53" s="173">
        <f t="shared" si="5"/>
        <v>-4.9000000000000002E-2</v>
      </c>
      <c r="G53" s="167">
        <f t="shared" si="6"/>
        <v>1300</v>
      </c>
      <c r="H53" s="173">
        <f t="shared" si="7"/>
        <v>0.03</v>
      </c>
    </row>
    <row r="54" spans="1:8" x14ac:dyDescent="0.2">
      <c r="A54" t="s">
        <v>212</v>
      </c>
      <c r="B54" s="122">
        <v>250200</v>
      </c>
      <c r="C54" s="122">
        <v>249500</v>
      </c>
      <c r="D54" s="122">
        <v>235500</v>
      </c>
      <c r="E54" s="167">
        <f t="shared" si="4"/>
        <v>700</v>
      </c>
      <c r="F54" s="173">
        <f t="shared" si="5"/>
        <v>3.0000000000000001E-3</v>
      </c>
      <c r="G54" s="167">
        <f t="shared" si="6"/>
        <v>14700</v>
      </c>
      <c r="H54" s="173">
        <f t="shared" si="7"/>
        <v>6.2E-2</v>
      </c>
    </row>
    <row r="55" spans="1:8" x14ac:dyDescent="0.2">
      <c r="A55" t="s">
        <v>213</v>
      </c>
      <c r="B55" s="122">
        <v>117300</v>
      </c>
      <c r="C55" s="122">
        <v>117400</v>
      </c>
      <c r="D55" s="122">
        <v>111300</v>
      </c>
      <c r="E55" s="167">
        <f t="shared" si="4"/>
        <v>-100</v>
      </c>
      <c r="F55" s="173">
        <f t="shared" si="5"/>
        <v>-1E-3</v>
      </c>
      <c r="G55" s="167">
        <f t="shared" si="6"/>
        <v>6000</v>
      </c>
      <c r="H55" s="173">
        <f t="shared" si="7"/>
        <v>5.3999999999999999E-2</v>
      </c>
    </row>
    <row r="56" spans="1:8" x14ac:dyDescent="0.2">
      <c r="A56" t="s">
        <v>214</v>
      </c>
      <c r="B56" s="122">
        <v>43300</v>
      </c>
      <c r="C56" s="122">
        <v>43000</v>
      </c>
      <c r="D56" s="122">
        <v>40900</v>
      </c>
      <c r="E56" s="167">
        <f t="shared" si="4"/>
        <v>300</v>
      </c>
      <c r="F56" s="173">
        <f t="shared" si="5"/>
        <v>7.0000000000000001E-3</v>
      </c>
      <c r="G56" s="167">
        <f t="shared" si="6"/>
        <v>2400</v>
      </c>
      <c r="H56" s="173">
        <f t="shared" si="7"/>
        <v>5.8999999999999997E-2</v>
      </c>
    </row>
    <row r="57" spans="1:8" x14ac:dyDescent="0.2">
      <c r="A57" t="s">
        <v>215</v>
      </c>
      <c r="B57" s="122">
        <v>45600</v>
      </c>
      <c r="C57" s="122">
        <v>45200</v>
      </c>
      <c r="D57" s="122">
        <v>42200</v>
      </c>
      <c r="E57" s="167">
        <f t="shared" si="4"/>
        <v>400</v>
      </c>
      <c r="F57" s="173">
        <f t="shared" si="5"/>
        <v>8.9999999999999993E-3</v>
      </c>
      <c r="G57" s="167">
        <f t="shared" si="6"/>
        <v>3400</v>
      </c>
      <c r="H57" s="173">
        <f t="shared" si="7"/>
        <v>8.1000000000000003E-2</v>
      </c>
    </row>
    <row r="58" spans="1:8" x14ac:dyDescent="0.2">
      <c r="A58" t="s">
        <v>216</v>
      </c>
      <c r="B58" s="122">
        <v>313600</v>
      </c>
      <c r="C58" s="122">
        <v>307600</v>
      </c>
      <c r="D58" s="122">
        <v>290900</v>
      </c>
      <c r="E58" s="167">
        <f t="shared" si="4"/>
        <v>6000</v>
      </c>
      <c r="F58" s="173">
        <f t="shared" si="5"/>
        <v>0.02</v>
      </c>
      <c r="G58" s="167">
        <f t="shared" si="6"/>
        <v>22700</v>
      </c>
      <c r="H58" s="173">
        <f t="shared" si="7"/>
        <v>7.8E-2</v>
      </c>
    </row>
    <row r="59" spans="1:8" x14ac:dyDescent="0.2">
      <c r="A59" t="s">
        <v>217</v>
      </c>
      <c r="B59" s="122">
        <v>46000</v>
      </c>
      <c r="C59" s="122">
        <v>44700</v>
      </c>
      <c r="D59" s="122">
        <v>39900</v>
      </c>
      <c r="E59" s="167">
        <f t="shared" si="4"/>
        <v>1300</v>
      </c>
      <c r="F59" s="173">
        <f t="shared" si="5"/>
        <v>2.9000000000000001E-2</v>
      </c>
      <c r="G59" s="167">
        <f t="shared" si="6"/>
        <v>6100</v>
      </c>
      <c r="H59" s="173">
        <f t="shared" si="7"/>
        <v>0.153</v>
      </c>
    </row>
    <row r="60" spans="1:8" x14ac:dyDescent="0.2">
      <c r="A60" t="s">
        <v>218</v>
      </c>
      <c r="B60" s="122">
        <v>36700</v>
      </c>
      <c r="C60" s="122">
        <v>36500</v>
      </c>
      <c r="D60" s="122">
        <v>31600</v>
      </c>
      <c r="E60" s="167">
        <f t="shared" si="4"/>
        <v>200</v>
      </c>
      <c r="F60" s="173">
        <f t="shared" si="5"/>
        <v>5.0000000000000001E-3</v>
      </c>
      <c r="G60" s="167">
        <f t="shared" si="6"/>
        <v>5100</v>
      </c>
      <c r="H60" s="173">
        <f t="shared" si="7"/>
        <v>0.161</v>
      </c>
    </row>
    <row r="61" spans="1:8" x14ac:dyDescent="0.2">
      <c r="A61" t="s">
        <v>219</v>
      </c>
      <c r="B61" s="122">
        <v>267600</v>
      </c>
      <c r="C61" s="122">
        <v>262900</v>
      </c>
      <c r="D61" s="122">
        <v>251000</v>
      </c>
      <c r="E61" s="167">
        <f t="shared" si="4"/>
        <v>4700</v>
      </c>
      <c r="F61" s="173">
        <f t="shared" si="5"/>
        <v>1.7999999999999999E-2</v>
      </c>
      <c r="G61" s="167">
        <f t="shared" si="6"/>
        <v>16600</v>
      </c>
      <c r="H61" s="173">
        <f t="shared" si="7"/>
        <v>6.6000000000000003E-2</v>
      </c>
    </row>
    <row r="62" spans="1:8" x14ac:dyDescent="0.2">
      <c r="A62" t="s">
        <v>220</v>
      </c>
      <c r="B62" s="122">
        <v>36600</v>
      </c>
      <c r="C62" s="122">
        <v>35600</v>
      </c>
      <c r="D62" s="122">
        <v>35400</v>
      </c>
      <c r="E62" s="167">
        <f t="shared" si="4"/>
        <v>1000</v>
      </c>
      <c r="F62" s="173">
        <f t="shared" si="5"/>
        <v>2.8000000000000001E-2</v>
      </c>
      <c r="G62" s="167">
        <f t="shared" si="6"/>
        <v>1200</v>
      </c>
      <c r="H62" s="173">
        <f t="shared" si="7"/>
        <v>3.4000000000000002E-2</v>
      </c>
    </row>
    <row r="63" spans="1:8" x14ac:dyDescent="0.2">
      <c r="A63" t="s">
        <v>221</v>
      </c>
      <c r="B63" s="122">
        <v>231000</v>
      </c>
      <c r="C63" s="122">
        <v>227300</v>
      </c>
      <c r="D63" s="122">
        <v>215600</v>
      </c>
      <c r="E63" s="167">
        <f t="shared" si="4"/>
        <v>3700</v>
      </c>
      <c r="F63" s="173">
        <f t="shared" si="5"/>
        <v>1.6E-2</v>
      </c>
      <c r="G63" s="167">
        <f t="shared" si="6"/>
        <v>15400</v>
      </c>
      <c r="H63" s="173">
        <f t="shared" si="7"/>
        <v>7.0999999999999994E-2</v>
      </c>
    </row>
    <row r="64" spans="1:8" x14ac:dyDescent="0.2">
      <c r="A64" t="s">
        <v>222</v>
      </c>
      <c r="B64" s="122">
        <v>91900</v>
      </c>
      <c r="C64" s="122">
        <v>90800</v>
      </c>
      <c r="D64" s="122">
        <v>87400</v>
      </c>
      <c r="E64" s="167">
        <f t="shared" si="4"/>
        <v>1100</v>
      </c>
      <c r="F64" s="173">
        <f t="shared" si="5"/>
        <v>1.2E-2</v>
      </c>
      <c r="G64" s="167">
        <f t="shared" si="6"/>
        <v>4500</v>
      </c>
      <c r="H64" s="173">
        <f t="shared" si="7"/>
        <v>5.0999999999999997E-2</v>
      </c>
    </row>
    <row r="65" spans="1:16" x14ac:dyDescent="0.2">
      <c r="A65" t="s">
        <v>223</v>
      </c>
      <c r="B65" s="122">
        <v>26400</v>
      </c>
      <c r="C65" s="122">
        <v>26300</v>
      </c>
      <c r="D65" s="122">
        <v>25300</v>
      </c>
      <c r="E65" s="167">
        <f t="shared" si="4"/>
        <v>100</v>
      </c>
      <c r="F65" s="173">
        <f t="shared" si="5"/>
        <v>4.0000000000000001E-3</v>
      </c>
      <c r="G65" s="167">
        <f t="shared" si="6"/>
        <v>1100</v>
      </c>
      <c r="H65" s="173">
        <f t="shared" si="7"/>
        <v>4.2999999999999997E-2</v>
      </c>
    </row>
    <row r="66" spans="1:16" x14ac:dyDescent="0.2">
      <c r="A66" t="s">
        <v>224</v>
      </c>
      <c r="B66" s="122">
        <v>21200</v>
      </c>
      <c r="C66" s="122">
        <v>20900</v>
      </c>
      <c r="D66" s="122">
        <v>20900</v>
      </c>
      <c r="E66" s="167">
        <f t="shared" si="4"/>
        <v>300</v>
      </c>
      <c r="F66" s="173">
        <f t="shared" si="5"/>
        <v>1.4E-2</v>
      </c>
      <c r="G66" s="167">
        <f t="shared" si="6"/>
        <v>300</v>
      </c>
      <c r="H66" s="173">
        <f t="shared" si="7"/>
        <v>1.4E-2</v>
      </c>
    </row>
    <row r="67" spans="1:16" x14ac:dyDescent="0.2">
      <c r="A67" t="s">
        <v>225</v>
      </c>
      <c r="B67" s="122">
        <v>367800</v>
      </c>
      <c r="C67" s="122">
        <v>378900</v>
      </c>
      <c r="D67" s="122">
        <v>358600</v>
      </c>
      <c r="E67" s="167">
        <f t="shared" si="4"/>
        <v>-11100</v>
      </c>
      <c r="F67" s="173">
        <f t="shared" si="5"/>
        <v>-2.9000000000000001E-2</v>
      </c>
      <c r="G67" s="167">
        <f t="shared" si="6"/>
        <v>9200</v>
      </c>
      <c r="H67" s="173">
        <f t="shared" si="7"/>
        <v>2.5999999999999999E-2</v>
      </c>
      <c r="J67" s="174"/>
    </row>
    <row r="68" spans="1:16" x14ac:dyDescent="0.2">
      <c r="A68" t="s">
        <v>226</v>
      </c>
      <c r="B68" s="122">
        <v>38000</v>
      </c>
      <c r="C68" s="122">
        <v>37700</v>
      </c>
      <c r="D68" s="122">
        <v>37000</v>
      </c>
      <c r="E68" s="167">
        <f t="shared" si="4"/>
        <v>300</v>
      </c>
      <c r="F68" s="173">
        <f t="shared" si="5"/>
        <v>8.0000000000000002E-3</v>
      </c>
      <c r="G68" s="167">
        <f t="shared" si="6"/>
        <v>1000</v>
      </c>
      <c r="H68" s="173">
        <f t="shared" si="7"/>
        <v>2.7E-2</v>
      </c>
    </row>
    <row r="69" spans="1:16" x14ac:dyDescent="0.2">
      <c r="A69" t="s">
        <v>227</v>
      </c>
      <c r="B69" s="122">
        <v>105300</v>
      </c>
      <c r="C69" s="122">
        <v>106400</v>
      </c>
      <c r="D69" s="122">
        <v>102500</v>
      </c>
      <c r="E69" s="167">
        <f t="shared" si="4"/>
        <v>-1100</v>
      </c>
      <c r="F69" s="173">
        <f t="shared" si="5"/>
        <v>-0.01</v>
      </c>
      <c r="G69" s="167">
        <f t="shared" si="6"/>
        <v>2800</v>
      </c>
      <c r="H69" s="173">
        <f t="shared" si="7"/>
        <v>2.7E-2</v>
      </c>
    </row>
    <row r="70" spans="1:16" x14ac:dyDescent="0.2">
      <c r="A70" t="s">
        <v>228</v>
      </c>
      <c r="B70" s="122">
        <v>43700</v>
      </c>
      <c r="C70" s="122">
        <v>45000</v>
      </c>
      <c r="D70" s="122">
        <v>44000</v>
      </c>
      <c r="E70" s="167">
        <f t="shared" si="4"/>
        <v>-1300</v>
      </c>
      <c r="F70" s="173">
        <f t="shared" si="5"/>
        <v>-2.9000000000000001E-2</v>
      </c>
      <c r="G70" s="167">
        <f t="shared" si="6"/>
        <v>-300</v>
      </c>
      <c r="H70" s="173">
        <f t="shared" si="7"/>
        <v>-7.0000000000000001E-3</v>
      </c>
    </row>
    <row r="71" spans="1:16" x14ac:dyDescent="0.2">
      <c r="A71" t="s">
        <v>229</v>
      </c>
      <c r="B71" s="122">
        <v>61600</v>
      </c>
      <c r="C71" s="122">
        <v>61400</v>
      </c>
      <c r="D71" s="122">
        <v>58500</v>
      </c>
      <c r="E71" s="167">
        <f t="shared" si="4"/>
        <v>200</v>
      </c>
      <c r="F71" s="173">
        <f t="shared" si="5"/>
        <v>3.0000000000000001E-3</v>
      </c>
      <c r="G71" s="167">
        <f t="shared" si="6"/>
        <v>3100</v>
      </c>
      <c r="H71" s="173">
        <f t="shared" si="7"/>
        <v>5.2999999999999999E-2</v>
      </c>
    </row>
    <row r="72" spans="1:16" x14ac:dyDescent="0.2">
      <c r="A72" t="s">
        <v>230</v>
      </c>
      <c r="B72" s="122">
        <v>224500</v>
      </c>
      <c r="C72" s="122">
        <v>234800</v>
      </c>
      <c r="D72" s="122">
        <v>219100</v>
      </c>
      <c r="E72" s="167">
        <f t="shared" si="4"/>
        <v>-10300</v>
      </c>
      <c r="F72" s="173">
        <f t="shared" si="5"/>
        <v>-4.3999999999999997E-2</v>
      </c>
      <c r="G72" s="167">
        <f t="shared" si="6"/>
        <v>5400</v>
      </c>
      <c r="H72" s="173">
        <f t="shared" si="7"/>
        <v>2.5000000000000001E-2</v>
      </c>
    </row>
    <row r="73" spans="1:16" x14ac:dyDescent="0.2">
      <c r="A73" t="s">
        <v>231</v>
      </c>
      <c r="B73" s="122">
        <v>102800</v>
      </c>
      <c r="C73" s="122">
        <v>111800</v>
      </c>
      <c r="D73" s="122">
        <v>101000</v>
      </c>
      <c r="E73" s="167">
        <f t="shared" si="4"/>
        <v>-9000</v>
      </c>
      <c r="F73" s="173">
        <f t="shared" si="5"/>
        <v>-8.1000000000000003E-2</v>
      </c>
      <c r="G73" s="167">
        <f t="shared" si="6"/>
        <v>1800</v>
      </c>
      <c r="H73" s="173">
        <f t="shared" si="7"/>
        <v>1.7999999999999999E-2</v>
      </c>
      <c r="L73" s="55"/>
    </row>
    <row r="74" spans="1:16" x14ac:dyDescent="0.2">
      <c r="A74" t="s">
        <v>232</v>
      </c>
      <c r="B74" s="122">
        <v>121700</v>
      </c>
      <c r="C74" s="122">
        <v>123000</v>
      </c>
      <c r="D74" s="122">
        <v>118100</v>
      </c>
      <c r="E74" s="167">
        <f t="shared" si="4"/>
        <v>-1300</v>
      </c>
      <c r="F74" s="173">
        <f t="shared" si="5"/>
        <v>-1.0999999999999999E-2</v>
      </c>
      <c r="G74" s="167">
        <f t="shared" si="6"/>
        <v>3600</v>
      </c>
      <c r="H74" s="173">
        <f t="shared" si="7"/>
        <v>0.03</v>
      </c>
    </row>
    <row r="75" spans="1:16" x14ac:dyDescent="0.2">
      <c r="K75" s="175"/>
      <c r="P75" s="176"/>
    </row>
    <row r="76" spans="1:16" x14ac:dyDescent="0.2">
      <c r="A76" t="s">
        <v>125</v>
      </c>
    </row>
    <row r="77" spans="1:16" x14ac:dyDescent="0.2">
      <c r="A77" s="54"/>
    </row>
    <row r="84" spans="1:1" x14ac:dyDescent="0.2">
      <c r="A84" t="s">
        <v>169</v>
      </c>
    </row>
    <row r="85" spans="1:1" x14ac:dyDescent="0.2">
      <c r="A85" t="s">
        <v>175</v>
      </c>
    </row>
    <row r="86" spans="1:1" x14ac:dyDescent="0.2">
      <c r="A86" t="s">
        <v>184</v>
      </c>
    </row>
    <row r="87" spans="1:1" x14ac:dyDescent="0.2">
      <c r="A87" t="s">
        <v>185</v>
      </c>
    </row>
    <row r="88" spans="1:1" x14ac:dyDescent="0.2">
      <c r="A88" t="s">
        <v>188</v>
      </c>
    </row>
    <row r="89" spans="1:1" x14ac:dyDescent="0.2">
      <c r="A89" t="s">
        <v>193</v>
      </c>
    </row>
    <row r="90" spans="1:1" x14ac:dyDescent="0.2">
      <c r="A90" t="s">
        <v>194</v>
      </c>
    </row>
    <row r="91" spans="1:1" x14ac:dyDescent="0.2">
      <c r="A91" t="s">
        <v>197</v>
      </c>
    </row>
    <row r="92" spans="1:1" x14ac:dyDescent="0.2">
      <c r="A92" t="s">
        <v>198</v>
      </c>
    </row>
    <row r="93" spans="1:1" x14ac:dyDescent="0.2">
      <c r="A93" t="s">
        <v>202</v>
      </c>
    </row>
    <row r="94" spans="1:1" x14ac:dyDescent="0.2">
      <c r="A94" t="s">
        <v>233</v>
      </c>
    </row>
    <row r="95" spans="1:1" x14ac:dyDescent="0.2">
      <c r="A95" t="s">
        <v>210</v>
      </c>
    </row>
    <row r="96" spans="1:1" x14ac:dyDescent="0.2">
      <c r="A96" t="s">
        <v>216</v>
      </c>
    </row>
    <row r="97" spans="1:1" x14ac:dyDescent="0.2">
      <c r="A97" t="s">
        <v>219</v>
      </c>
    </row>
    <row r="98" spans="1:1" x14ac:dyDescent="0.2">
      <c r="A98" t="s">
        <v>221</v>
      </c>
    </row>
    <row r="99" spans="1:1" x14ac:dyDescent="0.2">
      <c r="A99" t="s">
        <v>222</v>
      </c>
    </row>
    <row r="100" spans="1:1" x14ac:dyDescent="0.2">
      <c r="A100" t="s">
        <v>225</v>
      </c>
    </row>
    <row r="101" spans="1:1" x14ac:dyDescent="0.2">
      <c r="A101" t="s">
        <v>226</v>
      </c>
    </row>
    <row r="102" spans="1:1" x14ac:dyDescent="0.2">
      <c r="A102" t="s">
        <v>227</v>
      </c>
    </row>
    <row r="103" spans="1:1" x14ac:dyDescent="0.2">
      <c r="A103" t="s">
        <v>230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Beckett, Sinise A.</cp:lastModifiedBy>
  <cp:lastPrinted>2022-05-25T16:10:21Z</cp:lastPrinted>
  <dcterms:created xsi:type="dcterms:W3CDTF">2022-04-12T14:28:59Z</dcterms:created>
  <dcterms:modified xsi:type="dcterms:W3CDTF">2024-09-23T15:10:08Z</dcterms:modified>
</cp:coreProperties>
</file>