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Daniel L\Python Scripts\Trends\"/>
    </mc:Choice>
  </mc:AlternateContent>
  <xr:revisionPtr revIDLastSave="0" documentId="13_ncr:1_{D4668A52-F73E-4B72-BF7A-B440FAFD4E82}" xr6:coauthVersionLast="47" xr6:coauthVersionMax="47" xr10:uidLastSave="{00000000-0000-0000-0000-000000000000}"/>
  <bookViews>
    <workbookView xWindow="-120" yWindow="-120" windowWidth="29040" windowHeight="15840" tabRatio="903" firstSheet="2" activeTab="10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<sst xmlns="http://schemas.openxmlformats.org/spreadsheetml/2006/main" count="935" uniqueCount="300">
  <si>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</si>
  <si>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</si>
  <si>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</si>
  <si>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</si>
  <si>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</si>
  <si>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</si>
  <si>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</si>
  <si>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</si>
  <si>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</si>
  <si>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</si>
  <si>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</si>
  <si>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</si>
  <si>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</si>
  <si>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</si>
  <si>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</si>
  <si>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</si>
  <si>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</si>
  <si>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</si>
  <si>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</si>
  <si>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</si>
  <si>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</si>
  <si>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</si>
  <si>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</si>
  <si>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</si>
  <si>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</si>
  <si>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</si>
  <si>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</si>
  <si>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</si>
  <si>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</si>
  <si>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</si>
  <si>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</si>
  <si>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</si>
  <si>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</si>
  <si>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</si>
  <si>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</si>
  <si>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</si>
  <si>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</si>
  <si>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</si>
  <si>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</si>
  <si>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</si>
  <si>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</si>
  <si>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</si>
  <si>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</si>
  <si>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</si>
  <si>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</si>
  <si>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</si>
  <si>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</si>
  <si>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</si>
  <si>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</si>
  <si>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</si>
  <si>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</si>
  <si>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</si>
  <si>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</si>
  <si>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</si>
  <si>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</si>
  <si>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</si>
  <si>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</si>
  <si>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</si>
  <si>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</si>
  <si>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</si>
  <si>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</si>
  <si>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</si>
  <si>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</si>
  <si>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</si>
  <si>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</si>
  <si>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</si>
  <si>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</si>
  <si>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</si>
  <si>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</si>
  <si>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</si>
  <si>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</si>
  <si>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</si>
  <si>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</si>
  <si>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</si>
  <si>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</si>
  <si>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</si>
  <si>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</si>
  <si>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</si>
  <si>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</si>
  <si>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</si>
  <si>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</si>
  <si>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</si>
  <si>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</si>
  <si>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</si>
  <si>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</si>
  <si>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</si>
  <si>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</si>
  <si>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</si>
  <si>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</si>
  <si>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</si>
  <si>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</si>
  <si>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</si>
  <si>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</si>
  <si>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</si>
  <si>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</si>
  <si>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</si>
  <si>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</si>
  <si>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</si>
  <si>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</si>
  <si>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</si>
  <si>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</si>
  <si>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</si>
  <si>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</si>
  <si>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</si>
  <si>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</si>
  <si>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</si>
  <si>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</si>
  <si>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</si>
  <si>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</si>
  <si>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</si>
  <si>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</si>
  <si>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</si>
  <si>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</si>
  <si>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</si>
  <si>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</si>
  <si>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</si>
  <si>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</si>
  <si>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</si>
  <si>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</si>
  <si>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</si>
  <si>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</si>
  <si>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</si>
  <si>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</si>
  <si>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</si>
  <si>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</si>
  <si>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</si>
  <si>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</si>
  <si>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</si>
  <si>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</si>
  <si>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</si>
  <si>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</si>
  <si>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</si>
  <si>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</si>
  <si>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</si>
  <si>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</si>
  <si>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</si>
  <si>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</si>
  <si>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</si>
  <si>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</si>
  <si>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</si>
  <si>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</si>
  <si>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</si>
  <si>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</si>
  <si>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</si>
  <si>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</si>
  <si>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</si>
  <si>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</si>
  <si>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</si>
  <si>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</si>
  <si>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</si>
  <si>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</si>
  <si>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</si>
  <si>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</si>
  <si>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</si>
  <si>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</si>
  <si>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</si>
  <si>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</si>
  <si>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</si>
  <si>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</si>
  <si>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</si>
  <si>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</si>
  <si>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</si>
  <si>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</si>
  <si>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</si>
  <si>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</si>
  <si>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</si>
  <si>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</si>
  <si>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</si>
  <si>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</si>
  <si>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</si>
  <si>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</si>
  <si>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</si>
  <si>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</si>
  <si>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</si>
  <si>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</si>
  <si>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</si>
  <si>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</si>
  <si>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</si>
  <si>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</si>
  <si>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</si>
  <si>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</si>
  <si>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</si>
  <si>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</si>
  <si>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</si>
  <si>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</si>
  <si>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</si>
  <si>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</si>
  <si>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</si>
  <si>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</si>
  <si>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</si>
  <si>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</si>
  <si>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</si>
  <si>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</si>
  <si>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</si>
  <si>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</si>
  <si>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</si>
  <si>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</si>
  <si>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</si>
  <si>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</si>
  <si>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</si>
  <si>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</si>
  <si>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</si>
  <si>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</si>
  <si>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</si>
  <si>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</si>
  <si>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</si>
  <si>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</si>
  <si>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</si>
  <si>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</si>
  <si>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</si>
  <si>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</si>
  <si>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</si>
  <si>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</si>
  <si>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</si>
  <si>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</si>
  <si>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</si>
  <si>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</si>
  <si>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</si>
  <si>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</si>
  <si>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</si>
  <si>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</si>
  <si>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</si>
  <si>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</si>
  <si>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</si>
  <si>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</si>
  <si>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</si>
  <si>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</si>
  <si>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</si>
  <si>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</si>
  <si>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</si>
  <si>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</si>
  <si>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</si>
  <si>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</si>
  <si>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</si>
  <si>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</si>
  <si>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</si>
  <si>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</si>
  <si>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</si>
  <si>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</si>
  <si>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</si>
  <si>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</si>
  <si>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</si>
  <si>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</si>
  <si>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</si>
  <si>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</si>
  <si>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</si>
  <si>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</si>
  <si>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</si>
  <si>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</si>
  <si>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</si>
  <si>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</si>
  <si>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</si>
  <si>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</si>
  <si>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</si>
  <si>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</si>
  <si>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</si>
  <si>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</si>
  <si>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</si>
  <si>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</si>
  <si>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</si>
  <si>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</si>
  <si>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</si>
  <si>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</si>
  <si>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</si>
  <si>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</si>
  <si>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</si>
  <si>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</si>
  <si>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</si>
  <si>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</si>
  <si>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</si>
  <si>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</si>
  <si>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</si>
  <si>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</si>
  <si>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</si>
  <si>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</si>
  <si>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</si>
  <si>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</si>
  <si>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June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</si>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</sst>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\+0.00%;\-0.00%;0%"/>
    <numFmt numFmtId="171" formatCode="\+#,#00;\-#,#00"/>
    <numFmt numFmtId="172" formatCode="\+0.0%;\-0.0%;0%"/>
    <numFmt numFmtId="173" formatCode="\+##,#00;\-##,#00;#,##0"/>
    <numFmt numFmtId="174" formatCode="0.0%"/>
    <numFmt numFmtId="175" formatCode="#,##0.0"/>
    <numFmt numFmtId="176" formatCode="\+#,##0.0;\-#,##0.0;#,##0.0"/>
    <numFmt numFmtId="177" formatCode="\+0.0%;\-0.0%;0.0%"/>
    <numFmt numFmtId="178" formatCode="\+#,##0;\-#,##0;#,##0"/>
    <numFmt numFmtId="179" formatCode="\+0;\-0;0"/>
    <numFmt numFmtId="180" formatCode="\-0.00%;\ \+0.00%;\ 0"/>
    <numFmt numFmtId="181" formatCode="\+#,#00;\-#,#00;0"/>
    <numFmt numFmtId="182" formatCode="\+#,##0;\-#,##0"/>
    <numFmt numFmtId="183" formatCode="0.000"/>
    <numFmt numFmtId="184" formatCode="\+&quot;$&quot;#,##0.00;\-&quot;$&quot;#,##0.00;&quot;$&quot;#,##0.00"/>
    <numFmt numFmtId="185" formatCode="\+0.0;\-0.0;0.0"/>
    <numFmt numFmtId="186" formatCode="\+&quot;$&quot;0.00;\-&quot;$&quot;0.00;&quot;$&quot;0.00"/>
    <numFmt numFmtId="187" formatCode="\+&quot;$&quot;0.00;\-&quot;$&quot;0.00"/>
    <numFmt numFmtId="188" formatCode="\+0.0%;\-0.0%"/>
    <numFmt numFmtId="189" formatCode="\+0.0;\-0.0"/>
    <numFmt numFmtId="190" formatCode="\+#,#00.0;\-#,#00.0;0.0"/>
    <numFmt numFmtId="191" formatCode="\+&quot;$&quot;#,##0.00;\-&quot;$&quot;#,##0.00"/>
    <numFmt numFmtId="192" formatCode="mmmm\ yyyy"/>
    <numFmt numFmtId="193" formatCode="yyyy\-mm\-dd\ h:mm:ss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39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0" fontId="0" fillId="0" borderId="0" xfId="0"/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2" fontId="0" fillId="0" borderId="0" xfId="0" applyNumberFormat="1"/>
    <xf numFmtId="173" fontId="0" fillId="0" borderId="0" xfId="6" applyNumberFormat="1" applyFont="1"/>
    <xf numFmtId="174" fontId="1" fillId="0" borderId="0" xfId="9" applyNumberFormat="1"/>
    <xf numFmtId="175" fontId="6" fillId="0" borderId="0" xfId="0" applyNumberFormat="1" applyFont="1"/>
    <xf numFmtId="175" fontId="6" fillId="0" borderId="0" xfId="6" applyNumberFormat="1" applyFont="1"/>
    <xf numFmtId="176" fontId="6" fillId="0" borderId="0" xfId="1" applyNumberFormat="1" applyFont="1"/>
    <xf numFmtId="177" fontId="6" fillId="0" borderId="0" xfId="1" applyNumberFormat="1" applyFont="1"/>
    <xf numFmtId="174" fontId="6" fillId="0" borderId="0" xfId="1" applyNumberFormat="1" applyFont="1"/>
    <xf numFmtId="178" fontId="0" fillId="0" borderId="25" xfId="6" applyNumberFormat="1" applyFont="1" applyBorder="1"/>
    <xf numFmtId="177" fontId="0" fillId="0" borderId="0" xfId="0" applyNumberFormat="1"/>
    <xf numFmtId="179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25" xfId="6" applyNumberFormat="1" applyFont="1" applyBorder="1"/>
    <xf numFmtId="177" fontId="0" fillId="0" borderId="25" xfId="9" applyNumberFormat="1" applyFont="1" applyBorder="1"/>
    <xf numFmtId="174" fontId="0" fillId="0" borderId="25" xfId="9" applyNumberFormat="1" applyFont="1" applyBorder="1"/>
    <xf numFmtId="174" fontId="0" fillId="0" borderId="0" xfId="0" applyNumberFormat="1"/>
    <xf numFmtId="183" fontId="0" fillId="0" borderId="0" xfId="0" applyNumberFormat="1"/>
    <xf numFmtId="184" fontId="0" fillId="0" borderId="0" xfId="7" applyNumberFormat="1" applyFont="1"/>
    <xf numFmtId="185" fontId="0" fillId="0" borderId="0" xfId="0" applyNumberFormat="1"/>
    <xf numFmtId="172" fontId="0" fillId="0" borderId="11" xfId="0" applyNumberFormat="1" applyBorder="1"/>
    <xf numFmtId="186" fontId="0" fillId="0" borderId="25" xfId="7" applyNumberFormat="1" applyFont="1" applyBorder="1"/>
    <xf numFmtId="177" fontId="0" fillId="0" borderId="25" xfId="0" applyNumberFormat="1" applyBorder="1"/>
    <xf numFmtId="187" fontId="0" fillId="0" borderId="25" xfId="7" applyNumberFormat="1" applyFont="1" applyBorder="1"/>
    <xf numFmtId="188" fontId="0" fillId="0" borderId="25" xfId="0" applyNumberFormat="1" applyBorder="1"/>
    <xf numFmtId="189" fontId="0" fillId="0" borderId="25" xfId="0" applyNumberFormat="1" applyBorder="1"/>
    <xf numFmtId="190" fontId="0" fillId="0" borderId="25" xfId="0" applyNumberFormat="1" applyBorder="1"/>
    <xf numFmtId="172" fontId="0" fillId="0" borderId="0" xfId="0" applyNumberFormat="1" applyAlignment="1">
      <alignment horizontal="center"/>
    </xf>
    <xf numFmtId="191" fontId="0" fillId="0" borderId="0" xfId="0" applyNumberFormat="1"/>
    <xf numFmtId="170" fontId="0" fillId="0" borderId="0" xfId="0" applyNumberFormat="1"/>
    <xf numFmtId="171" fontId="0" fillId="0" borderId="0" xfId="0" applyNumberFormat="1"/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2" fontId="12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2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9" fontId="0" fillId="0" borderId="0" xfId="0" applyNumberFormat="1" applyAlignment="1">
      <alignment horizontal="center"/>
    </xf>
    <xf numFmtId="180" fontId="0" fillId="0" borderId="0" xfId="0" applyNumberFormat="1"/>
    <xf numFmtId="181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0" fontId="0" fillId="0" borderId="0" xfId="0" applyNumberFormat="1"/>
    <xf numFmtId="171" fontId="0" fillId="0" borderId="0" xfId="0" applyNumberFormat="1"/>
    <xf numFmtId="166" fontId="1" fillId="0" borderId="0" xfId="6" applyNumberFormat="1" applyFont="1"/>
    <xf numFmtId="174" fontId="1" fillId="0" borderId="0" xfId="9" applyNumberFormat="1" applyFon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I13" sqref="I13"/>
    </sheetView>
  </sheetViews>
  <sheetFormatPr defaultRowHeight="15" x14ac:dyDescent="0.25"/>
  <cols>
    <col min="1" max="2" width="11.140625" style="145" bestFit="1" customWidth="1"/>
    <col min="4" max="5" width="12.85546875" style="145" bestFit="1" customWidth="1"/>
    <col min="6" max="6" width="12.7109375" style="145" customWidth="1"/>
  </cols>
  <sheetData>
    <row r="1" spans="1:14" ht="15.75" customHeight="1" x14ac:dyDescent="0.25">
      <c r="A1" s="194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4" ht="15.75" customHeight="1" x14ac:dyDescent="0.25">
      <c r="A2" s="194" t="s">
        <v>0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4" ht="16.5" customHeight="1" thickBot="1" x14ac:dyDescent="0.3">
      <c r="A3" s="146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14" x14ac:dyDescent="0.25">
      <c r="A4" s="196" t="s">
        <v>1</v>
      </c>
      <c r="B4" s="14" t="s">
        <v>2</v>
      </c>
      <c r="C4" s="14"/>
      <c r="D4" s="14"/>
      <c r="E4" s="14"/>
      <c r="F4" s="14"/>
      <c r="G4" s="15"/>
    </row>
    <row r="5" spans="1:14" x14ac:dyDescent="0.25">
      <c r="A5" s="195"/>
      <c r="B5" s="201" t="s">
        <v>3</v>
      </c>
      <c r="C5" s="200" t="s">
        <v>4</v>
      </c>
      <c r="D5" s="16" t="s">
        <v>5</v>
      </c>
      <c r="E5" s="16"/>
      <c r="F5" s="75" t="s">
        <v>6</v>
      </c>
      <c r="G5" s="17"/>
    </row>
    <row r="6" spans="1:14" x14ac:dyDescent="0.25">
      <c r="A6" s="195"/>
      <c r="B6" s="195"/>
      <c r="C6" s="195"/>
      <c r="D6" s="201" t="s">
        <v>3</v>
      </c>
      <c r="E6" s="200" t="s">
        <v>4</v>
      </c>
      <c r="F6" s="201" t="s">
        <v>3</v>
      </c>
      <c r="G6" s="198" t="s">
        <v>7</v>
      </c>
    </row>
    <row r="7" spans="1:14" ht="15.75" customHeight="1" thickBot="1" x14ac:dyDescent="0.3">
      <c r="A7" s="197"/>
      <c r="B7" s="197"/>
      <c r="C7" s="197"/>
      <c r="D7" s="197"/>
      <c r="E7" s="197"/>
      <c r="F7" s="197"/>
      <c r="G7" s="199"/>
    </row>
    <row r="8" spans="1:14" ht="15.75" customHeight="1" thickBot="1" x14ac:dyDescent="0.3">
      <c r="A8" s="76">
        <v>4362009</v>
      </c>
      <c r="B8" s="77">
        <v>2499877</v>
      </c>
      <c r="C8" s="72">
        <v>57.3</v>
      </c>
      <c r="D8" s="78">
        <v>2410144</v>
      </c>
      <c r="E8" s="66">
        <v>55.3</v>
      </c>
      <c r="F8" s="78">
        <v>89733</v>
      </c>
      <c r="G8" s="59">
        <v>3.6</v>
      </c>
      <c r="M8" s="79"/>
    </row>
    <row r="9" spans="1:14" x14ac:dyDescent="0.25">
      <c r="E9" s="80"/>
    </row>
    <row r="10" spans="1:14" x14ac:dyDescent="0.25">
      <c r="A10" s="28" t="s">
        <v>8</v>
      </c>
      <c r="B10" s="28"/>
      <c r="C10" s="28"/>
      <c r="D10" s="28"/>
      <c r="E10" s="28"/>
      <c r="F10" s="28"/>
    </row>
    <row r="12" spans="1:14" x14ac:dyDescent="0.25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3" sqref="B3"/>
    </sheetView>
  </sheetViews>
  <sheetFormatPr defaultRowHeight="15" x14ac:dyDescent="0.25"/>
  <cols>
    <col min="1" max="1" width="19.140625" style="145" bestFit="1" customWidth="1"/>
    <col min="2" max="2" width="13.28515625" style="145" bestFit="1" customWidth="1"/>
    <col min="3" max="3" width="13.5703125" style="145" bestFit="1" customWidth="1"/>
    <col min="4" max="4" width="12.5703125" style="145" bestFit="1" customWidth="1"/>
    <col min="5" max="5" width="14.140625" style="145" bestFit="1" customWidth="1"/>
    <col min="6" max="6" width="11" style="145" bestFit="1" customWidth="1"/>
    <col min="7" max="7" width="18.28515625" style="145" bestFit="1" customWidth="1"/>
    <col min="8" max="8" width="15.140625" style="145" bestFit="1" customWidth="1"/>
  </cols>
  <sheetData>
    <row r="1" spans="1:8" ht="15.75" customHeight="1" thickBot="1" x14ac:dyDescent="0.3">
      <c r="A1" s="233" t="s">
        <v>246</v>
      </c>
      <c r="B1" s="205"/>
      <c r="C1" s="205"/>
      <c r="D1" s="205"/>
      <c r="E1" s="205"/>
      <c r="F1" s="205"/>
      <c r="G1" s="205"/>
      <c r="H1" s="203"/>
    </row>
    <row r="2" spans="1:8" ht="15.75" customHeight="1" thickBot="1" x14ac:dyDescent="0.3">
      <c r="A2" s="42" t="s">
        <v>15</v>
      </c>
      <c r="B2" s="43" t="s">
        <v>247</v>
      </c>
      <c r="C2" s="44" t="s">
        <v>248</v>
      </c>
      <c r="D2" s="45" t="s">
        <v>249</v>
      </c>
      <c r="E2" s="43" t="s">
        <v>250</v>
      </c>
      <c r="F2" s="43" t="s">
        <v>251</v>
      </c>
      <c r="G2" s="43" t="s">
        <v>252</v>
      </c>
      <c r="H2" s="44" t="s">
        <v>253</v>
      </c>
    </row>
    <row r="3" spans="1:8" x14ac:dyDescent="0.25">
      <c r="A3" s="46" t="s">
        <v>254</v>
      </c>
      <c r="B3" s="125">
        <v>1118.54</v>
      </c>
      <c r="C3" s="125">
        <v>1121.57</v>
      </c>
      <c r="D3" s="125">
        <v>1093.0999999999999</v>
      </c>
      <c r="E3" s="179">
        <f t="shared" ref="E3:E10" si="0">B3-C3</f>
        <v>-3.0299999999999727</v>
      </c>
      <c r="F3" s="170">
        <f t="shared" ref="F3:F10" si="1">ROUND(E3/C3,3)</f>
        <v>-3.0000000000000001E-3</v>
      </c>
      <c r="G3" s="179">
        <f t="shared" ref="G3:G10" si="2">B3-D3</f>
        <v>25.440000000000055</v>
      </c>
      <c r="H3" s="170">
        <f t="shared" ref="H3:H10" si="3">ROUND(G3/D3,3)</f>
        <v>2.3E-2</v>
      </c>
    </row>
    <row r="4" spans="1:8" x14ac:dyDescent="0.25">
      <c r="A4" s="46" t="s">
        <v>255</v>
      </c>
      <c r="B4" s="125">
        <v>1012.33</v>
      </c>
      <c r="C4" s="125">
        <v>1011.85</v>
      </c>
      <c r="D4" s="125">
        <v>955.82</v>
      </c>
      <c r="E4" s="179">
        <f t="shared" si="0"/>
        <v>0.48000000000001819</v>
      </c>
      <c r="F4" s="170">
        <f t="shared" si="1"/>
        <v>0</v>
      </c>
      <c r="G4" s="179">
        <f t="shared" si="2"/>
        <v>56.509999999999991</v>
      </c>
      <c r="H4" s="170">
        <f t="shared" si="3"/>
        <v>5.8999999999999997E-2</v>
      </c>
    </row>
    <row r="5" spans="1:8" x14ac:dyDescent="0.25">
      <c r="A5" s="46" t="s">
        <v>256</v>
      </c>
      <c r="B5" s="125">
        <v>749.13</v>
      </c>
      <c r="C5" s="125">
        <v>746.13</v>
      </c>
      <c r="D5" s="125">
        <v>765.6</v>
      </c>
      <c r="E5" s="179">
        <f t="shared" si="0"/>
        <v>3</v>
      </c>
      <c r="F5" s="170">
        <f t="shared" si="1"/>
        <v>4.0000000000000001E-3</v>
      </c>
      <c r="G5" s="179">
        <f t="shared" si="2"/>
        <v>-16.470000000000027</v>
      </c>
      <c r="H5" s="170">
        <f t="shared" si="3"/>
        <v>-2.1999999999999999E-2</v>
      </c>
    </row>
    <row r="6" spans="1:8" x14ac:dyDescent="0.25">
      <c r="A6" s="46" t="s">
        <v>257</v>
      </c>
      <c r="B6" s="125">
        <v>1111.5899999999999</v>
      </c>
      <c r="C6" s="125">
        <v>1103.6600000000001</v>
      </c>
      <c r="D6" s="125">
        <v>1092.6600000000001</v>
      </c>
      <c r="E6" s="179">
        <f t="shared" si="0"/>
        <v>7.9299999999998363</v>
      </c>
      <c r="F6" s="170">
        <f t="shared" si="1"/>
        <v>7.0000000000000001E-3</v>
      </c>
      <c r="G6" s="179">
        <f t="shared" si="2"/>
        <v>18.929999999999836</v>
      </c>
      <c r="H6" s="170">
        <f t="shared" si="3"/>
        <v>1.7000000000000001E-2</v>
      </c>
    </row>
    <row r="7" spans="1:8" x14ac:dyDescent="0.25">
      <c r="A7" s="46" t="s">
        <v>258</v>
      </c>
      <c r="B7" s="125">
        <v>771.74</v>
      </c>
      <c r="C7" s="125">
        <v>773.12</v>
      </c>
      <c r="D7" s="125">
        <v>807.42</v>
      </c>
      <c r="E7" s="179">
        <f t="shared" si="0"/>
        <v>-1.3799999999999955</v>
      </c>
      <c r="F7" s="170">
        <f t="shared" si="1"/>
        <v>-2E-3</v>
      </c>
      <c r="G7" s="179">
        <f t="shared" si="2"/>
        <v>-35.67999999999995</v>
      </c>
      <c r="H7" s="170">
        <f t="shared" si="3"/>
        <v>-4.3999999999999997E-2</v>
      </c>
    </row>
    <row r="8" spans="1:8" x14ac:dyDescent="0.25">
      <c r="A8" s="46" t="s">
        <v>259</v>
      </c>
      <c r="B8" s="125">
        <v>837.51</v>
      </c>
      <c r="C8" s="125">
        <v>831.47</v>
      </c>
      <c r="D8" s="125">
        <v>835.09</v>
      </c>
      <c r="E8" s="179">
        <f t="shared" si="0"/>
        <v>6.0399999999999636</v>
      </c>
      <c r="F8" s="170">
        <f t="shared" si="1"/>
        <v>7.0000000000000001E-3</v>
      </c>
      <c r="G8" s="179">
        <f t="shared" si="2"/>
        <v>2.4199999999999591</v>
      </c>
      <c r="H8" s="170">
        <f t="shared" si="3"/>
        <v>3.0000000000000001E-3</v>
      </c>
    </row>
    <row r="9" spans="1:8" x14ac:dyDescent="0.25">
      <c r="A9" s="46" t="s">
        <v>260</v>
      </c>
      <c r="B9" s="125">
        <v>1022.7</v>
      </c>
      <c r="C9" s="125">
        <v>985.61</v>
      </c>
      <c r="D9" s="125">
        <v>920.08</v>
      </c>
      <c r="E9" s="179">
        <f t="shared" si="0"/>
        <v>37.090000000000032</v>
      </c>
      <c r="F9" s="170">
        <f t="shared" si="1"/>
        <v>3.7999999999999999E-2</v>
      </c>
      <c r="G9" s="179">
        <f t="shared" si="2"/>
        <v>102.62</v>
      </c>
      <c r="H9" s="170">
        <f t="shared" si="3"/>
        <v>0.112</v>
      </c>
    </row>
    <row r="10" spans="1:8" x14ac:dyDescent="0.25">
      <c r="A10" s="46" t="s">
        <v>261</v>
      </c>
      <c r="B10" s="125">
        <v>967.13</v>
      </c>
      <c r="C10" s="125">
        <v>940.64</v>
      </c>
      <c r="D10" s="125">
        <v>773.6</v>
      </c>
      <c r="E10" s="179">
        <f t="shared" si="0"/>
        <v>26.490000000000009</v>
      </c>
      <c r="F10" s="170">
        <f t="shared" si="1"/>
        <v>2.8000000000000001E-2</v>
      </c>
      <c r="G10" s="179">
        <f t="shared" si="2"/>
        <v>193.52999999999997</v>
      </c>
      <c r="H10" s="170">
        <f t="shared" si="3"/>
        <v>0.25</v>
      </c>
    </row>
    <row r="11" spans="1:8" x14ac:dyDescent="0.25">
      <c r="G11" s="126"/>
    </row>
    <row r="12" spans="1:8" ht="15.75" customHeight="1" thickBot="1" x14ac:dyDescent="0.3"/>
    <row r="13" spans="1:8" ht="15.75" customHeight="1" thickBot="1" x14ac:dyDescent="0.3">
      <c r="A13" s="231" t="s">
        <v>262</v>
      </c>
      <c r="B13" s="232"/>
      <c r="C13" s="232"/>
      <c r="D13" s="232"/>
      <c r="E13" s="232"/>
      <c r="F13" s="232"/>
      <c r="G13" s="232"/>
      <c r="H13" s="209"/>
    </row>
    <row r="14" spans="1:8" ht="15.75" customHeight="1" thickBot="1" x14ac:dyDescent="0.3">
      <c r="A14" s="43" t="s">
        <v>15</v>
      </c>
      <c r="B14" s="44" t="s">
        <v>247</v>
      </c>
      <c r="C14" s="45" t="s">
        <v>248</v>
      </c>
      <c r="D14" s="43" t="s">
        <v>249</v>
      </c>
      <c r="E14" s="44" t="s">
        <v>250</v>
      </c>
      <c r="F14" s="45" t="s">
        <v>251</v>
      </c>
      <c r="G14" s="44" t="s">
        <v>252</v>
      </c>
      <c r="H14" s="47" t="s">
        <v>253</v>
      </c>
    </row>
    <row r="15" spans="1:8" x14ac:dyDescent="0.25">
      <c r="A15" s="46" t="s">
        <v>254</v>
      </c>
      <c r="B15" s="153">
        <v>33.6</v>
      </c>
      <c r="C15" s="153">
        <v>33.4</v>
      </c>
      <c r="D15" s="153">
        <v>34</v>
      </c>
      <c r="E15" s="180">
        <f t="shared" ref="E15:E22" si="4">B15-C15</f>
        <v>0.20000000000000284</v>
      </c>
      <c r="F15" s="170">
        <f t="shared" ref="F15:F22" si="5">ROUND(E15/C15,3)</f>
        <v>6.0000000000000001E-3</v>
      </c>
      <c r="G15" s="180">
        <f t="shared" ref="G15:G22" si="6">B15-D15</f>
        <v>-0.39999999999999858</v>
      </c>
      <c r="H15" s="170">
        <f t="shared" ref="H15:H22" si="7">ROUND(G15/D15,3)</f>
        <v>-1.2E-2</v>
      </c>
    </row>
    <row r="16" spans="1:8" x14ac:dyDescent="0.25">
      <c r="A16" s="46" t="s">
        <v>255</v>
      </c>
      <c r="B16" s="153">
        <v>34.799999999999997</v>
      </c>
      <c r="C16" s="153">
        <v>34.700000000000003</v>
      </c>
      <c r="D16" s="153">
        <v>34.1</v>
      </c>
      <c r="E16" s="180">
        <f t="shared" si="4"/>
        <v>9.9999999999994316E-2</v>
      </c>
      <c r="F16" s="170">
        <f t="shared" si="5"/>
        <v>3.0000000000000001E-3</v>
      </c>
      <c r="G16" s="180">
        <f t="shared" si="6"/>
        <v>0.69999999999999574</v>
      </c>
      <c r="H16" s="170">
        <f t="shared" si="7"/>
        <v>2.1000000000000001E-2</v>
      </c>
    </row>
    <row r="17" spans="1:8" x14ac:dyDescent="0.25">
      <c r="A17" s="46" t="s">
        <v>256</v>
      </c>
      <c r="B17" s="153">
        <v>32.9</v>
      </c>
      <c r="C17" s="153">
        <v>32.299999999999997</v>
      </c>
      <c r="D17" s="153">
        <v>33</v>
      </c>
      <c r="E17" s="180">
        <f t="shared" si="4"/>
        <v>0.60000000000000142</v>
      </c>
      <c r="F17" s="170">
        <f t="shared" si="5"/>
        <v>1.9E-2</v>
      </c>
      <c r="G17" s="180">
        <f t="shared" si="6"/>
        <v>-0.10000000000000142</v>
      </c>
      <c r="H17" s="170">
        <f t="shared" si="7"/>
        <v>-3.0000000000000001E-3</v>
      </c>
    </row>
    <row r="18" spans="1:8" x14ac:dyDescent="0.25">
      <c r="A18" s="46" t="s">
        <v>257</v>
      </c>
      <c r="B18" s="153">
        <v>34.5</v>
      </c>
      <c r="C18" s="153">
        <v>34.5</v>
      </c>
      <c r="D18" s="153">
        <v>35.1</v>
      </c>
      <c r="E18" s="180">
        <f t="shared" si="4"/>
        <v>0</v>
      </c>
      <c r="F18" s="170">
        <f t="shared" si="5"/>
        <v>0</v>
      </c>
      <c r="G18" s="180">
        <f t="shared" si="6"/>
        <v>-0.60000000000000142</v>
      </c>
      <c r="H18" s="170">
        <f t="shared" si="7"/>
        <v>-1.7000000000000001E-2</v>
      </c>
    </row>
    <row r="19" spans="1:8" x14ac:dyDescent="0.25">
      <c r="A19" s="46" t="s">
        <v>258</v>
      </c>
      <c r="B19" s="153">
        <v>30.3</v>
      </c>
      <c r="C19" s="153">
        <v>30.2</v>
      </c>
      <c r="D19" s="153">
        <v>30.9</v>
      </c>
      <c r="E19" s="180">
        <f t="shared" si="4"/>
        <v>0.10000000000000142</v>
      </c>
      <c r="F19" s="170">
        <f t="shared" si="5"/>
        <v>3.0000000000000001E-3</v>
      </c>
      <c r="G19" s="180">
        <f t="shared" si="6"/>
        <v>-0.59999999999999787</v>
      </c>
      <c r="H19" s="170">
        <f t="shared" si="7"/>
        <v>-1.9E-2</v>
      </c>
    </row>
    <row r="20" spans="1:8" x14ac:dyDescent="0.25">
      <c r="A20" s="46" t="s">
        <v>259</v>
      </c>
      <c r="B20" s="153">
        <v>31.7</v>
      </c>
      <c r="C20" s="153">
        <v>31.4</v>
      </c>
      <c r="D20" s="153">
        <v>32.799999999999997</v>
      </c>
      <c r="E20" s="180">
        <f t="shared" si="4"/>
        <v>0.30000000000000071</v>
      </c>
      <c r="F20" s="170">
        <f t="shared" si="5"/>
        <v>0.01</v>
      </c>
      <c r="G20" s="180">
        <f t="shared" si="6"/>
        <v>-1.0999999999999979</v>
      </c>
      <c r="H20" s="170">
        <f t="shared" si="7"/>
        <v>-3.4000000000000002E-2</v>
      </c>
    </row>
    <row r="21" spans="1:8" x14ac:dyDescent="0.25">
      <c r="A21" s="46" t="s">
        <v>260</v>
      </c>
      <c r="B21" s="153">
        <v>35</v>
      </c>
      <c r="C21" s="153">
        <v>33.799999999999997</v>
      </c>
      <c r="D21" s="153">
        <v>33.299999999999997</v>
      </c>
      <c r="E21" s="180">
        <f t="shared" si="4"/>
        <v>1.2000000000000028</v>
      </c>
      <c r="F21" s="170">
        <f t="shared" si="5"/>
        <v>3.5999999999999997E-2</v>
      </c>
      <c r="G21" s="180">
        <f t="shared" si="6"/>
        <v>1.7000000000000028</v>
      </c>
      <c r="H21" s="170">
        <f t="shared" si="7"/>
        <v>5.0999999999999997E-2</v>
      </c>
    </row>
    <row r="22" spans="1:8" x14ac:dyDescent="0.25">
      <c r="A22" s="46" t="s">
        <v>261</v>
      </c>
      <c r="B22" s="153">
        <v>35.4</v>
      </c>
      <c r="C22" s="153">
        <v>34.799999999999997</v>
      </c>
      <c r="D22" s="153">
        <v>32.6</v>
      </c>
      <c r="E22" s="180">
        <f t="shared" si="4"/>
        <v>0.60000000000000142</v>
      </c>
      <c r="F22" s="170">
        <f t="shared" si="5"/>
        <v>1.7000000000000001E-2</v>
      </c>
      <c r="G22" s="180">
        <f t="shared" si="6"/>
        <v>2.7999999999999972</v>
      </c>
      <c r="H22" s="170">
        <f t="shared" si="7"/>
        <v>8.5999999999999993E-2</v>
      </c>
    </row>
    <row r="24" spans="1:8" ht="15.75" customHeight="1" thickBot="1" x14ac:dyDescent="0.3"/>
    <row r="25" spans="1:8" ht="15.75" customHeight="1" thickBot="1" x14ac:dyDescent="0.3">
      <c r="A25" s="231" t="s">
        <v>263</v>
      </c>
      <c r="B25" s="232"/>
      <c r="C25" s="232"/>
      <c r="D25" s="232"/>
      <c r="E25" s="232"/>
      <c r="F25" s="232"/>
      <c r="G25" s="232"/>
      <c r="H25" s="209"/>
    </row>
    <row r="26" spans="1:8" ht="15.75" customHeight="1" thickBot="1" x14ac:dyDescent="0.3">
      <c r="A26" s="43" t="s">
        <v>15</v>
      </c>
      <c r="B26" s="48" t="s">
        <v>247</v>
      </c>
      <c r="C26" s="49" t="s">
        <v>248</v>
      </c>
      <c r="D26" s="49" t="s">
        <v>249</v>
      </c>
      <c r="E26" s="49" t="s">
        <v>250</v>
      </c>
      <c r="F26" s="49" t="s">
        <v>251</v>
      </c>
      <c r="G26" s="42" t="s">
        <v>252</v>
      </c>
      <c r="H26" s="44" t="s">
        <v>253</v>
      </c>
    </row>
    <row r="27" spans="1:8" x14ac:dyDescent="0.25">
      <c r="A27" s="46" t="s">
        <v>254</v>
      </c>
      <c r="B27" s="125">
        <v>33.29</v>
      </c>
      <c r="C27" s="125">
        <v>33.58</v>
      </c>
      <c r="D27" s="125">
        <v>32.15</v>
      </c>
      <c r="E27" s="179">
        <f t="shared" ref="E27:E34" si="8">B27-C27</f>
        <v>-0.28999999999999915</v>
      </c>
      <c r="F27" s="170">
        <f t="shared" ref="F27:F34" si="9">ROUND(E27/C27,3)</f>
        <v>-8.9999999999999993E-3</v>
      </c>
      <c r="G27" s="179">
        <f t="shared" ref="G27:G34" si="10">B27-D27</f>
        <v>1.1400000000000006</v>
      </c>
      <c r="H27" s="170">
        <f t="shared" ref="H27:H34" si="11">ROUND(G27/D27,3)</f>
        <v>3.5000000000000003E-2</v>
      </c>
    </row>
    <row r="28" spans="1:8" x14ac:dyDescent="0.25">
      <c r="A28" s="46" t="s">
        <v>255</v>
      </c>
      <c r="B28" s="125">
        <v>29.09</v>
      </c>
      <c r="C28" s="125">
        <v>29.16</v>
      </c>
      <c r="D28" s="125">
        <v>28.03</v>
      </c>
      <c r="E28" s="179">
        <f t="shared" si="8"/>
        <v>-7.0000000000000284E-2</v>
      </c>
      <c r="F28" s="170">
        <f t="shared" si="9"/>
        <v>-2E-3</v>
      </c>
      <c r="G28" s="179">
        <f t="shared" si="10"/>
        <v>1.0599999999999987</v>
      </c>
      <c r="H28" s="170">
        <f t="shared" si="11"/>
        <v>3.7999999999999999E-2</v>
      </c>
    </row>
    <row r="29" spans="1:8" x14ac:dyDescent="0.25">
      <c r="A29" s="46" t="s">
        <v>256</v>
      </c>
      <c r="B29" s="125">
        <v>22.77</v>
      </c>
      <c r="C29" s="125">
        <v>23.1</v>
      </c>
      <c r="D29" s="125">
        <v>23.2</v>
      </c>
      <c r="E29" s="179">
        <f t="shared" si="8"/>
        <v>-0.33000000000000185</v>
      </c>
      <c r="F29" s="170">
        <f t="shared" si="9"/>
        <v>-1.4E-2</v>
      </c>
      <c r="G29" s="179">
        <f t="shared" si="10"/>
        <v>-0.42999999999999972</v>
      </c>
      <c r="H29" s="170">
        <f t="shared" si="11"/>
        <v>-1.9E-2</v>
      </c>
    </row>
    <row r="30" spans="1:8" x14ac:dyDescent="0.25">
      <c r="A30" s="46" t="s">
        <v>257</v>
      </c>
      <c r="B30" s="125">
        <v>32.22</v>
      </c>
      <c r="C30" s="125">
        <v>31.99</v>
      </c>
      <c r="D30" s="125">
        <v>31.13</v>
      </c>
      <c r="E30" s="179">
        <f t="shared" si="8"/>
        <v>0.23000000000000043</v>
      </c>
      <c r="F30" s="170">
        <f t="shared" si="9"/>
        <v>7.0000000000000001E-3</v>
      </c>
      <c r="G30" s="179">
        <f t="shared" si="10"/>
        <v>1.0899999999999999</v>
      </c>
      <c r="H30" s="170">
        <f t="shared" si="11"/>
        <v>3.5000000000000003E-2</v>
      </c>
    </row>
    <row r="31" spans="1:8" x14ac:dyDescent="0.25">
      <c r="A31" s="46" t="s">
        <v>258</v>
      </c>
      <c r="B31" s="125">
        <v>25.47</v>
      </c>
      <c r="C31" s="125">
        <v>25.6</v>
      </c>
      <c r="D31" s="125">
        <v>26.13</v>
      </c>
      <c r="E31" s="179">
        <f t="shared" si="8"/>
        <v>-0.13000000000000256</v>
      </c>
      <c r="F31" s="170">
        <f t="shared" si="9"/>
        <v>-5.0000000000000001E-3</v>
      </c>
      <c r="G31" s="179">
        <f t="shared" si="10"/>
        <v>-0.66000000000000014</v>
      </c>
      <c r="H31" s="170">
        <f t="shared" si="11"/>
        <v>-2.5000000000000001E-2</v>
      </c>
    </row>
    <row r="32" spans="1:8" x14ac:dyDescent="0.25">
      <c r="A32" s="46" t="s">
        <v>259</v>
      </c>
      <c r="B32" s="125">
        <v>26.42</v>
      </c>
      <c r="C32" s="125">
        <v>26.48</v>
      </c>
      <c r="D32" s="125">
        <v>25.46</v>
      </c>
      <c r="E32" s="179">
        <f t="shared" si="8"/>
        <v>-5.9999999999998721E-2</v>
      </c>
      <c r="F32" s="170">
        <f t="shared" si="9"/>
        <v>-2E-3</v>
      </c>
      <c r="G32" s="179">
        <f t="shared" si="10"/>
        <v>0.96000000000000085</v>
      </c>
      <c r="H32" s="170">
        <f t="shared" si="11"/>
        <v>3.7999999999999999E-2</v>
      </c>
    </row>
    <row r="33" spans="1:8" x14ac:dyDescent="0.25">
      <c r="A33" s="46" t="s">
        <v>260</v>
      </c>
      <c r="B33" s="125">
        <v>29.22</v>
      </c>
      <c r="C33" s="125">
        <v>29.16</v>
      </c>
      <c r="D33" s="125">
        <v>27.63</v>
      </c>
      <c r="E33" s="179">
        <f t="shared" si="8"/>
        <v>5.9999999999998721E-2</v>
      </c>
      <c r="F33" s="170">
        <f t="shared" si="9"/>
        <v>2E-3</v>
      </c>
      <c r="G33" s="179">
        <f t="shared" si="10"/>
        <v>1.5899999999999999</v>
      </c>
      <c r="H33" s="170">
        <f t="shared" si="11"/>
        <v>5.8000000000000003E-2</v>
      </c>
    </row>
    <row r="34" spans="1:8" x14ac:dyDescent="0.25">
      <c r="A34" s="46" t="s">
        <v>261</v>
      </c>
      <c r="B34" s="125">
        <v>27.32</v>
      </c>
      <c r="C34" s="125">
        <v>27.03</v>
      </c>
      <c r="D34" s="125">
        <v>23.73</v>
      </c>
      <c r="E34" s="179">
        <f t="shared" si="8"/>
        <v>0.28999999999999915</v>
      </c>
      <c r="F34" s="170">
        <f t="shared" si="9"/>
        <v>1.0999999999999999E-2</v>
      </c>
      <c r="G34" s="179">
        <f t="shared" si="10"/>
        <v>3.59</v>
      </c>
      <c r="H34" s="170">
        <f t="shared" si="11"/>
        <v>0.151</v>
      </c>
    </row>
    <row r="36" spans="1:8" x14ac:dyDescent="0.25">
      <c r="A36" t="s">
        <v>137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abSelected="1" zoomScale="90" zoomScaleNormal="90" workbookViewId="0">
      <selection activeCell="B37" sqref="B37"/>
    </sheetView>
  </sheetViews>
  <sheetFormatPr defaultRowHeight="15" x14ac:dyDescent="0.25"/>
  <cols>
    <col min="1" max="1" width="32.42578125" style="145" bestFit="1" customWidth="1"/>
    <col min="2" max="2" width="13.28515625" style="145" bestFit="1" customWidth="1"/>
    <col min="3" max="3" width="13.5703125" style="145" bestFit="1" customWidth="1"/>
    <col min="4" max="4" width="12.5703125" style="145" bestFit="1" customWidth="1"/>
    <col min="5" max="5" width="14.140625" style="145" bestFit="1" customWidth="1"/>
    <col min="6" max="6" width="11" style="161" bestFit="1" customWidth="1"/>
    <col min="7" max="7" width="18.28515625" style="145" bestFit="1" customWidth="1"/>
    <col min="8" max="8" width="15.140625" style="161" bestFit="1" customWidth="1"/>
    <col min="15" max="15" width="12.140625" style="145" customWidth="1"/>
    <col min="16" max="17" width="9.85546875" style="145" bestFit="1" customWidth="1"/>
  </cols>
  <sheetData>
    <row r="1" spans="1:21" ht="15.75" customHeight="1" thickBot="1" x14ac:dyDescent="0.3">
      <c r="A1" s="234" t="s">
        <v>264</v>
      </c>
      <c r="B1" s="197"/>
      <c r="C1" s="197"/>
      <c r="D1" s="197"/>
      <c r="E1" s="197"/>
      <c r="F1" s="197"/>
      <c r="G1" s="197"/>
      <c r="H1" s="197"/>
    </row>
    <row r="2" spans="1:21" ht="15.75" customHeight="1" thickBot="1" x14ac:dyDescent="0.3">
      <c r="A2" s="50" t="s">
        <v>265</v>
      </c>
      <c r="B2" s="50" t="s">
        <v>247</v>
      </c>
      <c r="C2" s="50" t="s">
        <v>248</v>
      </c>
      <c r="D2" s="50" t="s">
        <v>249</v>
      </c>
      <c r="E2" s="50" t="s">
        <v>250</v>
      </c>
      <c r="F2" s="181" t="s">
        <v>251</v>
      </c>
      <c r="G2" s="50" t="s">
        <v>252</v>
      </c>
      <c r="H2" s="181" t="s">
        <v>253</v>
      </c>
      <c r="I2" s="150"/>
    </row>
    <row r="3" spans="1:21" ht="15.75" customHeight="1" x14ac:dyDescent="0.25">
      <c r="A3" s="51" t="s">
        <v>266</v>
      </c>
      <c r="B3" s="127">
        <v>1031.56</v>
      </c>
      <c r="C3" s="127">
        <v>1024.48</v>
      </c>
      <c r="D3" s="127">
        <v>1008.95</v>
      </c>
      <c r="E3" s="182">
        <f t="shared" ref="E3:E13" si="0">B3-C3</f>
        <v>7.0799999999999272</v>
      </c>
      <c r="F3" s="183">
        <f t="shared" ref="F3:F13" si="1">ROUND((B3-C3)/C3,3)</f>
        <v>7.0000000000000001E-3</v>
      </c>
      <c r="G3" s="182">
        <f t="shared" ref="G3:G13" si="2">B3-D3</f>
        <v>22.6099999999999</v>
      </c>
      <c r="H3" s="183">
        <f t="shared" ref="H3:H13" si="3">ROUND((B3-D3)/D3,3)</f>
        <v>2.1999999999999999E-2</v>
      </c>
    </row>
    <row r="4" spans="1:21" ht="15.75" customHeight="1" x14ac:dyDescent="0.25">
      <c r="A4" s="51" t="s">
        <v>267</v>
      </c>
      <c r="B4" s="127">
        <v>1355.23</v>
      </c>
      <c r="C4" s="127">
        <v>1343.48</v>
      </c>
      <c r="D4" s="127">
        <v>1304.44</v>
      </c>
      <c r="E4" s="182">
        <f t="shared" si="0"/>
        <v>11.75</v>
      </c>
      <c r="F4" s="183">
        <f t="shared" si="1"/>
        <v>8.9999999999999993E-3</v>
      </c>
      <c r="G4" s="182">
        <f t="shared" si="2"/>
        <v>50.789999999999964</v>
      </c>
      <c r="H4" s="183">
        <f t="shared" si="3"/>
        <v>3.9E-2</v>
      </c>
      <c r="O4" s="127"/>
      <c r="P4" s="127"/>
      <c r="Q4" s="127"/>
      <c r="R4" s="184"/>
      <c r="S4" s="185"/>
      <c r="T4" s="184"/>
      <c r="U4" s="185"/>
    </row>
    <row r="5" spans="1:21" ht="15.75" customHeight="1" x14ac:dyDescent="0.25">
      <c r="A5" s="51" t="s">
        <v>268</v>
      </c>
      <c r="B5" s="127">
        <v>1335.41</v>
      </c>
      <c r="C5" s="127">
        <v>1324.9</v>
      </c>
      <c r="D5" s="127">
        <v>1213.3800000000001</v>
      </c>
      <c r="E5" s="182">
        <f t="shared" si="0"/>
        <v>10.509999999999991</v>
      </c>
      <c r="F5" s="183">
        <f t="shared" si="1"/>
        <v>8.0000000000000002E-3</v>
      </c>
      <c r="G5" s="182">
        <f t="shared" si="2"/>
        <v>122.02999999999997</v>
      </c>
      <c r="H5" s="183">
        <f t="shared" si="3"/>
        <v>0.10100000000000001</v>
      </c>
    </row>
    <row r="6" spans="1:21" ht="15.75" customHeight="1" x14ac:dyDescent="0.25">
      <c r="A6" s="51" t="s">
        <v>269</v>
      </c>
      <c r="B6" s="127">
        <v>1339.17</v>
      </c>
      <c r="C6" s="127">
        <v>1336.13</v>
      </c>
      <c r="D6" s="127">
        <v>1329.24</v>
      </c>
      <c r="E6" s="182">
        <f t="shared" si="0"/>
        <v>3.0399999999999636</v>
      </c>
      <c r="F6" s="183">
        <f t="shared" si="1"/>
        <v>2E-3</v>
      </c>
      <c r="G6" s="182">
        <f t="shared" si="2"/>
        <v>9.9300000000000637</v>
      </c>
      <c r="H6" s="183">
        <f t="shared" si="3"/>
        <v>7.0000000000000001E-3</v>
      </c>
    </row>
    <row r="7" spans="1:21" ht="15.75" customHeight="1" x14ac:dyDescent="0.25">
      <c r="A7" s="51" t="s">
        <v>270</v>
      </c>
      <c r="B7" s="127">
        <v>953.53</v>
      </c>
      <c r="C7" s="127">
        <v>945.71</v>
      </c>
      <c r="D7" s="127">
        <v>934.8</v>
      </c>
      <c r="E7" s="182">
        <f t="shared" si="0"/>
        <v>7.8199999999999363</v>
      </c>
      <c r="F7" s="183">
        <f t="shared" si="1"/>
        <v>8.0000000000000002E-3</v>
      </c>
      <c r="G7" s="182">
        <f t="shared" si="2"/>
        <v>18.730000000000018</v>
      </c>
      <c r="H7" s="183">
        <f t="shared" si="3"/>
        <v>0.02</v>
      </c>
    </row>
    <row r="8" spans="1:21" ht="15.75" customHeight="1" x14ac:dyDescent="0.25">
      <c r="A8" s="51" t="s">
        <v>151</v>
      </c>
      <c r="B8" s="127">
        <v>885.43</v>
      </c>
      <c r="C8" s="127">
        <v>880.44</v>
      </c>
      <c r="D8" s="127">
        <v>864.73</v>
      </c>
      <c r="E8" s="182">
        <f t="shared" si="0"/>
        <v>4.9899999999998954</v>
      </c>
      <c r="F8" s="183">
        <f t="shared" si="1"/>
        <v>6.0000000000000001E-3</v>
      </c>
      <c r="G8" s="182">
        <f t="shared" si="2"/>
        <v>20.699999999999932</v>
      </c>
      <c r="H8" s="183">
        <f t="shared" si="3"/>
        <v>2.4E-2</v>
      </c>
    </row>
    <row r="9" spans="1:21" ht="15.75" customHeight="1" x14ac:dyDescent="0.25">
      <c r="A9" s="51" t="s">
        <v>271</v>
      </c>
      <c r="B9" s="127">
        <v>1206.3</v>
      </c>
      <c r="C9" s="127">
        <v>1229.6300000000001</v>
      </c>
      <c r="D9" s="127">
        <v>1134.67</v>
      </c>
      <c r="E9" s="182">
        <f t="shared" si="0"/>
        <v>-23.330000000000155</v>
      </c>
      <c r="F9" s="183">
        <f t="shared" si="1"/>
        <v>-1.9E-2</v>
      </c>
      <c r="G9" s="182">
        <f t="shared" si="2"/>
        <v>71.629999999999882</v>
      </c>
      <c r="H9" s="183">
        <f t="shared" si="3"/>
        <v>6.3E-2</v>
      </c>
    </row>
    <row r="10" spans="1:21" ht="15.75" customHeight="1" x14ac:dyDescent="0.25">
      <c r="A10" s="51" t="s">
        <v>272</v>
      </c>
      <c r="B10" s="127">
        <v>1266.6600000000001</v>
      </c>
      <c r="C10" s="127">
        <v>1267.99</v>
      </c>
      <c r="D10" s="127">
        <v>1222.5</v>
      </c>
      <c r="E10" s="182">
        <f t="shared" si="0"/>
        <v>-1.3299999999999272</v>
      </c>
      <c r="F10" s="183">
        <f t="shared" si="1"/>
        <v>-1E-3</v>
      </c>
      <c r="G10" s="182">
        <f t="shared" si="2"/>
        <v>44.160000000000082</v>
      </c>
      <c r="H10" s="183">
        <f t="shared" si="3"/>
        <v>3.5999999999999997E-2</v>
      </c>
    </row>
    <row r="11" spans="1:21" ht="15.75" customHeight="1" x14ac:dyDescent="0.25">
      <c r="A11" s="51" t="s">
        <v>273</v>
      </c>
      <c r="B11" s="127">
        <v>1032.33</v>
      </c>
      <c r="C11" s="127">
        <v>1032.98</v>
      </c>
      <c r="D11" s="127">
        <v>1024.51</v>
      </c>
      <c r="E11" s="182">
        <f t="shared" si="0"/>
        <v>-0.65000000000009095</v>
      </c>
      <c r="F11" s="183">
        <f t="shared" si="1"/>
        <v>-1E-3</v>
      </c>
      <c r="G11" s="182">
        <f t="shared" si="2"/>
        <v>7.8199999999999363</v>
      </c>
      <c r="H11" s="183">
        <f t="shared" si="3"/>
        <v>8.0000000000000002E-3</v>
      </c>
    </row>
    <row r="12" spans="1:21" ht="15.75" customHeight="1" x14ac:dyDescent="0.25">
      <c r="A12" s="51" t="s">
        <v>274</v>
      </c>
      <c r="B12" s="127">
        <v>484.18</v>
      </c>
      <c r="C12" s="127">
        <v>477.02</v>
      </c>
      <c r="D12" s="127">
        <v>480.08</v>
      </c>
      <c r="E12" s="182">
        <f t="shared" si="0"/>
        <v>7.160000000000025</v>
      </c>
      <c r="F12" s="183">
        <f t="shared" si="1"/>
        <v>1.4999999999999999E-2</v>
      </c>
      <c r="G12" s="182">
        <f t="shared" si="2"/>
        <v>4.1000000000000227</v>
      </c>
      <c r="H12" s="183">
        <f t="shared" si="3"/>
        <v>8.9999999999999993E-3</v>
      </c>
    </row>
    <row r="13" spans="1:21" ht="15.75" customHeight="1" thickBot="1" x14ac:dyDescent="0.3">
      <c r="A13" s="51" t="s">
        <v>169</v>
      </c>
      <c r="B13" s="127">
        <v>1008.7</v>
      </c>
      <c r="C13" s="127">
        <v>995.04</v>
      </c>
      <c r="D13" s="127">
        <v>963.83</v>
      </c>
      <c r="E13" s="182">
        <f t="shared" si="0"/>
        <v>13.660000000000082</v>
      </c>
      <c r="F13" s="183">
        <f t="shared" si="1"/>
        <v>1.4E-2</v>
      </c>
      <c r="G13" s="182">
        <f t="shared" si="2"/>
        <v>44.870000000000005</v>
      </c>
      <c r="H13" s="183">
        <f t="shared" si="3"/>
        <v>4.7E-2</v>
      </c>
    </row>
    <row r="14" spans="1:21" x14ac:dyDescent="0.25">
      <c r="A14" s="56"/>
    </row>
    <row r="15" spans="1:21" ht="15.75" customHeight="1" thickBot="1" x14ac:dyDescent="0.3">
      <c r="A15" s="234" t="s">
        <v>275</v>
      </c>
      <c r="B15" s="197"/>
      <c r="C15" s="197"/>
      <c r="D15" s="197"/>
      <c r="E15" s="197"/>
      <c r="F15" s="197"/>
      <c r="G15" s="197"/>
      <c r="H15" s="197"/>
    </row>
    <row r="16" spans="1:21" ht="15.75" customHeight="1" thickBot="1" x14ac:dyDescent="0.3">
      <c r="A16" s="50" t="s">
        <v>265</v>
      </c>
      <c r="B16" s="50" t="s">
        <v>247</v>
      </c>
      <c r="C16" s="50" t="s">
        <v>248</v>
      </c>
      <c r="D16" s="50" t="s">
        <v>249</v>
      </c>
      <c r="E16" s="50" t="s">
        <v>250</v>
      </c>
      <c r="F16" s="181" t="s">
        <v>251</v>
      </c>
      <c r="G16" s="50" t="s">
        <v>252</v>
      </c>
      <c r="H16" s="181" t="s">
        <v>253</v>
      </c>
      <c r="I16" s="150"/>
    </row>
    <row r="17" spans="1:21" ht="15.75" customHeight="1" x14ac:dyDescent="0.25">
      <c r="A17" s="51" t="s">
        <v>266</v>
      </c>
      <c r="B17" s="128">
        <v>34</v>
      </c>
      <c r="C17" s="128">
        <v>33.799999999999997</v>
      </c>
      <c r="D17" s="128">
        <v>34.4</v>
      </c>
      <c r="E17" s="180">
        <f t="shared" ref="E17:E27" si="4">B17-C17</f>
        <v>0.20000000000000284</v>
      </c>
      <c r="F17" s="183">
        <f t="shared" ref="F17:F27" si="5">ROUND((B17-C17)/C17,3)</f>
        <v>6.0000000000000001E-3</v>
      </c>
      <c r="G17" s="180">
        <f t="shared" ref="G17:G27" si="6">B17-D17</f>
        <v>-0.39999999999999858</v>
      </c>
      <c r="H17" s="183">
        <f t="shared" ref="H17:H27" si="7">ROUND((B17-D17)/D17,3)</f>
        <v>-1.2E-2</v>
      </c>
    </row>
    <row r="18" spans="1:21" ht="15.75" customHeight="1" x14ac:dyDescent="0.25">
      <c r="A18" s="51" t="s">
        <v>267</v>
      </c>
      <c r="B18" s="128">
        <v>40.6</v>
      </c>
      <c r="C18" s="128">
        <v>40.200000000000003</v>
      </c>
      <c r="D18" s="128">
        <v>40.700000000000003</v>
      </c>
      <c r="E18" s="180">
        <f t="shared" si="4"/>
        <v>0.39999999999999858</v>
      </c>
      <c r="F18" s="183">
        <f t="shared" si="5"/>
        <v>0.01</v>
      </c>
      <c r="G18" s="180">
        <f t="shared" si="6"/>
        <v>-0.10000000000000142</v>
      </c>
      <c r="H18" s="183">
        <f t="shared" si="7"/>
        <v>-2E-3</v>
      </c>
    </row>
    <row r="19" spans="1:21" ht="15.75" customHeight="1" x14ac:dyDescent="0.25">
      <c r="A19" s="51" t="s">
        <v>268</v>
      </c>
      <c r="B19" s="128">
        <v>42.1</v>
      </c>
      <c r="C19" s="128">
        <v>41.3</v>
      </c>
      <c r="D19" s="128">
        <v>42</v>
      </c>
      <c r="E19" s="180">
        <f t="shared" si="4"/>
        <v>0.80000000000000426</v>
      </c>
      <c r="F19" s="183">
        <f t="shared" si="5"/>
        <v>1.9E-2</v>
      </c>
      <c r="G19" s="180">
        <f t="shared" si="6"/>
        <v>0.10000000000000142</v>
      </c>
      <c r="H19" s="183">
        <f t="shared" si="7"/>
        <v>2E-3</v>
      </c>
    </row>
    <row r="20" spans="1:21" ht="15.75" customHeight="1" x14ac:dyDescent="0.25">
      <c r="A20" s="51" t="s">
        <v>269</v>
      </c>
      <c r="B20" s="128">
        <v>40.299999999999997</v>
      </c>
      <c r="C20" s="128">
        <v>40.1</v>
      </c>
      <c r="D20" s="128">
        <v>40.6</v>
      </c>
      <c r="E20" s="180">
        <f t="shared" si="4"/>
        <v>0.19999999999999574</v>
      </c>
      <c r="F20" s="183">
        <f t="shared" si="5"/>
        <v>5.0000000000000001E-3</v>
      </c>
      <c r="G20" s="180">
        <f t="shared" si="6"/>
        <v>-0.30000000000000426</v>
      </c>
      <c r="H20" s="183">
        <f t="shared" si="7"/>
        <v>-7.0000000000000001E-3</v>
      </c>
    </row>
    <row r="21" spans="1:21" ht="15.75" customHeight="1" x14ac:dyDescent="0.25">
      <c r="A21" s="51" t="s">
        <v>270</v>
      </c>
      <c r="B21" s="128">
        <v>32.4</v>
      </c>
      <c r="C21" s="128">
        <v>32.200000000000003</v>
      </c>
      <c r="D21" s="128">
        <v>32.799999999999997</v>
      </c>
      <c r="E21" s="180">
        <f t="shared" si="4"/>
        <v>0.19999999999999574</v>
      </c>
      <c r="F21" s="183">
        <f t="shared" si="5"/>
        <v>6.0000000000000001E-3</v>
      </c>
      <c r="G21" s="180">
        <f t="shared" si="6"/>
        <v>-0.39999999999999858</v>
      </c>
      <c r="H21" s="183">
        <f t="shared" si="7"/>
        <v>-1.2E-2</v>
      </c>
    </row>
    <row r="22" spans="1:21" ht="15.75" customHeight="1" x14ac:dyDescent="0.25">
      <c r="A22" s="51" t="s">
        <v>151</v>
      </c>
      <c r="B22" s="128">
        <v>33.1</v>
      </c>
      <c r="C22" s="128">
        <v>33</v>
      </c>
      <c r="D22" s="128">
        <v>33.4</v>
      </c>
      <c r="E22" s="180">
        <f t="shared" si="4"/>
        <v>0.10000000000000142</v>
      </c>
      <c r="F22" s="183">
        <f t="shared" si="5"/>
        <v>3.0000000000000001E-3</v>
      </c>
      <c r="G22" s="180">
        <f t="shared" si="6"/>
        <v>-0.29999999999999716</v>
      </c>
      <c r="H22" s="183">
        <f t="shared" si="7"/>
        <v>-8.9999999999999993E-3</v>
      </c>
      <c r="O22" s="128"/>
      <c r="P22" s="128"/>
      <c r="Q22" s="128"/>
      <c r="R22" s="186"/>
      <c r="S22" s="185"/>
      <c r="T22" s="186"/>
      <c r="U22" s="185"/>
    </row>
    <row r="23" spans="1:21" ht="15.75" customHeight="1" x14ac:dyDescent="0.25">
      <c r="A23" s="51" t="s">
        <v>271</v>
      </c>
      <c r="B23" s="128">
        <v>36.4</v>
      </c>
      <c r="C23" s="128">
        <v>37.799999999999997</v>
      </c>
      <c r="D23" s="128">
        <v>37.299999999999997</v>
      </c>
      <c r="E23" s="180">
        <f t="shared" si="4"/>
        <v>-1.3999999999999986</v>
      </c>
      <c r="F23" s="183">
        <f t="shared" si="5"/>
        <v>-3.6999999999999998E-2</v>
      </c>
      <c r="G23" s="180">
        <f t="shared" si="6"/>
        <v>-0.89999999999999858</v>
      </c>
      <c r="H23" s="183">
        <f t="shared" si="7"/>
        <v>-2.4E-2</v>
      </c>
      <c r="R23" s="187"/>
    </row>
    <row r="24" spans="1:21" ht="15.75" customHeight="1" x14ac:dyDescent="0.25">
      <c r="A24" s="51" t="s">
        <v>272</v>
      </c>
      <c r="B24" s="128">
        <v>37.200000000000003</v>
      </c>
      <c r="C24" s="128">
        <v>37</v>
      </c>
      <c r="D24" s="128">
        <v>36.799999999999997</v>
      </c>
      <c r="E24" s="180">
        <f t="shared" si="4"/>
        <v>0.20000000000000284</v>
      </c>
      <c r="F24" s="183">
        <f t="shared" si="5"/>
        <v>5.0000000000000001E-3</v>
      </c>
      <c r="G24" s="180">
        <f t="shared" si="6"/>
        <v>0.40000000000000568</v>
      </c>
      <c r="H24" s="183">
        <f t="shared" si="7"/>
        <v>1.0999999999999999E-2</v>
      </c>
    </row>
    <row r="25" spans="1:21" ht="15.75" customHeight="1" x14ac:dyDescent="0.25">
      <c r="A25" s="51" t="s">
        <v>273</v>
      </c>
      <c r="B25" s="128">
        <v>32.200000000000003</v>
      </c>
      <c r="C25" s="128">
        <v>32.1</v>
      </c>
      <c r="D25" s="128">
        <v>32.9</v>
      </c>
      <c r="E25" s="180">
        <f t="shared" si="4"/>
        <v>0.10000000000000142</v>
      </c>
      <c r="F25" s="183">
        <f t="shared" si="5"/>
        <v>3.0000000000000001E-3</v>
      </c>
      <c r="G25" s="180">
        <f t="shared" si="6"/>
        <v>-0.69999999999999574</v>
      </c>
      <c r="H25" s="183">
        <f t="shared" si="7"/>
        <v>-2.1000000000000001E-2</v>
      </c>
    </row>
    <row r="26" spans="1:21" ht="15.75" customHeight="1" x14ac:dyDescent="0.25">
      <c r="A26" s="51" t="s">
        <v>274</v>
      </c>
      <c r="B26" s="128">
        <v>25.1</v>
      </c>
      <c r="C26" s="128">
        <v>24.4</v>
      </c>
      <c r="D26" s="128">
        <v>25.7</v>
      </c>
      <c r="E26" s="180">
        <f t="shared" si="4"/>
        <v>0.70000000000000284</v>
      </c>
      <c r="F26" s="183">
        <f t="shared" si="5"/>
        <v>2.9000000000000001E-2</v>
      </c>
      <c r="G26" s="180">
        <f t="shared" si="6"/>
        <v>-0.59999999999999787</v>
      </c>
      <c r="H26" s="183">
        <f t="shared" si="7"/>
        <v>-2.3E-2</v>
      </c>
    </row>
    <row r="27" spans="1:21" x14ac:dyDescent="0.25">
      <c r="A27" s="51" t="s">
        <v>169</v>
      </c>
      <c r="B27" s="128">
        <v>35</v>
      </c>
      <c r="C27" s="128">
        <v>34.1</v>
      </c>
      <c r="D27" s="128">
        <v>34.299999999999997</v>
      </c>
      <c r="E27" s="180">
        <f t="shared" si="4"/>
        <v>0.89999999999999858</v>
      </c>
      <c r="F27" s="183">
        <f t="shared" si="5"/>
        <v>2.5999999999999999E-2</v>
      </c>
      <c r="G27" s="180">
        <f t="shared" si="6"/>
        <v>0.70000000000000284</v>
      </c>
      <c r="H27" s="183">
        <f t="shared" si="7"/>
        <v>0.02</v>
      </c>
    </row>
    <row r="28" spans="1:21" x14ac:dyDescent="0.25">
      <c r="F28" s="188"/>
      <c r="G28" s="186"/>
      <c r="H28" s="188"/>
    </row>
    <row r="29" spans="1:21" ht="15.75" customHeight="1" thickBot="1" x14ac:dyDescent="0.3">
      <c r="A29" s="234" t="s">
        <v>276</v>
      </c>
      <c r="B29" s="197"/>
      <c r="C29" s="197"/>
      <c r="D29" s="197"/>
      <c r="E29" s="197"/>
      <c r="F29" s="197"/>
      <c r="G29" s="197"/>
      <c r="H29" s="197"/>
    </row>
    <row r="30" spans="1:21" ht="15.75" customHeight="1" thickBot="1" x14ac:dyDescent="0.3">
      <c r="A30" s="50" t="s">
        <v>265</v>
      </c>
      <c r="B30" s="50" t="s">
        <v>247</v>
      </c>
      <c r="C30" s="50" t="s">
        <v>248</v>
      </c>
      <c r="D30" s="50" t="s">
        <v>249</v>
      </c>
      <c r="E30" s="50" t="s">
        <v>250</v>
      </c>
      <c r="F30" s="181" t="s">
        <v>251</v>
      </c>
      <c r="G30" s="50" t="s">
        <v>252</v>
      </c>
      <c r="H30" s="181" t="s">
        <v>253</v>
      </c>
    </row>
    <row r="31" spans="1:21" ht="15.75" customHeight="1" x14ac:dyDescent="0.25">
      <c r="A31" s="51" t="s">
        <v>266</v>
      </c>
      <c r="B31" s="126">
        <v>30.34</v>
      </c>
      <c r="C31" s="126">
        <v>30.31</v>
      </c>
      <c r="D31" s="126">
        <v>29.33</v>
      </c>
      <c r="E31" s="182">
        <f t="shared" ref="E31:E41" si="8">B31-C31</f>
        <v>3.0000000000001137E-2</v>
      </c>
      <c r="F31" s="183">
        <f t="shared" ref="F31:F41" si="9">ROUND((B31-C31)/C31,3)</f>
        <v>1E-3</v>
      </c>
      <c r="G31" s="182">
        <f t="shared" ref="G31:G41" si="10">B31-D31</f>
        <v>1.0100000000000016</v>
      </c>
      <c r="H31" s="183">
        <f t="shared" ref="H31:H41" si="11">ROUND((B31-D31)/D31,3)</f>
        <v>3.4000000000000002E-2</v>
      </c>
    </row>
    <row r="32" spans="1:21" ht="15.75" customHeight="1" x14ac:dyDescent="0.25">
      <c r="A32" s="51" t="s">
        <v>267</v>
      </c>
      <c r="B32" s="126">
        <v>33.380000000000003</v>
      </c>
      <c r="C32" s="126">
        <v>33.42</v>
      </c>
      <c r="D32" s="126">
        <v>32.049999999999997</v>
      </c>
      <c r="E32" s="182">
        <f t="shared" si="8"/>
        <v>-3.9999999999999147E-2</v>
      </c>
      <c r="F32" s="183">
        <f t="shared" si="9"/>
        <v>-1E-3</v>
      </c>
      <c r="G32" s="182">
        <f t="shared" si="10"/>
        <v>1.3300000000000054</v>
      </c>
      <c r="H32" s="183">
        <f t="shared" si="11"/>
        <v>4.1000000000000002E-2</v>
      </c>
      <c r="O32" s="126"/>
      <c r="P32" s="126"/>
      <c r="Q32" s="126"/>
      <c r="R32" s="189"/>
      <c r="S32" s="161"/>
      <c r="T32" s="189"/>
      <c r="U32" s="161"/>
    </row>
    <row r="33" spans="1:21" ht="15.75" customHeight="1" x14ac:dyDescent="0.25">
      <c r="A33" s="51" t="s">
        <v>268</v>
      </c>
      <c r="B33" s="126">
        <v>31.72</v>
      </c>
      <c r="C33" s="126">
        <v>32.08</v>
      </c>
      <c r="D33" s="126">
        <v>28.89</v>
      </c>
      <c r="E33" s="182">
        <f t="shared" si="8"/>
        <v>-0.35999999999999943</v>
      </c>
      <c r="F33" s="183">
        <f t="shared" si="9"/>
        <v>-1.0999999999999999E-2</v>
      </c>
      <c r="G33" s="182">
        <f t="shared" si="10"/>
        <v>2.8299999999999983</v>
      </c>
      <c r="H33" s="183">
        <f t="shared" si="11"/>
        <v>9.8000000000000004E-2</v>
      </c>
      <c r="O33" s="126"/>
      <c r="P33" s="126"/>
      <c r="Q33" s="126"/>
      <c r="R33" s="189"/>
      <c r="S33" s="161"/>
      <c r="T33" s="189"/>
      <c r="U33" s="161"/>
    </row>
    <row r="34" spans="1:21" ht="15.75" customHeight="1" x14ac:dyDescent="0.25">
      <c r="A34" s="51" t="s">
        <v>269</v>
      </c>
      <c r="B34" s="126">
        <v>33.229999999999997</v>
      </c>
      <c r="C34" s="126">
        <v>33.32</v>
      </c>
      <c r="D34" s="126">
        <v>32.74</v>
      </c>
      <c r="E34" s="182">
        <f t="shared" si="8"/>
        <v>-9.0000000000003411E-2</v>
      </c>
      <c r="F34" s="183">
        <f t="shared" si="9"/>
        <v>-3.0000000000000001E-3</v>
      </c>
      <c r="G34" s="182">
        <f t="shared" si="10"/>
        <v>0.48999999999999488</v>
      </c>
      <c r="H34" s="183">
        <f t="shared" si="11"/>
        <v>1.4999999999999999E-2</v>
      </c>
      <c r="O34" s="126"/>
      <c r="P34" s="126"/>
      <c r="Q34" s="126"/>
      <c r="R34" s="189"/>
      <c r="S34" s="161"/>
      <c r="T34" s="189"/>
      <c r="U34" s="161"/>
    </row>
    <row r="35" spans="1:21" ht="15.75" customHeight="1" x14ac:dyDescent="0.25">
      <c r="A35" s="51" t="s">
        <v>270</v>
      </c>
      <c r="B35" s="126">
        <v>29.43</v>
      </c>
      <c r="C35" s="126">
        <v>29.37</v>
      </c>
      <c r="D35" s="126">
        <v>28.5</v>
      </c>
      <c r="E35" s="182">
        <f t="shared" si="8"/>
        <v>5.9999999999998721E-2</v>
      </c>
      <c r="F35" s="183">
        <f t="shared" si="9"/>
        <v>2E-3</v>
      </c>
      <c r="G35" s="182">
        <f t="shared" si="10"/>
        <v>0.92999999999999972</v>
      </c>
      <c r="H35" s="183">
        <f t="shared" si="11"/>
        <v>3.3000000000000002E-2</v>
      </c>
    </row>
    <row r="36" spans="1:21" ht="15.75" customHeight="1" x14ac:dyDescent="0.25">
      <c r="A36" s="51" t="s">
        <v>151</v>
      </c>
      <c r="B36" s="126">
        <v>26.75</v>
      </c>
      <c r="C36" s="126">
        <v>26.68</v>
      </c>
      <c r="D36" s="126">
        <v>25.89</v>
      </c>
      <c r="E36" s="182">
        <f t="shared" si="8"/>
        <v>7.0000000000000284E-2</v>
      </c>
      <c r="F36" s="183">
        <f t="shared" si="9"/>
        <v>3.0000000000000001E-3</v>
      </c>
      <c r="G36" s="182">
        <f t="shared" si="10"/>
        <v>0.85999999999999943</v>
      </c>
      <c r="H36" s="183">
        <f t="shared" si="11"/>
        <v>3.3000000000000002E-2</v>
      </c>
    </row>
    <row r="37" spans="1:21" ht="15.75" customHeight="1" x14ac:dyDescent="0.25">
      <c r="A37" s="51" t="s">
        <v>271</v>
      </c>
      <c r="B37" s="126">
        <v>33.14</v>
      </c>
      <c r="C37" s="126">
        <v>32.53</v>
      </c>
      <c r="D37" s="126">
        <v>30.42</v>
      </c>
      <c r="E37" s="182">
        <f t="shared" si="8"/>
        <v>0.60999999999999943</v>
      </c>
      <c r="F37" s="183">
        <f t="shared" si="9"/>
        <v>1.9E-2</v>
      </c>
      <c r="G37" s="182">
        <f t="shared" si="10"/>
        <v>2.7199999999999989</v>
      </c>
      <c r="H37" s="183">
        <f t="shared" si="11"/>
        <v>8.8999999999999996E-2</v>
      </c>
    </row>
    <row r="38" spans="1:21" ht="15.75" customHeight="1" x14ac:dyDescent="0.25">
      <c r="A38" s="51" t="s">
        <v>272</v>
      </c>
      <c r="B38" s="126">
        <v>34.049999999999997</v>
      </c>
      <c r="C38" s="126">
        <v>34.270000000000003</v>
      </c>
      <c r="D38" s="126">
        <v>33.22</v>
      </c>
      <c r="E38" s="182">
        <f t="shared" si="8"/>
        <v>-0.22000000000000597</v>
      </c>
      <c r="F38" s="183">
        <f t="shared" si="9"/>
        <v>-6.0000000000000001E-3</v>
      </c>
      <c r="G38" s="182">
        <f t="shared" si="10"/>
        <v>0.82999999999999829</v>
      </c>
      <c r="H38" s="183">
        <f t="shared" si="11"/>
        <v>2.5000000000000001E-2</v>
      </c>
    </row>
    <row r="39" spans="1:21" ht="15.75" customHeight="1" x14ac:dyDescent="0.25">
      <c r="A39" s="51" t="s">
        <v>273</v>
      </c>
      <c r="B39" s="126">
        <v>32.06</v>
      </c>
      <c r="C39" s="126">
        <v>32.18</v>
      </c>
      <c r="D39" s="126">
        <v>31.14</v>
      </c>
      <c r="E39" s="182">
        <f t="shared" si="8"/>
        <v>-0.11999999999999744</v>
      </c>
      <c r="F39" s="183">
        <f t="shared" si="9"/>
        <v>-4.0000000000000001E-3</v>
      </c>
      <c r="G39" s="182">
        <f t="shared" si="10"/>
        <v>0.92000000000000171</v>
      </c>
      <c r="H39" s="183">
        <f t="shared" si="11"/>
        <v>0.03</v>
      </c>
    </row>
    <row r="40" spans="1:21" ht="15.75" customHeight="1" x14ac:dyDescent="0.25">
      <c r="A40" s="51" t="s">
        <v>274</v>
      </c>
      <c r="B40" s="126">
        <v>19.29</v>
      </c>
      <c r="C40" s="126">
        <v>19.55</v>
      </c>
      <c r="D40" s="126">
        <v>18.68</v>
      </c>
      <c r="E40" s="182">
        <f t="shared" si="8"/>
        <v>-0.26000000000000156</v>
      </c>
      <c r="F40" s="183">
        <f t="shared" si="9"/>
        <v>-1.2999999999999999E-2</v>
      </c>
      <c r="G40" s="182">
        <f t="shared" si="10"/>
        <v>0.60999999999999943</v>
      </c>
      <c r="H40" s="183">
        <f t="shared" si="11"/>
        <v>3.3000000000000002E-2</v>
      </c>
    </row>
    <row r="41" spans="1:21" x14ac:dyDescent="0.25">
      <c r="A41" s="51" t="s">
        <v>169</v>
      </c>
      <c r="B41" s="126">
        <v>28.82</v>
      </c>
      <c r="C41" s="126">
        <v>29.18</v>
      </c>
      <c r="D41" s="126">
        <v>28.1</v>
      </c>
      <c r="E41" s="182">
        <f t="shared" si="8"/>
        <v>-0.35999999999999943</v>
      </c>
      <c r="F41" s="183">
        <f t="shared" si="9"/>
        <v>-1.2E-2</v>
      </c>
      <c r="G41" s="182">
        <f t="shared" si="10"/>
        <v>0.71999999999999886</v>
      </c>
      <c r="H41" s="183">
        <f t="shared" si="11"/>
        <v>2.5999999999999999E-2</v>
      </c>
    </row>
    <row r="43" spans="1:21" x14ac:dyDescent="0.25">
      <c r="A43" t="s">
        <v>137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H28" sqref="H28"/>
    </sheetView>
  </sheetViews>
  <sheetFormatPr defaultRowHeight="15" x14ac:dyDescent="0.25"/>
  <cols>
    <col min="1" max="1" width="72.5703125" style="145" bestFit="1" customWidth="1"/>
    <col min="2" max="4" width="11.5703125" style="145" bestFit="1" customWidth="1"/>
    <col min="6" max="6" width="9.85546875" style="190" customWidth="1"/>
    <col min="8" max="8" width="9.140625" style="190" customWidth="1"/>
  </cols>
  <sheetData>
    <row r="1" spans="1:8" x14ac:dyDescent="0.25">
      <c r="A1" t="s">
        <v>277</v>
      </c>
      <c r="E1" s="220" t="s">
        <v>123</v>
      </c>
      <c r="F1" s="235"/>
      <c r="G1" s="195"/>
      <c r="H1" s="235"/>
    </row>
    <row r="2" spans="1:8" x14ac:dyDescent="0.25">
      <c r="A2" s="151" t="s">
        <v>177</v>
      </c>
      <c r="B2" t="s">
        <v>125</v>
      </c>
      <c r="C2" t="s">
        <v>126</v>
      </c>
      <c r="D2" t="s">
        <v>127</v>
      </c>
      <c r="E2" t="s">
        <v>128</v>
      </c>
      <c r="F2" s="190" t="s">
        <v>129</v>
      </c>
      <c r="G2" t="s">
        <v>127</v>
      </c>
      <c r="H2" s="190" t="s">
        <v>129</v>
      </c>
    </row>
    <row r="3" spans="1:8" x14ac:dyDescent="0.25">
      <c r="A3" s="151" t="s">
        <v>278</v>
      </c>
      <c r="B3" t="s">
        <v>131</v>
      </c>
      <c r="C3" t="s">
        <v>131</v>
      </c>
      <c r="D3" t="s">
        <v>132</v>
      </c>
      <c r="E3" t="s">
        <v>131</v>
      </c>
      <c r="F3" s="190" t="s">
        <v>133</v>
      </c>
      <c r="G3" t="s">
        <v>132</v>
      </c>
      <c r="H3" s="190" t="s">
        <v>133</v>
      </c>
    </row>
    <row r="5" spans="1:8" x14ac:dyDescent="0.25">
      <c r="A5" t="s">
        <v>140</v>
      </c>
      <c r="B5" s="80">
        <v>435500</v>
      </c>
      <c r="C5" s="80">
        <v>430900</v>
      </c>
      <c r="D5" s="80">
        <v>414400</v>
      </c>
      <c r="E5" s="173">
        <f t="shared" ref="E5:E29" si="0">B5-C5</f>
        <v>4600</v>
      </c>
      <c r="F5" s="170">
        <f t="shared" ref="F5:F29" si="1">ROUND((B5-C5)/C5,3)</f>
        <v>1.0999999999999999E-2</v>
      </c>
      <c r="G5" s="173">
        <f t="shared" ref="G5:G29" si="2">B5-D5</f>
        <v>21100</v>
      </c>
      <c r="H5" s="170">
        <f t="shared" ref="H5:H29" si="3">ROUND((B5-D5)/D5,3)</f>
        <v>5.0999999999999997E-2</v>
      </c>
    </row>
    <row r="6" spans="1:8" x14ac:dyDescent="0.25">
      <c r="A6" t="s">
        <v>179</v>
      </c>
      <c r="B6" s="80">
        <v>364100</v>
      </c>
      <c r="C6" s="80">
        <v>359000</v>
      </c>
      <c r="D6" s="80">
        <v>346000</v>
      </c>
      <c r="E6" s="173">
        <f t="shared" si="0"/>
        <v>5100</v>
      </c>
      <c r="F6" s="170">
        <f t="shared" si="1"/>
        <v>1.4E-2</v>
      </c>
      <c r="G6" s="173">
        <f t="shared" si="2"/>
        <v>18100</v>
      </c>
      <c r="H6" s="170">
        <f t="shared" si="3"/>
        <v>5.1999999999999998E-2</v>
      </c>
    </row>
    <row r="7" spans="1:8" x14ac:dyDescent="0.25">
      <c r="A7" t="s">
        <v>180</v>
      </c>
      <c r="B7" s="80">
        <v>58300</v>
      </c>
      <c r="C7" s="80">
        <v>57800</v>
      </c>
      <c r="D7" s="80">
        <v>55200</v>
      </c>
      <c r="E7" s="173">
        <f t="shared" si="0"/>
        <v>500</v>
      </c>
      <c r="F7" s="170">
        <f t="shared" si="1"/>
        <v>8.9999999999999993E-3</v>
      </c>
      <c r="G7" s="173">
        <f t="shared" si="2"/>
        <v>3100</v>
      </c>
      <c r="H7" s="170">
        <f t="shared" si="3"/>
        <v>5.6000000000000001E-2</v>
      </c>
    </row>
    <row r="8" spans="1:8" x14ac:dyDescent="0.25">
      <c r="A8" t="s">
        <v>194</v>
      </c>
      <c r="B8" s="80">
        <v>377200</v>
      </c>
      <c r="C8" s="80">
        <v>373100</v>
      </c>
      <c r="D8" s="80">
        <v>359200</v>
      </c>
      <c r="E8" s="173">
        <f t="shared" si="0"/>
        <v>4100</v>
      </c>
      <c r="F8" s="170">
        <f t="shared" si="1"/>
        <v>1.0999999999999999E-2</v>
      </c>
      <c r="G8" s="173">
        <f t="shared" si="2"/>
        <v>18000</v>
      </c>
      <c r="H8" s="170">
        <f t="shared" si="3"/>
        <v>0.05</v>
      </c>
    </row>
    <row r="9" spans="1:8" x14ac:dyDescent="0.25">
      <c r="A9" t="s">
        <v>195</v>
      </c>
      <c r="B9" s="80">
        <v>305800</v>
      </c>
      <c r="C9" s="80">
        <v>301200</v>
      </c>
      <c r="D9" s="80">
        <v>290800</v>
      </c>
      <c r="E9" s="173">
        <f t="shared" si="0"/>
        <v>4600</v>
      </c>
      <c r="F9" s="170">
        <f t="shared" si="1"/>
        <v>1.4999999999999999E-2</v>
      </c>
      <c r="G9" s="173">
        <f t="shared" si="2"/>
        <v>15000</v>
      </c>
      <c r="H9" s="170">
        <f t="shared" si="3"/>
        <v>5.1999999999999998E-2</v>
      </c>
    </row>
    <row r="10" spans="1:8" x14ac:dyDescent="0.25">
      <c r="A10" t="s">
        <v>181</v>
      </c>
      <c r="B10" s="80">
        <v>23500</v>
      </c>
      <c r="C10" s="80">
        <v>23100</v>
      </c>
      <c r="D10" s="80">
        <v>22300</v>
      </c>
      <c r="E10" s="173">
        <f t="shared" si="0"/>
        <v>400</v>
      </c>
      <c r="F10" s="170">
        <f t="shared" si="1"/>
        <v>1.7000000000000001E-2</v>
      </c>
      <c r="G10" s="173">
        <f t="shared" si="2"/>
        <v>1200</v>
      </c>
      <c r="H10" s="170">
        <f t="shared" si="3"/>
        <v>5.3999999999999999E-2</v>
      </c>
    </row>
    <row r="11" spans="1:8" x14ac:dyDescent="0.25">
      <c r="A11" t="s">
        <v>187</v>
      </c>
      <c r="B11" s="80">
        <v>34800</v>
      </c>
      <c r="C11" s="80">
        <v>34700</v>
      </c>
      <c r="D11" s="80">
        <v>32900</v>
      </c>
      <c r="E11" s="173">
        <f t="shared" si="0"/>
        <v>100</v>
      </c>
      <c r="F11" s="170">
        <f t="shared" si="1"/>
        <v>3.0000000000000001E-3</v>
      </c>
      <c r="G11" s="173">
        <f t="shared" si="2"/>
        <v>1900</v>
      </c>
      <c r="H11" s="170">
        <f t="shared" si="3"/>
        <v>5.8000000000000003E-2</v>
      </c>
    </row>
    <row r="12" spans="1:8" x14ac:dyDescent="0.25">
      <c r="A12" t="s">
        <v>196</v>
      </c>
      <c r="B12" s="80">
        <v>78800</v>
      </c>
      <c r="C12" s="80">
        <v>78400</v>
      </c>
      <c r="D12" s="80">
        <v>76100</v>
      </c>
      <c r="E12" s="173">
        <f t="shared" si="0"/>
        <v>400</v>
      </c>
      <c r="F12" s="170">
        <f t="shared" si="1"/>
        <v>5.0000000000000001E-3</v>
      </c>
      <c r="G12" s="173">
        <f t="shared" si="2"/>
        <v>2700</v>
      </c>
      <c r="H12" s="170">
        <f t="shared" si="3"/>
        <v>3.5000000000000003E-2</v>
      </c>
    </row>
    <row r="13" spans="1:8" x14ac:dyDescent="0.25">
      <c r="A13" t="s">
        <v>197</v>
      </c>
      <c r="B13" s="80">
        <v>13500</v>
      </c>
      <c r="C13" s="80">
        <v>13500</v>
      </c>
      <c r="D13" s="80">
        <v>13000</v>
      </c>
      <c r="E13" s="173">
        <f t="shared" si="0"/>
        <v>0</v>
      </c>
      <c r="F13" s="170">
        <f t="shared" si="1"/>
        <v>0</v>
      </c>
      <c r="G13" s="173">
        <f t="shared" si="2"/>
        <v>500</v>
      </c>
      <c r="H13" s="170">
        <f t="shared" si="3"/>
        <v>3.7999999999999999E-2</v>
      </c>
    </row>
    <row r="14" spans="1:8" x14ac:dyDescent="0.25">
      <c r="A14" t="s">
        <v>200</v>
      </c>
      <c r="B14" s="80">
        <v>45600</v>
      </c>
      <c r="C14" s="80">
        <v>45300</v>
      </c>
      <c r="D14" s="80">
        <v>43900</v>
      </c>
      <c r="E14" s="173">
        <f t="shared" si="0"/>
        <v>300</v>
      </c>
      <c r="F14" s="170">
        <f t="shared" si="1"/>
        <v>7.0000000000000001E-3</v>
      </c>
      <c r="G14" s="173">
        <f t="shared" si="2"/>
        <v>1700</v>
      </c>
      <c r="H14" s="170">
        <f t="shared" si="3"/>
        <v>3.9E-2</v>
      </c>
    </row>
    <row r="15" spans="1:8" x14ac:dyDescent="0.25">
      <c r="A15" t="s">
        <v>205</v>
      </c>
      <c r="B15" s="80">
        <v>7900</v>
      </c>
      <c r="C15" s="80">
        <v>7900</v>
      </c>
      <c r="D15" s="80">
        <v>8100</v>
      </c>
      <c r="E15" s="173">
        <f t="shared" si="0"/>
        <v>0</v>
      </c>
      <c r="F15" s="170">
        <f t="shared" si="1"/>
        <v>0</v>
      </c>
      <c r="G15" s="173">
        <f t="shared" si="2"/>
        <v>-200</v>
      </c>
      <c r="H15" s="170">
        <f t="shared" si="3"/>
        <v>-2.5000000000000001E-2</v>
      </c>
    </row>
    <row r="16" spans="1:8" x14ac:dyDescent="0.25">
      <c r="A16" t="s">
        <v>206</v>
      </c>
      <c r="B16" s="80">
        <v>19700</v>
      </c>
      <c r="C16" s="80">
        <v>19600</v>
      </c>
      <c r="D16" s="80">
        <v>19200</v>
      </c>
      <c r="E16" s="173">
        <f t="shared" si="0"/>
        <v>100</v>
      </c>
      <c r="F16" s="170">
        <f t="shared" si="1"/>
        <v>5.0000000000000001E-3</v>
      </c>
      <c r="G16" s="173">
        <f t="shared" si="2"/>
        <v>500</v>
      </c>
      <c r="H16" s="170">
        <f t="shared" si="3"/>
        <v>2.5999999999999999E-2</v>
      </c>
    </row>
    <row r="17" spans="1:8" x14ac:dyDescent="0.25">
      <c r="A17" t="s">
        <v>209</v>
      </c>
      <c r="B17" s="80">
        <v>8400</v>
      </c>
      <c r="C17" s="80">
        <v>8300</v>
      </c>
      <c r="D17" s="80">
        <v>7900</v>
      </c>
      <c r="E17" s="173">
        <f t="shared" si="0"/>
        <v>100</v>
      </c>
      <c r="F17" s="170">
        <f t="shared" si="1"/>
        <v>1.2E-2</v>
      </c>
      <c r="G17" s="173">
        <f t="shared" si="2"/>
        <v>500</v>
      </c>
      <c r="H17" s="170">
        <f t="shared" si="3"/>
        <v>6.3E-2</v>
      </c>
    </row>
    <row r="18" spans="1:8" x14ac:dyDescent="0.25">
      <c r="A18" t="s">
        <v>210</v>
      </c>
      <c r="B18" s="80">
        <v>22400</v>
      </c>
      <c r="C18" s="80">
        <v>22100</v>
      </c>
      <c r="D18" s="80">
        <v>21400</v>
      </c>
      <c r="E18" s="173">
        <f t="shared" si="0"/>
        <v>300</v>
      </c>
      <c r="F18" s="170">
        <f t="shared" si="1"/>
        <v>1.4E-2</v>
      </c>
      <c r="G18" s="173">
        <f t="shared" si="2"/>
        <v>1000</v>
      </c>
      <c r="H18" s="170">
        <f t="shared" si="3"/>
        <v>4.7E-2</v>
      </c>
    </row>
    <row r="19" spans="1:8" x14ac:dyDescent="0.25">
      <c r="A19" t="s">
        <v>214</v>
      </c>
      <c r="B19" s="80">
        <v>70300</v>
      </c>
      <c r="C19" s="80">
        <v>70200</v>
      </c>
      <c r="D19" s="80">
        <v>66600</v>
      </c>
      <c r="E19" s="173">
        <f t="shared" si="0"/>
        <v>100</v>
      </c>
      <c r="F19" s="170">
        <f t="shared" si="1"/>
        <v>1E-3</v>
      </c>
      <c r="G19" s="173">
        <f t="shared" si="2"/>
        <v>3700</v>
      </c>
      <c r="H19" s="170">
        <f t="shared" si="3"/>
        <v>5.6000000000000001E-2</v>
      </c>
    </row>
    <row r="20" spans="1:8" x14ac:dyDescent="0.25">
      <c r="A20" t="s">
        <v>245</v>
      </c>
      <c r="B20" s="80">
        <v>29400</v>
      </c>
      <c r="C20" s="80">
        <v>29600</v>
      </c>
      <c r="D20" s="80">
        <v>28300</v>
      </c>
      <c r="E20" s="173">
        <f t="shared" si="0"/>
        <v>-200</v>
      </c>
      <c r="F20" s="170">
        <f t="shared" si="1"/>
        <v>-7.0000000000000001E-3</v>
      </c>
      <c r="G20" s="173">
        <f t="shared" si="2"/>
        <v>1100</v>
      </c>
      <c r="H20" s="170">
        <f t="shared" si="3"/>
        <v>3.9E-2</v>
      </c>
    </row>
    <row r="21" spans="1:8" x14ac:dyDescent="0.25">
      <c r="A21" t="s">
        <v>222</v>
      </c>
      <c r="B21" s="80">
        <v>49300</v>
      </c>
      <c r="C21" s="80">
        <v>48200</v>
      </c>
      <c r="D21" s="80">
        <v>46900</v>
      </c>
      <c r="E21" s="173">
        <f t="shared" si="0"/>
        <v>1100</v>
      </c>
      <c r="F21" s="170">
        <f t="shared" si="1"/>
        <v>2.3E-2</v>
      </c>
      <c r="G21" s="173">
        <f t="shared" si="2"/>
        <v>2400</v>
      </c>
      <c r="H21" s="170">
        <f t="shared" si="3"/>
        <v>5.0999999999999997E-2</v>
      </c>
    </row>
    <row r="22" spans="1:8" x14ac:dyDescent="0.25">
      <c r="A22" t="s">
        <v>228</v>
      </c>
      <c r="B22" s="80">
        <v>59000</v>
      </c>
      <c r="C22" s="80">
        <v>56700</v>
      </c>
      <c r="D22" s="80">
        <v>55400</v>
      </c>
      <c r="E22" s="173">
        <f t="shared" si="0"/>
        <v>2300</v>
      </c>
      <c r="F22" s="170">
        <f t="shared" si="1"/>
        <v>4.1000000000000002E-2</v>
      </c>
      <c r="G22" s="173">
        <f t="shared" si="2"/>
        <v>3600</v>
      </c>
      <c r="H22" s="170">
        <f t="shared" si="3"/>
        <v>6.5000000000000002E-2</v>
      </c>
    </row>
    <row r="23" spans="1:8" x14ac:dyDescent="0.25">
      <c r="A23" t="s">
        <v>231</v>
      </c>
      <c r="B23" s="80">
        <v>51300</v>
      </c>
      <c r="C23" s="80">
        <v>49100</v>
      </c>
      <c r="D23" s="80">
        <v>48200</v>
      </c>
      <c r="E23" s="173">
        <f t="shared" si="0"/>
        <v>2200</v>
      </c>
      <c r="F23" s="170">
        <f t="shared" si="1"/>
        <v>4.4999999999999998E-2</v>
      </c>
      <c r="G23" s="173">
        <f t="shared" si="2"/>
        <v>3100</v>
      </c>
      <c r="H23" s="170">
        <f t="shared" si="3"/>
        <v>6.4000000000000001E-2</v>
      </c>
    </row>
    <row r="24" spans="1:8" x14ac:dyDescent="0.25">
      <c r="A24" t="s">
        <v>233</v>
      </c>
      <c r="B24" s="80">
        <v>42200</v>
      </c>
      <c r="C24" s="80">
        <v>40900</v>
      </c>
      <c r="D24" s="80">
        <v>39300</v>
      </c>
      <c r="E24" s="173">
        <f t="shared" si="0"/>
        <v>1300</v>
      </c>
      <c r="F24" s="170">
        <f t="shared" si="1"/>
        <v>3.2000000000000001E-2</v>
      </c>
      <c r="G24" s="173">
        <f t="shared" si="2"/>
        <v>2900</v>
      </c>
      <c r="H24" s="170">
        <f t="shared" si="3"/>
        <v>7.3999999999999996E-2</v>
      </c>
    </row>
    <row r="25" spans="1:8" x14ac:dyDescent="0.25">
      <c r="A25" t="s">
        <v>234</v>
      </c>
      <c r="B25" s="80">
        <v>17600</v>
      </c>
      <c r="C25" s="80">
        <v>17300</v>
      </c>
      <c r="D25" s="80">
        <v>16500</v>
      </c>
      <c r="E25" s="173">
        <f t="shared" si="0"/>
        <v>300</v>
      </c>
      <c r="F25" s="170">
        <f t="shared" si="1"/>
        <v>1.7000000000000001E-2</v>
      </c>
      <c r="G25" s="173">
        <f t="shared" si="2"/>
        <v>1100</v>
      </c>
      <c r="H25" s="170">
        <f t="shared" si="3"/>
        <v>6.7000000000000004E-2</v>
      </c>
    </row>
    <row r="26" spans="1:8" x14ac:dyDescent="0.25">
      <c r="A26" t="s">
        <v>237</v>
      </c>
      <c r="B26" s="80">
        <v>71400</v>
      </c>
      <c r="C26" s="80">
        <v>71900</v>
      </c>
      <c r="D26" s="80">
        <v>68400</v>
      </c>
      <c r="E26" s="173">
        <f t="shared" si="0"/>
        <v>-500</v>
      </c>
      <c r="F26" s="170">
        <f t="shared" si="1"/>
        <v>-7.0000000000000001E-3</v>
      </c>
      <c r="G26" s="173">
        <f t="shared" si="2"/>
        <v>3000</v>
      </c>
      <c r="H26" s="170">
        <f t="shared" si="3"/>
        <v>4.3999999999999997E-2</v>
      </c>
    </row>
    <row r="27" spans="1:8" x14ac:dyDescent="0.25">
      <c r="A27" t="s">
        <v>238</v>
      </c>
      <c r="B27" s="80">
        <v>12000</v>
      </c>
      <c r="C27" s="80">
        <v>12000</v>
      </c>
      <c r="D27" s="80">
        <v>11600</v>
      </c>
      <c r="E27" s="173">
        <f t="shared" si="0"/>
        <v>0</v>
      </c>
      <c r="F27" s="170">
        <f t="shared" si="1"/>
        <v>0</v>
      </c>
      <c r="G27" s="173">
        <f t="shared" si="2"/>
        <v>400</v>
      </c>
      <c r="H27" s="170">
        <f t="shared" si="3"/>
        <v>3.4000000000000002E-2</v>
      </c>
    </row>
    <row r="28" spans="1:8" x14ac:dyDescent="0.25">
      <c r="A28" t="s">
        <v>239</v>
      </c>
      <c r="B28" s="80">
        <v>28700</v>
      </c>
      <c r="C28" s="80">
        <v>29100</v>
      </c>
      <c r="D28" s="80">
        <v>27000</v>
      </c>
      <c r="E28" s="173">
        <f t="shared" si="0"/>
        <v>-400</v>
      </c>
      <c r="F28" s="170">
        <f t="shared" si="1"/>
        <v>-1.4E-2</v>
      </c>
      <c r="G28" s="173">
        <f t="shared" si="2"/>
        <v>1700</v>
      </c>
      <c r="H28" s="170">
        <f t="shared" si="3"/>
        <v>6.3E-2</v>
      </c>
    </row>
    <row r="29" spans="1:8" x14ac:dyDescent="0.25">
      <c r="A29" t="s">
        <v>242</v>
      </c>
      <c r="B29" s="80">
        <v>30700</v>
      </c>
      <c r="C29" s="80">
        <v>30800</v>
      </c>
      <c r="D29" s="80">
        <v>29800</v>
      </c>
      <c r="E29" s="173">
        <f t="shared" si="0"/>
        <v>-100</v>
      </c>
      <c r="F29" s="170">
        <f t="shared" si="1"/>
        <v>-3.0000000000000001E-3</v>
      </c>
      <c r="G29" s="173">
        <f t="shared" si="2"/>
        <v>900</v>
      </c>
      <c r="H29" s="170">
        <f t="shared" si="3"/>
        <v>0.03</v>
      </c>
    </row>
    <row r="31" spans="1:8" x14ac:dyDescent="0.25">
      <c r="A31" t="s">
        <v>137</v>
      </c>
    </row>
    <row r="51" spans="2:4" x14ac:dyDescent="0.25">
      <c r="B51" s="190"/>
      <c r="D51" s="190"/>
    </row>
    <row r="52" spans="2:4" x14ac:dyDescent="0.25">
      <c r="B52" s="190"/>
      <c r="D52" s="190"/>
    </row>
    <row r="53" spans="2:4" x14ac:dyDescent="0.25">
      <c r="B53" s="190"/>
      <c r="D53" s="190"/>
    </row>
    <row r="54" spans="2:4" x14ac:dyDescent="0.25">
      <c r="B54" s="190"/>
      <c r="D54" s="190"/>
    </row>
    <row r="55" spans="2:4" x14ac:dyDescent="0.25">
      <c r="B55" s="190"/>
    </row>
    <row r="56" spans="2:4" x14ac:dyDescent="0.25">
      <c r="B56" s="190"/>
    </row>
    <row r="57" spans="2:4" x14ac:dyDescent="0.25">
      <c r="B57" s="190"/>
    </row>
    <row r="58" spans="2:4" x14ac:dyDescent="0.25">
      <c r="B58" s="190"/>
    </row>
    <row r="59" spans="2:4" x14ac:dyDescent="0.25">
      <c r="B59" s="190"/>
    </row>
    <row r="66" spans="5:7" x14ac:dyDescent="0.25">
      <c r="E66" s="190"/>
      <c r="G66" s="190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M42" sqref="M42"/>
    </sheetView>
  </sheetViews>
  <sheetFormatPr defaultRowHeight="15" x14ac:dyDescent="0.25"/>
  <cols>
    <col min="1" max="1" width="69.85546875" style="145" customWidth="1"/>
    <col min="2" max="4" width="11.5703125" style="145" bestFit="1" customWidth="1"/>
    <col min="6" max="6" width="9.140625" style="190" customWidth="1"/>
    <col min="8" max="8" width="9.140625" style="190" customWidth="1"/>
  </cols>
  <sheetData>
    <row r="1" spans="1:8" x14ac:dyDescent="0.25">
      <c r="A1" t="s">
        <v>277</v>
      </c>
      <c r="E1" s="220" t="s">
        <v>123</v>
      </c>
      <c r="F1" s="235"/>
      <c r="G1" s="195"/>
      <c r="H1" s="235"/>
    </row>
    <row r="2" spans="1:8" x14ac:dyDescent="0.25">
      <c r="A2" s="151" t="s">
        <v>177</v>
      </c>
      <c r="B2" t="s">
        <v>125</v>
      </c>
      <c r="C2" t="s">
        <v>126</v>
      </c>
      <c r="D2" t="s">
        <v>127</v>
      </c>
      <c r="E2" t="s">
        <v>128</v>
      </c>
      <c r="F2" s="190" t="s">
        <v>129</v>
      </c>
      <c r="G2" t="s">
        <v>127</v>
      </c>
      <c r="H2" s="190" t="s">
        <v>129</v>
      </c>
    </row>
    <row r="3" spans="1:8" x14ac:dyDescent="0.25">
      <c r="A3" s="151" t="s">
        <v>279</v>
      </c>
      <c r="B3" t="s">
        <v>131</v>
      </c>
      <c r="C3" t="s">
        <v>131</v>
      </c>
      <c r="D3" t="s">
        <v>132</v>
      </c>
      <c r="E3" t="s">
        <v>131</v>
      </c>
      <c r="F3" s="190" t="s">
        <v>133</v>
      </c>
      <c r="G3" t="s">
        <v>132</v>
      </c>
      <c r="H3" s="190" t="s">
        <v>133</v>
      </c>
    </row>
    <row r="5" spans="1:8" x14ac:dyDescent="0.25">
      <c r="A5" t="s">
        <v>140</v>
      </c>
      <c r="B5" s="80">
        <v>437000</v>
      </c>
      <c r="C5" s="80">
        <v>435900</v>
      </c>
      <c r="D5" s="80">
        <v>422600</v>
      </c>
      <c r="E5" s="173">
        <f t="shared" ref="E5:E28" si="0">B5-C5</f>
        <v>1100</v>
      </c>
      <c r="F5" s="170">
        <f t="shared" ref="F5:F28" si="1">ROUND((B5-C5)/C5,3)</f>
        <v>3.0000000000000001E-3</v>
      </c>
      <c r="G5" s="173">
        <f t="shared" ref="G5:G28" si="2">B5-D5</f>
        <v>14400</v>
      </c>
      <c r="H5" s="170">
        <f t="shared" ref="H5:H28" si="3">ROUND((B5-D5)/D5,3)</f>
        <v>3.4000000000000002E-2</v>
      </c>
    </row>
    <row r="6" spans="1:8" x14ac:dyDescent="0.25">
      <c r="A6" t="s">
        <v>179</v>
      </c>
      <c r="B6" s="80">
        <v>353800</v>
      </c>
      <c r="C6" s="80">
        <v>351300</v>
      </c>
      <c r="D6" s="80">
        <v>340900</v>
      </c>
      <c r="E6" s="173">
        <f t="shared" si="0"/>
        <v>2500</v>
      </c>
      <c r="F6" s="170">
        <f t="shared" si="1"/>
        <v>7.0000000000000001E-3</v>
      </c>
      <c r="G6" s="173">
        <f t="shared" si="2"/>
        <v>12900</v>
      </c>
      <c r="H6" s="170">
        <f t="shared" si="3"/>
        <v>3.7999999999999999E-2</v>
      </c>
    </row>
    <row r="7" spans="1:8" x14ac:dyDescent="0.25">
      <c r="A7" t="s">
        <v>180</v>
      </c>
      <c r="B7" s="80">
        <v>51500</v>
      </c>
      <c r="C7" s="80">
        <v>51200</v>
      </c>
      <c r="D7" s="80">
        <v>49300</v>
      </c>
      <c r="E7" s="173">
        <f t="shared" si="0"/>
        <v>300</v>
      </c>
      <c r="F7" s="170">
        <f t="shared" si="1"/>
        <v>6.0000000000000001E-3</v>
      </c>
      <c r="G7" s="173">
        <f t="shared" si="2"/>
        <v>2200</v>
      </c>
      <c r="H7" s="170">
        <f t="shared" si="3"/>
        <v>4.4999999999999998E-2</v>
      </c>
    </row>
    <row r="8" spans="1:8" x14ac:dyDescent="0.25">
      <c r="A8" t="s">
        <v>194</v>
      </c>
      <c r="B8" s="80">
        <v>385500</v>
      </c>
      <c r="C8" s="80">
        <v>384700</v>
      </c>
      <c r="D8" s="80">
        <v>373300</v>
      </c>
      <c r="E8" s="173">
        <f t="shared" si="0"/>
        <v>800</v>
      </c>
      <c r="F8" s="170">
        <f t="shared" si="1"/>
        <v>2E-3</v>
      </c>
      <c r="G8" s="173">
        <f t="shared" si="2"/>
        <v>12200</v>
      </c>
      <c r="H8" s="170">
        <f t="shared" si="3"/>
        <v>3.3000000000000002E-2</v>
      </c>
    </row>
    <row r="9" spans="1:8" x14ac:dyDescent="0.25">
      <c r="A9" t="s">
        <v>195</v>
      </c>
      <c r="B9" s="80">
        <v>302300</v>
      </c>
      <c r="C9" s="80">
        <v>300100</v>
      </c>
      <c r="D9" s="80">
        <v>291600</v>
      </c>
      <c r="E9" s="173">
        <f t="shared" si="0"/>
        <v>2200</v>
      </c>
      <c r="F9" s="170">
        <f t="shared" si="1"/>
        <v>7.0000000000000001E-3</v>
      </c>
      <c r="G9" s="173">
        <f t="shared" si="2"/>
        <v>10700</v>
      </c>
      <c r="H9" s="170">
        <f t="shared" si="3"/>
        <v>3.6999999999999998E-2</v>
      </c>
    </row>
    <row r="10" spans="1:8" x14ac:dyDescent="0.25">
      <c r="A10" t="s">
        <v>181</v>
      </c>
      <c r="B10" s="80">
        <v>18200</v>
      </c>
      <c r="C10" s="80">
        <v>18000</v>
      </c>
      <c r="D10" s="80">
        <v>17400</v>
      </c>
      <c r="E10" s="173">
        <f t="shared" si="0"/>
        <v>200</v>
      </c>
      <c r="F10" s="170">
        <f t="shared" si="1"/>
        <v>1.0999999999999999E-2</v>
      </c>
      <c r="G10" s="173">
        <f t="shared" si="2"/>
        <v>800</v>
      </c>
      <c r="H10" s="170">
        <f t="shared" si="3"/>
        <v>4.5999999999999999E-2</v>
      </c>
    </row>
    <row r="11" spans="1:8" x14ac:dyDescent="0.25">
      <c r="A11" t="s">
        <v>187</v>
      </c>
      <c r="B11" s="80">
        <v>33300</v>
      </c>
      <c r="C11" s="80">
        <v>33200</v>
      </c>
      <c r="D11" s="80">
        <v>31900</v>
      </c>
      <c r="E11" s="173">
        <f t="shared" si="0"/>
        <v>100</v>
      </c>
      <c r="F11" s="170">
        <f t="shared" si="1"/>
        <v>3.0000000000000001E-3</v>
      </c>
      <c r="G11" s="173">
        <f t="shared" si="2"/>
        <v>1400</v>
      </c>
      <c r="H11" s="170">
        <f t="shared" si="3"/>
        <v>4.3999999999999997E-2</v>
      </c>
    </row>
    <row r="12" spans="1:8" x14ac:dyDescent="0.25">
      <c r="A12" t="s">
        <v>196</v>
      </c>
      <c r="B12" s="80">
        <v>79500</v>
      </c>
      <c r="C12" s="80">
        <v>78900</v>
      </c>
      <c r="D12" s="80">
        <v>78300</v>
      </c>
      <c r="E12" s="173">
        <f t="shared" si="0"/>
        <v>600</v>
      </c>
      <c r="F12" s="170">
        <f t="shared" si="1"/>
        <v>8.0000000000000002E-3</v>
      </c>
      <c r="G12" s="173">
        <f t="shared" si="2"/>
        <v>1200</v>
      </c>
      <c r="H12" s="170">
        <f t="shared" si="3"/>
        <v>1.4999999999999999E-2</v>
      </c>
    </row>
    <row r="13" spans="1:8" x14ac:dyDescent="0.25">
      <c r="A13" t="s">
        <v>197</v>
      </c>
      <c r="B13" s="80">
        <v>17200</v>
      </c>
      <c r="C13" s="80">
        <v>17300</v>
      </c>
      <c r="D13" s="80">
        <v>16500</v>
      </c>
      <c r="E13" s="173">
        <f t="shared" si="0"/>
        <v>-100</v>
      </c>
      <c r="F13" s="170">
        <f t="shared" si="1"/>
        <v>-6.0000000000000001E-3</v>
      </c>
      <c r="G13" s="173">
        <f t="shared" si="2"/>
        <v>700</v>
      </c>
      <c r="H13" s="170">
        <f t="shared" si="3"/>
        <v>4.2000000000000003E-2</v>
      </c>
    </row>
    <row r="14" spans="1:8" x14ac:dyDescent="0.25">
      <c r="A14" t="s">
        <v>200</v>
      </c>
      <c r="B14" s="80">
        <v>44800</v>
      </c>
      <c r="C14" s="80">
        <v>44300</v>
      </c>
      <c r="D14" s="80">
        <v>44800</v>
      </c>
      <c r="E14" s="173">
        <f t="shared" si="0"/>
        <v>500</v>
      </c>
      <c r="F14" s="170">
        <f t="shared" si="1"/>
        <v>1.0999999999999999E-2</v>
      </c>
      <c r="G14" s="173">
        <f t="shared" si="2"/>
        <v>0</v>
      </c>
      <c r="H14" s="170">
        <f t="shared" si="3"/>
        <v>0</v>
      </c>
    </row>
    <row r="15" spans="1:8" x14ac:dyDescent="0.25">
      <c r="A15" t="s">
        <v>206</v>
      </c>
      <c r="B15" s="80">
        <v>17500</v>
      </c>
      <c r="C15" s="80">
        <v>17300</v>
      </c>
      <c r="D15" s="80">
        <v>17000</v>
      </c>
      <c r="E15" s="173">
        <f t="shared" si="0"/>
        <v>200</v>
      </c>
      <c r="F15" s="170">
        <f t="shared" si="1"/>
        <v>1.2E-2</v>
      </c>
      <c r="G15" s="173">
        <f t="shared" si="2"/>
        <v>500</v>
      </c>
      <c r="H15" s="170">
        <f t="shared" si="3"/>
        <v>2.9000000000000001E-2</v>
      </c>
    </row>
    <row r="16" spans="1:8" x14ac:dyDescent="0.25">
      <c r="A16" t="s">
        <v>209</v>
      </c>
      <c r="B16" s="80">
        <v>5000</v>
      </c>
      <c r="C16" s="80">
        <v>5000</v>
      </c>
      <c r="D16" s="80">
        <v>5100</v>
      </c>
      <c r="E16" s="173">
        <f t="shared" si="0"/>
        <v>0</v>
      </c>
      <c r="F16" s="170">
        <f t="shared" si="1"/>
        <v>0</v>
      </c>
      <c r="G16" s="173">
        <f t="shared" si="2"/>
        <v>-100</v>
      </c>
      <c r="H16" s="170">
        <f t="shared" si="3"/>
        <v>-0.02</v>
      </c>
    </row>
    <row r="17" spans="1:8" x14ac:dyDescent="0.25">
      <c r="A17" t="s">
        <v>210</v>
      </c>
      <c r="B17" s="80">
        <v>38700</v>
      </c>
      <c r="C17" s="80">
        <v>38700</v>
      </c>
      <c r="D17" s="80">
        <v>37100</v>
      </c>
      <c r="E17" s="173">
        <f t="shared" si="0"/>
        <v>0</v>
      </c>
      <c r="F17" s="170">
        <f t="shared" si="1"/>
        <v>0</v>
      </c>
      <c r="G17" s="173">
        <f t="shared" si="2"/>
        <v>1600</v>
      </c>
      <c r="H17" s="170">
        <f t="shared" si="3"/>
        <v>4.2999999999999997E-2</v>
      </c>
    </row>
    <row r="18" spans="1:8" x14ac:dyDescent="0.25">
      <c r="A18" t="s">
        <v>280</v>
      </c>
      <c r="B18" s="80">
        <v>7500</v>
      </c>
      <c r="C18" s="80">
        <v>7500</v>
      </c>
      <c r="D18" s="80">
        <v>7600</v>
      </c>
      <c r="E18" s="173">
        <f t="shared" si="0"/>
        <v>0</v>
      </c>
      <c r="F18" s="170">
        <f t="shared" si="1"/>
        <v>0</v>
      </c>
      <c r="G18" s="173">
        <f t="shared" si="2"/>
        <v>-100</v>
      </c>
      <c r="H18" s="170">
        <f t="shared" si="3"/>
        <v>-1.2999999999999999E-2</v>
      </c>
    </row>
    <row r="19" spans="1:8" x14ac:dyDescent="0.25">
      <c r="A19" t="s">
        <v>214</v>
      </c>
      <c r="B19" s="80">
        <v>57600</v>
      </c>
      <c r="C19" s="80">
        <v>57700</v>
      </c>
      <c r="D19" s="80">
        <v>56800</v>
      </c>
      <c r="E19" s="173">
        <f t="shared" si="0"/>
        <v>-100</v>
      </c>
      <c r="F19" s="170">
        <f t="shared" si="1"/>
        <v>-2E-3</v>
      </c>
      <c r="G19" s="173">
        <f t="shared" si="2"/>
        <v>800</v>
      </c>
      <c r="H19" s="170">
        <f t="shared" si="3"/>
        <v>1.4E-2</v>
      </c>
    </row>
    <row r="20" spans="1:8" x14ac:dyDescent="0.25">
      <c r="A20" t="s">
        <v>245</v>
      </c>
      <c r="B20" s="80">
        <v>30200</v>
      </c>
      <c r="C20" s="80">
        <v>30500</v>
      </c>
      <c r="D20" s="80">
        <v>29400</v>
      </c>
      <c r="E20" s="173">
        <f t="shared" si="0"/>
        <v>-300</v>
      </c>
      <c r="F20" s="170">
        <f t="shared" si="1"/>
        <v>-0.01</v>
      </c>
      <c r="G20" s="173">
        <f t="shared" si="2"/>
        <v>800</v>
      </c>
      <c r="H20" s="170">
        <f t="shared" si="3"/>
        <v>2.7E-2</v>
      </c>
    </row>
    <row r="21" spans="1:8" x14ac:dyDescent="0.25">
      <c r="A21" t="s">
        <v>222</v>
      </c>
      <c r="B21" s="80">
        <v>59700</v>
      </c>
      <c r="C21" s="80">
        <v>58800</v>
      </c>
      <c r="D21" s="80">
        <v>55900</v>
      </c>
      <c r="E21" s="173">
        <f t="shared" si="0"/>
        <v>900</v>
      </c>
      <c r="F21" s="170">
        <f t="shared" si="1"/>
        <v>1.4999999999999999E-2</v>
      </c>
      <c r="G21" s="173">
        <f t="shared" si="2"/>
        <v>3800</v>
      </c>
      <c r="H21" s="170">
        <f t="shared" si="3"/>
        <v>6.8000000000000005E-2</v>
      </c>
    </row>
    <row r="22" spans="1:8" x14ac:dyDescent="0.25">
      <c r="A22" t="s">
        <v>228</v>
      </c>
      <c r="B22" s="80">
        <v>43300</v>
      </c>
      <c r="C22" s="80">
        <v>42600</v>
      </c>
      <c r="D22" s="80">
        <v>40600</v>
      </c>
      <c r="E22" s="173">
        <f t="shared" si="0"/>
        <v>700</v>
      </c>
      <c r="F22" s="170">
        <f t="shared" si="1"/>
        <v>1.6E-2</v>
      </c>
      <c r="G22" s="173">
        <f t="shared" si="2"/>
        <v>2700</v>
      </c>
      <c r="H22" s="170">
        <f t="shared" si="3"/>
        <v>6.7000000000000004E-2</v>
      </c>
    </row>
    <row r="23" spans="1:8" x14ac:dyDescent="0.25">
      <c r="A23" t="s">
        <v>233</v>
      </c>
      <c r="B23" s="80">
        <v>36100</v>
      </c>
      <c r="C23" s="80">
        <v>35600</v>
      </c>
      <c r="D23" s="80">
        <v>33700</v>
      </c>
      <c r="E23" s="173">
        <f t="shared" si="0"/>
        <v>500</v>
      </c>
      <c r="F23" s="170">
        <f t="shared" si="1"/>
        <v>1.4E-2</v>
      </c>
      <c r="G23" s="173">
        <f t="shared" si="2"/>
        <v>2400</v>
      </c>
      <c r="H23" s="170">
        <f t="shared" si="3"/>
        <v>7.0999999999999994E-2</v>
      </c>
    </row>
    <row r="24" spans="1:8" x14ac:dyDescent="0.25">
      <c r="A24" t="s">
        <v>234</v>
      </c>
      <c r="B24" s="80">
        <v>18500</v>
      </c>
      <c r="C24" s="80">
        <v>18400</v>
      </c>
      <c r="D24" s="80">
        <v>17800</v>
      </c>
      <c r="E24" s="173">
        <f t="shared" si="0"/>
        <v>100</v>
      </c>
      <c r="F24" s="170">
        <f t="shared" si="1"/>
        <v>5.0000000000000001E-3</v>
      </c>
      <c r="G24" s="173">
        <f t="shared" si="2"/>
        <v>700</v>
      </c>
      <c r="H24" s="170">
        <f t="shared" si="3"/>
        <v>3.9E-2</v>
      </c>
    </row>
    <row r="25" spans="1:8" x14ac:dyDescent="0.25">
      <c r="A25" t="s">
        <v>237</v>
      </c>
      <c r="B25" s="80">
        <v>83200</v>
      </c>
      <c r="C25" s="80">
        <v>84600</v>
      </c>
      <c r="D25" s="80">
        <v>81700</v>
      </c>
      <c r="E25" s="173">
        <f t="shared" si="0"/>
        <v>-1400</v>
      </c>
      <c r="F25" s="170">
        <f t="shared" si="1"/>
        <v>-1.7000000000000001E-2</v>
      </c>
      <c r="G25" s="173">
        <f t="shared" si="2"/>
        <v>1500</v>
      </c>
      <c r="H25" s="170">
        <f t="shared" si="3"/>
        <v>1.7999999999999999E-2</v>
      </c>
    </row>
    <row r="26" spans="1:8" x14ac:dyDescent="0.25">
      <c r="A26" t="s">
        <v>238</v>
      </c>
      <c r="B26" s="80">
        <v>12200</v>
      </c>
      <c r="C26" s="80">
        <v>12100</v>
      </c>
      <c r="D26" s="80">
        <v>11600</v>
      </c>
      <c r="E26" s="173">
        <f t="shared" si="0"/>
        <v>100</v>
      </c>
      <c r="F26" s="170">
        <f t="shared" si="1"/>
        <v>8.0000000000000002E-3</v>
      </c>
      <c r="G26" s="173">
        <f t="shared" si="2"/>
        <v>600</v>
      </c>
      <c r="H26" s="170">
        <f t="shared" si="3"/>
        <v>5.1999999999999998E-2</v>
      </c>
    </row>
    <row r="27" spans="1:8" x14ac:dyDescent="0.25">
      <c r="A27" t="s">
        <v>239</v>
      </c>
      <c r="B27" s="80">
        <v>34800</v>
      </c>
      <c r="C27" s="80">
        <v>36500</v>
      </c>
      <c r="D27" s="80">
        <v>34000</v>
      </c>
      <c r="E27" s="173">
        <f t="shared" si="0"/>
        <v>-1700</v>
      </c>
      <c r="F27" s="170">
        <f t="shared" si="1"/>
        <v>-4.7E-2</v>
      </c>
      <c r="G27" s="173">
        <f t="shared" si="2"/>
        <v>800</v>
      </c>
      <c r="H27" s="170">
        <f t="shared" si="3"/>
        <v>2.4E-2</v>
      </c>
    </row>
    <row r="28" spans="1:8" x14ac:dyDescent="0.25">
      <c r="A28" t="s">
        <v>242</v>
      </c>
      <c r="B28" s="80">
        <v>36200</v>
      </c>
      <c r="C28" s="80">
        <v>36000</v>
      </c>
      <c r="D28" s="80">
        <v>36100</v>
      </c>
      <c r="E28" s="173">
        <f t="shared" si="0"/>
        <v>200</v>
      </c>
      <c r="F28" s="170">
        <f t="shared" si="1"/>
        <v>6.0000000000000001E-3</v>
      </c>
      <c r="G28" s="173">
        <f t="shared" si="2"/>
        <v>100</v>
      </c>
      <c r="H28" s="170">
        <f t="shared" si="3"/>
        <v>3.0000000000000001E-3</v>
      </c>
    </row>
    <row r="30" spans="1:8" x14ac:dyDescent="0.25">
      <c r="A30" t="s">
        <v>137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5" x14ac:dyDescent="0.25"/>
  <cols>
    <col min="1" max="1" width="72.5703125" style="145" bestFit="1" customWidth="1"/>
    <col min="2" max="4" width="11.5703125" style="145" bestFit="1" customWidth="1"/>
    <col min="5" max="5" width="7.85546875" style="145" bestFit="1" customWidth="1"/>
    <col min="6" max="6" width="8.85546875" style="190" bestFit="1" customWidth="1"/>
    <col min="7" max="7" width="8.140625" style="145" bestFit="1" customWidth="1"/>
    <col min="8" max="8" width="8.85546875" style="190" bestFit="1" customWidth="1"/>
  </cols>
  <sheetData>
    <row r="1" spans="1:8" x14ac:dyDescent="0.25">
      <c r="A1" t="s">
        <v>277</v>
      </c>
      <c r="E1" s="220" t="s">
        <v>123</v>
      </c>
      <c r="F1" s="235"/>
      <c r="G1" s="195"/>
      <c r="H1" s="235"/>
    </row>
    <row r="2" spans="1:8" x14ac:dyDescent="0.25">
      <c r="A2" s="151" t="s">
        <v>177</v>
      </c>
      <c r="B2" t="s">
        <v>125</v>
      </c>
      <c r="C2" t="s">
        <v>126</v>
      </c>
      <c r="D2" t="s">
        <v>127</v>
      </c>
      <c r="E2" t="s">
        <v>128</v>
      </c>
      <c r="F2" s="190" t="s">
        <v>129</v>
      </c>
      <c r="G2" t="s">
        <v>127</v>
      </c>
      <c r="H2" s="190" t="s">
        <v>129</v>
      </c>
    </row>
    <row r="3" spans="1:8" x14ac:dyDescent="0.25">
      <c r="A3" s="151" t="s">
        <v>281</v>
      </c>
      <c r="B3" t="s">
        <v>131</v>
      </c>
      <c r="C3" t="s">
        <v>131</v>
      </c>
      <c r="D3" t="s">
        <v>132</v>
      </c>
      <c r="E3" t="s">
        <v>131</v>
      </c>
      <c r="F3" s="190" t="s">
        <v>133</v>
      </c>
      <c r="G3" t="s">
        <v>132</v>
      </c>
      <c r="H3" s="190" t="s">
        <v>133</v>
      </c>
    </row>
    <row r="5" spans="1:8" x14ac:dyDescent="0.25">
      <c r="A5" t="s">
        <v>140</v>
      </c>
      <c r="B5" s="80">
        <v>470200</v>
      </c>
      <c r="C5" s="80">
        <v>468600</v>
      </c>
      <c r="D5" s="80">
        <v>457400</v>
      </c>
      <c r="E5" s="173">
        <f t="shared" ref="E5:E30" si="0">B5-C5</f>
        <v>1600</v>
      </c>
      <c r="F5" s="170">
        <f t="shared" ref="F5:F30" si="1">ROUND((B5-C5)/C5,3)</f>
        <v>3.0000000000000001E-3</v>
      </c>
      <c r="G5" s="173">
        <f t="shared" ref="G5:G30" si="2">B5-D5</f>
        <v>12800</v>
      </c>
      <c r="H5" s="170">
        <f t="shared" ref="H5:H30" si="3">ROUND((B5-D5)/D5,3)</f>
        <v>2.8000000000000001E-2</v>
      </c>
    </row>
    <row r="6" spans="1:8" x14ac:dyDescent="0.25">
      <c r="A6" t="s">
        <v>179</v>
      </c>
      <c r="B6" s="80">
        <v>410600</v>
      </c>
      <c r="C6" s="80">
        <v>409000</v>
      </c>
      <c r="D6" s="80">
        <v>398100</v>
      </c>
      <c r="E6" s="173">
        <f t="shared" si="0"/>
        <v>1600</v>
      </c>
      <c r="F6" s="170">
        <f t="shared" si="1"/>
        <v>4.0000000000000001E-3</v>
      </c>
      <c r="G6" s="173">
        <f t="shared" si="2"/>
        <v>12500</v>
      </c>
      <c r="H6" s="170">
        <f t="shared" si="3"/>
        <v>3.1E-2</v>
      </c>
    </row>
    <row r="7" spans="1:8" x14ac:dyDescent="0.25">
      <c r="A7" t="s">
        <v>180</v>
      </c>
      <c r="B7" s="80">
        <v>85100</v>
      </c>
      <c r="C7" s="80">
        <v>84600</v>
      </c>
      <c r="D7" s="80">
        <v>84000</v>
      </c>
      <c r="E7" s="173">
        <f t="shared" si="0"/>
        <v>500</v>
      </c>
      <c r="F7" s="170">
        <f t="shared" si="1"/>
        <v>6.0000000000000001E-3</v>
      </c>
      <c r="G7" s="173">
        <f t="shared" si="2"/>
        <v>1100</v>
      </c>
      <c r="H7" s="170">
        <f t="shared" si="3"/>
        <v>1.2999999999999999E-2</v>
      </c>
    </row>
    <row r="8" spans="1:8" x14ac:dyDescent="0.25">
      <c r="A8" t="s">
        <v>194</v>
      </c>
      <c r="B8" s="80">
        <v>385100</v>
      </c>
      <c r="C8" s="80">
        <v>384000</v>
      </c>
      <c r="D8" s="80">
        <v>373400</v>
      </c>
      <c r="E8" s="173">
        <f t="shared" si="0"/>
        <v>1100</v>
      </c>
      <c r="F8" s="170">
        <f t="shared" si="1"/>
        <v>3.0000000000000001E-3</v>
      </c>
      <c r="G8" s="173">
        <f t="shared" si="2"/>
        <v>11700</v>
      </c>
      <c r="H8" s="170">
        <f t="shared" si="3"/>
        <v>3.1E-2</v>
      </c>
    </row>
    <row r="9" spans="1:8" x14ac:dyDescent="0.25">
      <c r="A9" t="s">
        <v>195</v>
      </c>
      <c r="B9" s="80">
        <v>325500</v>
      </c>
      <c r="C9" s="80">
        <v>324400</v>
      </c>
      <c r="D9" s="80">
        <v>314100</v>
      </c>
      <c r="E9" s="173">
        <f t="shared" si="0"/>
        <v>1100</v>
      </c>
      <c r="F9" s="170">
        <f t="shared" si="1"/>
        <v>3.0000000000000001E-3</v>
      </c>
      <c r="G9" s="173">
        <f t="shared" si="2"/>
        <v>11400</v>
      </c>
      <c r="H9" s="170">
        <f t="shared" si="3"/>
        <v>3.5999999999999997E-2</v>
      </c>
    </row>
    <row r="10" spans="1:8" x14ac:dyDescent="0.25">
      <c r="A10" t="s">
        <v>181</v>
      </c>
      <c r="B10" s="80">
        <v>23000</v>
      </c>
      <c r="C10" s="80">
        <v>22500</v>
      </c>
      <c r="D10" s="80">
        <v>21800</v>
      </c>
      <c r="E10" s="173">
        <f t="shared" si="0"/>
        <v>500</v>
      </c>
      <c r="F10" s="170">
        <f t="shared" si="1"/>
        <v>2.1999999999999999E-2</v>
      </c>
      <c r="G10" s="173">
        <f t="shared" si="2"/>
        <v>1200</v>
      </c>
      <c r="H10" s="170">
        <f t="shared" si="3"/>
        <v>5.5E-2</v>
      </c>
    </row>
    <row r="11" spans="1:8" x14ac:dyDescent="0.25">
      <c r="A11" t="s">
        <v>187</v>
      </c>
      <c r="B11" s="80">
        <v>62100</v>
      </c>
      <c r="C11" s="80">
        <v>62100</v>
      </c>
      <c r="D11" s="80">
        <v>62200</v>
      </c>
      <c r="E11" s="173">
        <f t="shared" si="0"/>
        <v>0</v>
      </c>
      <c r="F11" s="170">
        <f t="shared" si="1"/>
        <v>0</v>
      </c>
      <c r="G11" s="173">
        <f t="shared" si="2"/>
        <v>-100</v>
      </c>
      <c r="H11" s="170">
        <f t="shared" si="3"/>
        <v>-2E-3</v>
      </c>
    </row>
    <row r="12" spans="1:8" x14ac:dyDescent="0.25">
      <c r="A12" t="s">
        <v>196</v>
      </c>
      <c r="B12" s="80">
        <v>85100</v>
      </c>
      <c r="C12" s="80">
        <v>84600</v>
      </c>
      <c r="D12" s="80">
        <v>83500</v>
      </c>
      <c r="E12" s="173">
        <f t="shared" si="0"/>
        <v>500</v>
      </c>
      <c r="F12" s="170">
        <f t="shared" si="1"/>
        <v>6.0000000000000001E-3</v>
      </c>
      <c r="G12" s="173">
        <f t="shared" si="2"/>
        <v>1600</v>
      </c>
      <c r="H12" s="170">
        <f t="shared" si="3"/>
        <v>1.9E-2</v>
      </c>
    </row>
    <row r="13" spans="1:8" x14ac:dyDescent="0.25">
      <c r="A13" t="s">
        <v>197</v>
      </c>
      <c r="B13" s="80">
        <v>21600</v>
      </c>
      <c r="C13" s="80">
        <v>21500</v>
      </c>
      <c r="D13" s="80">
        <v>20900</v>
      </c>
      <c r="E13" s="173">
        <f t="shared" si="0"/>
        <v>100</v>
      </c>
      <c r="F13" s="170">
        <f t="shared" si="1"/>
        <v>5.0000000000000001E-3</v>
      </c>
      <c r="G13" s="173">
        <f t="shared" si="2"/>
        <v>700</v>
      </c>
      <c r="H13" s="170">
        <f t="shared" si="3"/>
        <v>3.3000000000000002E-2</v>
      </c>
    </row>
    <row r="14" spans="1:8" x14ac:dyDescent="0.25">
      <c r="A14" t="s">
        <v>200</v>
      </c>
      <c r="B14" s="80">
        <v>48400</v>
      </c>
      <c r="C14" s="80">
        <v>48100</v>
      </c>
      <c r="D14" s="80">
        <v>48300</v>
      </c>
      <c r="E14" s="173">
        <f t="shared" si="0"/>
        <v>300</v>
      </c>
      <c r="F14" s="170">
        <f t="shared" si="1"/>
        <v>6.0000000000000001E-3</v>
      </c>
      <c r="G14" s="173">
        <f t="shared" si="2"/>
        <v>100</v>
      </c>
      <c r="H14" s="170">
        <f t="shared" si="3"/>
        <v>2E-3</v>
      </c>
    </row>
    <row r="15" spans="1:8" x14ac:dyDescent="0.25">
      <c r="A15" t="s">
        <v>206</v>
      </c>
      <c r="B15" s="80">
        <v>15100</v>
      </c>
      <c r="C15" s="80">
        <v>15000</v>
      </c>
      <c r="D15" s="80">
        <v>14300</v>
      </c>
      <c r="E15" s="173">
        <f t="shared" si="0"/>
        <v>100</v>
      </c>
      <c r="F15" s="170">
        <f t="shared" si="1"/>
        <v>7.0000000000000001E-3</v>
      </c>
      <c r="G15" s="173">
        <f t="shared" si="2"/>
        <v>800</v>
      </c>
      <c r="H15" s="170">
        <f t="shared" si="3"/>
        <v>5.6000000000000001E-2</v>
      </c>
    </row>
    <row r="16" spans="1:8" x14ac:dyDescent="0.25">
      <c r="A16" t="s">
        <v>209</v>
      </c>
      <c r="B16" s="80">
        <v>6600</v>
      </c>
      <c r="C16" s="80">
        <v>6500</v>
      </c>
      <c r="D16" s="80">
        <v>6100</v>
      </c>
      <c r="E16" s="173">
        <f t="shared" si="0"/>
        <v>100</v>
      </c>
      <c r="F16" s="170">
        <f t="shared" si="1"/>
        <v>1.4999999999999999E-2</v>
      </c>
      <c r="G16" s="173">
        <f t="shared" si="2"/>
        <v>500</v>
      </c>
      <c r="H16" s="170">
        <f t="shared" si="3"/>
        <v>8.2000000000000003E-2</v>
      </c>
    </row>
    <row r="17" spans="1:8" x14ac:dyDescent="0.25">
      <c r="A17" t="s">
        <v>210</v>
      </c>
      <c r="B17" s="80">
        <v>22700</v>
      </c>
      <c r="C17" s="80">
        <v>22700</v>
      </c>
      <c r="D17" s="80">
        <v>22500</v>
      </c>
      <c r="E17" s="173">
        <f t="shared" si="0"/>
        <v>0</v>
      </c>
      <c r="F17" s="170">
        <f t="shared" si="1"/>
        <v>0</v>
      </c>
      <c r="G17" s="173">
        <f t="shared" si="2"/>
        <v>200</v>
      </c>
      <c r="H17" s="170">
        <f t="shared" si="3"/>
        <v>8.9999999999999993E-3</v>
      </c>
    </row>
    <row r="18" spans="1:8" x14ac:dyDescent="0.25">
      <c r="A18" t="s">
        <v>214</v>
      </c>
      <c r="B18" s="80">
        <v>75400</v>
      </c>
      <c r="C18" s="80">
        <v>74900</v>
      </c>
      <c r="D18" s="80">
        <v>76000</v>
      </c>
      <c r="E18" s="173">
        <f t="shared" si="0"/>
        <v>500</v>
      </c>
      <c r="F18" s="170">
        <f t="shared" si="1"/>
        <v>7.0000000000000001E-3</v>
      </c>
      <c r="G18" s="173">
        <f t="shared" si="2"/>
        <v>-600</v>
      </c>
      <c r="H18" s="170">
        <f t="shared" si="3"/>
        <v>-8.0000000000000002E-3</v>
      </c>
    </row>
    <row r="19" spans="1:8" x14ac:dyDescent="0.25">
      <c r="A19" t="s">
        <v>215</v>
      </c>
      <c r="B19" s="80">
        <v>31400</v>
      </c>
      <c r="C19" s="80">
        <v>31200</v>
      </c>
      <c r="D19" s="80">
        <v>29600</v>
      </c>
      <c r="E19" s="173">
        <f t="shared" si="0"/>
        <v>200</v>
      </c>
      <c r="F19" s="170">
        <f t="shared" si="1"/>
        <v>6.0000000000000001E-3</v>
      </c>
      <c r="G19" s="173">
        <f t="shared" si="2"/>
        <v>1800</v>
      </c>
      <c r="H19" s="170">
        <f t="shared" si="3"/>
        <v>6.0999999999999999E-2</v>
      </c>
    </row>
    <row r="20" spans="1:8" x14ac:dyDescent="0.25">
      <c r="A20" t="s">
        <v>217</v>
      </c>
      <c r="B20" s="80">
        <v>7100</v>
      </c>
      <c r="C20" s="80">
        <v>7000</v>
      </c>
      <c r="D20" s="80">
        <v>7100</v>
      </c>
      <c r="E20" s="173">
        <f t="shared" si="0"/>
        <v>100</v>
      </c>
      <c r="F20" s="170">
        <f t="shared" si="1"/>
        <v>1.4E-2</v>
      </c>
      <c r="G20" s="173">
        <f t="shared" si="2"/>
        <v>0</v>
      </c>
      <c r="H20" s="170">
        <f t="shared" si="3"/>
        <v>0</v>
      </c>
    </row>
    <row r="21" spans="1:8" x14ac:dyDescent="0.25">
      <c r="A21" t="s">
        <v>245</v>
      </c>
      <c r="B21" s="80">
        <v>36900</v>
      </c>
      <c r="C21" s="80">
        <v>36700</v>
      </c>
      <c r="D21" s="80">
        <v>39300</v>
      </c>
      <c r="E21" s="173">
        <f t="shared" si="0"/>
        <v>200</v>
      </c>
      <c r="F21" s="170">
        <f t="shared" si="1"/>
        <v>5.0000000000000001E-3</v>
      </c>
      <c r="G21" s="173">
        <f t="shared" si="2"/>
        <v>-2400</v>
      </c>
      <c r="H21" s="170">
        <f t="shared" si="3"/>
        <v>-6.0999999999999999E-2</v>
      </c>
    </row>
    <row r="22" spans="1:8" x14ac:dyDescent="0.25">
      <c r="A22" t="s">
        <v>222</v>
      </c>
      <c r="B22" s="80">
        <v>62800</v>
      </c>
      <c r="C22" s="80">
        <v>63100</v>
      </c>
      <c r="D22" s="80">
        <v>58900</v>
      </c>
      <c r="E22" s="173">
        <f t="shared" si="0"/>
        <v>-300</v>
      </c>
      <c r="F22" s="170">
        <f t="shared" si="1"/>
        <v>-5.0000000000000001E-3</v>
      </c>
      <c r="G22" s="173">
        <f t="shared" si="2"/>
        <v>3900</v>
      </c>
      <c r="H22" s="170">
        <f t="shared" si="3"/>
        <v>6.6000000000000003E-2</v>
      </c>
    </row>
    <row r="23" spans="1:8" x14ac:dyDescent="0.25">
      <c r="A23" t="s">
        <v>223</v>
      </c>
      <c r="B23" s="80">
        <v>12200</v>
      </c>
      <c r="C23" s="80">
        <v>13300</v>
      </c>
      <c r="D23" s="80">
        <v>11700</v>
      </c>
      <c r="E23" s="173">
        <f t="shared" si="0"/>
        <v>-1100</v>
      </c>
      <c r="F23" s="170">
        <f t="shared" si="1"/>
        <v>-8.3000000000000004E-2</v>
      </c>
      <c r="G23" s="173">
        <f t="shared" si="2"/>
        <v>500</v>
      </c>
      <c r="H23" s="170">
        <f t="shared" si="3"/>
        <v>4.2999999999999997E-2</v>
      </c>
    </row>
    <row r="24" spans="1:8" x14ac:dyDescent="0.25">
      <c r="A24" t="s">
        <v>224</v>
      </c>
      <c r="B24" s="80">
        <v>50600</v>
      </c>
      <c r="C24" s="80">
        <v>49800</v>
      </c>
      <c r="D24" s="80">
        <v>47200</v>
      </c>
      <c r="E24" s="173">
        <f t="shared" si="0"/>
        <v>800</v>
      </c>
      <c r="F24" s="170">
        <f t="shared" si="1"/>
        <v>1.6E-2</v>
      </c>
      <c r="G24" s="173">
        <f t="shared" si="2"/>
        <v>3400</v>
      </c>
      <c r="H24" s="170">
        <f t="shared" si="3"/>
        <v>7.1999999999999995E-2</v>
      </c>
    </row>
    <row r="25" spans="1:8" x14ac:dyDescent="0.25">
      <c r="A25" t="s">
        <v>228</v>
      </c>
      <c r="B25" s="80">
        <v>56300</v>
      </c>
      <c r="C25" s="80">
        <v>56200</v>
      </c>
      <c r="D25" s="80">
        <v>50900</v>
      </c>
      <c r="E25" s="173">
        <f t="shared" si="0"/>
        <v>100</v>
      </c>
      <c r="F25" s="170">
        <f t="shared" si="1"/>
        <v>2E-3</v>
      </c>
      <c r="G25" s="173">
        <f t="shared" si="2"/>
        <v>5400</v>
      </c>
      <c r="H25" s="170">
        <f t="shared" si="3"/>
        <v>0.106</v>
      </c>
    </row>
    <row r="26" spans="1:8" x14ac:dyDescent="0.25">
      <c r="A26" t="s">
        <v>234</v>
      </c>
      <c r="B26" s="80">
        <v>16600</v>
      </c>
      <c r="C26" s="80">
        <v>16400</v>
      </c>
      <c r="D26" s="80">
        <v>16200</v>
      </c>
      <c r="E26" s="173">
        <f t="shared" si="0"/>
        <v>200</v>
      </c>
      <c r="F26" s="170">
        <f t="shared" si="1"/>
        <v>1.2E-2</v>
      </c>
      <c r="G26" s="173">
        <f t="shared" si="2"/>
        <v>400</v>
      </c>
      <c r="H26" s="170">
        <f t="shared" si="3"/>
        <v>2.5000000000000001E-2</v>
      </c>
    </row>
    <row r="27" spans="1:8" x14ac:dyDescent="0.25">
      <c r="A27" t="s">
        <v>237</v>
      </c>
      <c r="B27" s="80">
        <v>59600</v>
      </c>
      <c r="C27" s="80">
        <v>59600</v>
      </c>
      <c r="D27" s="80">
        <v>59300</v>
      </c>
      <c r="E27" s="173">
        <f t="shared" si="0"/>
        <v>0</v>
      </c>
      <c r="F27" s="170">
        <f t="shared" si="1"/>
        <v>0</v>
      </c>
      <c r="G27" s="173">
        <f t="shared" si="2"/>
        <v>300</v>
      </c>
      <c r="H27" s="170">
        <f t="shared" si="3"/>
        <v>5.0000000000000001E-3</v>
      </c>
    </row>
    <row r="28" spans="1:8" x14ac:dyDescent="0.25">
      <c r="A28" t="s">
        <v>238</v>
      </c>
      <c r="B28" s="80">
        <v>3000</v>
      </c>
      <c r="C28" s="80">
        <v>3000</v>
      </c>
      <c r="D28" s="80">
        <v>3100</v>
      </c>
      <c r="E28" s="173">
        <f t="shared" si="0"/>
        <v>0</v>
      </c>
      <c r="F28" s="170">
        <f t="shared" si="1"/>
        <v>0</v>
      </c>
      <c r="G28" s="173">
        <f t="shared" si="2"/>
        <v>-100</v>
      </c>
      <c r="H28" s="170">
        <f t="shared" si="3"/>
        <v>-3.2000000000000001E-2</v>
      </c>
    </row>
    <row r="29" spans="1:8" x14ac:dyDescent="0.25">
      <c r="A29" t="s">
        <v>239</v>
      </c>
      <c r="B29" s="80">
        <v>11600</v>
      </c>
      <c r="C29" s="80">
        <v>11500</v>
      </c>
      <c r="D29" s="80">
        <v>11700</v>
      </c>
      <c r="E29" s="173">
        <f t="shared" si="0"/>
        <v>100</v>
      </c>
      <c r="F29" s="170">
        <f t="shared" si="1"/>
        <v>8.9999999999999993E-3</v>
      </c>
      <c r="G29" s="173">
        <f t="shared" si="2"/>
        <v>-100</v>
      </c>
      <c r="H29" s="170">
        <f t="shared" si="3"/>
        <v>-8.9999999999999993E-3</v>
      </c>
    </row>
    <row r="30" spans="1:8" x14ac:dyDescent="0.25">
      <c r="A30" t="s">
        <v>242</v>
      </c>
      <c r="B30" s="80">
        <v>45000</v>
      </c>
      <c r="C30" s="80">
        <v>45100</v>
      </c>
      <c r="D30" s="80">
        <v>44500</v>
      </c>
      <c r="E30" s="173">
        <f t="shared" si="0"/>
        <v>-100</v>
      </c>
      <c r="F30" s="170">
        <f t="shared" si="1"/>
        <v>-2E-3</v>
      </c>
      <c r="G30" s="173">
        <f t="shared" si="2"/>
        <v>500</v>
      </c>
      <c r="H30" s="170">
        <f t="shared" si="3"/>
        <v>1.0999999999999999E-2</v>
      </c>
    </row>
    <row r="32" spans="1:8" x14ac:dyDescent="0.25">
      <c r="A32" t="s">
        <v>137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5" x14ac:dyDescent="0.25"/>
  <cols>
    <col min="1" max="1" width="44.140625" style="145" bestFit="1" customWidth="1"/>
    <col min="2" max="4" width="11.5703125" style="145" bestFit="1" customWidth="1"/>
    <col min="6" max="6" width="9.140625" style="190" customWidth="1"/>
    <col min="8" max="8" width="9.140625" style="190" customWidth="1"/>
    <col min="10" max="10" width="43.85546875" style="145" bestFit="1" customWidth="1"/>
  </cols>
  <sheetData>
    <row r="1" spans="1:8" x14ac:dyDescent="0.25">
      <c r="A1" t="s">
        <v>277</v>
      </c>
      <c r="E1" s="220" t="s">
        <v>123</v>
      </c>
      <c r="F1" s="235"/>
      <c r="G1" s="195"/>
      <c r="H1" s="235"/>
    </row>
    <row r="2" spans="1:8" x14ac:dyDescent="0.25">
      <c r="A2" s="151" t="s">
        <v>177</v>
      </c>
      <c r="B2" t="s">
        <v>125</v>
      </c>
      <c r="C2" t="s">
        <v>126</v>
      </c>
      <c r="D2" t="s">
        <v>127</v>
      </c>
      <c r="E2" t="s">
        <v>128</v>
      </c>
      <c r="F2" s="190" t="s">
        <v>129</v>
      </c>
      <c r="G2" t="s">
        <v>127</v>
      </c>
      <c r="H2" s="190" t="s">
        <v>129</v>
      </c>
    </row>
    <row r="3" spans="1:8" x14ac:dyDescent="0.25">
      <c r="A3" s="151" t="s">
        <v>282</v>
      </c>
      <c r="B3" t="s">
        <v>131</v>
      </c>
      <c r="C3" t="s">
        <v>131</v>
      </c>
      <c r="D3" t="s">
        <v>132</v>
      </c>
      <c r="E3" t="s">
        <v>131</v>
      </c>
      <c r="F3" s="190" t="s">
        <v>133</v>
      </c>
      <c r="G3" t="s">
        <v>132</v>
      </c>
      <c r="H3" s="190" t="s">
        <v>133</v>
      </c>
    </row>
    <row r="5" spans="1:8" x14ac:dyDescent="0.25">
      <c r="A5" t="s">
        <v>140</v>
      </c>
      <c r="B5" s="80">
        <v>205300</v>
      </c>
      <c r="C5" s="80">
        <v>201600</v>
      </c>
      <c r="D5" s="80">
        <v>198300</v>
      </c>
      <c r="E5" s="173">
        <f t="shared" ref="E5:E27" si="0">B5-C5</f>
        <v>3700</v>
      </c>
      <c r="F5" s="170">
        <f t="shared" ref="F5:F27" si="1">ROUND((B5-C5)/C5,3)</f>
        <v>1.7999999999999999E-2</v>
      </c>
      <c r="G5" s="173">
        <f t="shared" ref="G5:G27" si="2">B5-D5</f>
        <v>7000</v>
      </c>
      <c r="H5" s="170">
        <f t="shared" ref="H5:H27" si="3">ROUND((B5-D5)/D5,3)</f>
        <v>3.5000000000000003E-2</v>
      </c>
    </row>
    <row r="6" spans="1:8" x14ac:dyDescent="0.25">
      <c r="A6" t="s">
        <v>179</v>
      </c>
      <c r="B6" s="80">
        <v>179500</v>
      </c>
      <c r="C6" s="80">
        <v>175400</v>
      </c>
      <c r="D6" s="80">
        <v>172900</v>
      </c>
      <c r="E6" s="173">
        <f t="shared" si="0"/>
        <v>4100</v>
      </c>
      <c r="F6" s="170">
        <f t="shared" si="1"/>
        <v>2.3E-2</v>
      </c>
      <c r="G6" s="173">
        <f t="shared" si="2"/>
        <v>6600</v>
      </c>
      <c r="H6" s="170">
        <f t="shared" si="3"/>
        <v>3.7999999999999999E-2</v>
      </c>
    </row>
    <row r="7" spans="1:8" x14ac:dyDescent="0.25">
      <c r="A7" t="s">
        <v>180</v>
      </c>
      <c r="B7" s="80">
        <v>18200</v>
      </c>
      <c r="C7" s="80">
        <v>18000</v>
      </c>
      <c r="D7" s="80">
        <v>17800</v>
      </c>
      <c r="E7" s="173">
        <f t="shared" si="0"/>
        <v>200</v>
      </c>
      <c r="F7" s="170">
        <f t="shared" si="1"/>
        <v>1.0999999999999999E-2</v>
      </c>
      <c r="G7" s="173">
        <f t="shared" si="2"/>
        <v>400</v>
      </c>
      <c r="H7" s="170">
        <f t="shared" si="3"/>
        <v>2.1999999999999999E-2</v>
      </c>
    </row>
    <row r="8" spans="1:8" x14ac:dyDescent="0.25">
      <c r="A8" t="s">
        <v>194</v>
      </c>
      <c r="B8" s="80">
        <v>187100</v>
      </c>
      <c r="C8" s="80">
        <v>183600</v>
      </c>
      <c r="D8" s="80">
        <v>180500</v>
      </c>
      <c r="E8" s="173">
        <f t="shared" si="0"/>
        <v>3500</v>
      </c>
      <c r="F8" s="170">
        <f t="shared" si="1"/>
        <v>1.9E-2</v>
      </c>
      <c r="G8" s="173">
        <f t="shared" si="2"/>
        <v>6600</v>
      </c>
      <c r="H8" s="170">
        <f t="shared" si="3"/>
        <v>3.6999999999999998E-2</v>
      </c>
    </row>
    <row r="9" spans="1:8" x14ac:dyDescent="0.25">
      <c r="A9" t="s">
        <v>195</v>
      </c>
      <c r="B9" s="80">
        <v>161300</v>
      </c>
      <c r="C9" s="80">
        <v>157400</v>
      </c>
      <c r="D9" s="80">
        <v>155100</v>
      </c>
      <c r="E9" s="173">
        <f t="shared" si="0"/>
        <v>3900</v>
      </c>
      <c r="F9" s="170">
        <f t="shared" si="1"/>
        <v>2.5000000000000001E-2</v>
      </c>
      <c r="G9" s="173">
        <f t="shared" si="2"/>
        <v>6200</v>
      </c>
      <c r="H9" s="170">
        <f t="shared" si="3"/>
        <v>0.04</v>
      </c>
    </row>
    <row r="10" spans="1:8" x14ac:dyDescent="0.25">
      <c r="A10" t="s">
        <v>181</v>
      </c>
      <c r="B10" s="80">
        <v>12700</v>
      </c>
      <c r="C10" s="80">
        <v>12500</v>
      </c>
      <c r="D10" s="80">
        <v>12300</v>
      </c>
      <c r="E10" s="173">
        <f t="shared" si="0"/>
        <v>200</v>
      </c>
      <c r="F10" s="170">
        <f t="shared" si="1"/>
        <v>1.6E-2</v>
      </c>
      <c r="G10" s="173">
        <f t="shared" si="2"/>
        <v>400</v>
      </c>
      <c r="H10" s="170">
        <f t="shared" si="3"/>
        <v>3.3000000000000002E-2</v>
      </c>
    </row>
    <row r="11" spans="1:8" x14ac:dyDescent="0.25">
      <c r="A11" t="s">
        <v>187</v>
      </c>
      <c r="B11" s="80">
        <v>5500</v>
      </c>
      <c r="C11" s="80">
        <v>5500</v>
      </c>
      <c r="D11" s="80">
        <v>5500</v>
      </c>
      <c r="E11" s="173">
        <f t="shared" si="0"/>
        <v>0</v>
      </c>
      <c r="F11" s="170">
        <f t="shared" si="1"/>
        <v>0</v>
      </c>
      <c r="G11" s="173">
        <f t="shared" si="2"/>
        <v>0</v>
      </c>
      <c r="H11" s="170">
        <f t="shared" si="3"/>
        <v>0</v>
      </c>
    </row>
    <row r="12" spans="1:8" x14ac:dyDescent="0.25">
      <c r="A12" t="s">
        <v>196</v>
      </c>
      <c r="B12" s="80">
        <v>44400</v>
      </c>
      <c r="C12" s="80">
        <v>44000</v>
      </c>
      <c r="D12" s="80">
        <v>42900</v>
      </c>
      <c r="E12" s="173">
        <f t="shared" si="0"/>
        <v>400</v>
      </c>
      <c r="F12" s="170">
        <f t="shared" si="1"/>
        <v>8.9999999999999993E-3</v>
      </c>
      <c r="G12" s="173">
        <f t="shared" si="2"/>
        <v>1500</v>
      </c>
      <c r="H12" s="170">
        <f t="shared" si="3"/>
        <v>3.5000000000000003E-2</v>
      </c>
    </row>
    <row r="13" spans="1:8" x14ac:dyDescent="0.25">
      <c r="A13" t="s">
        <v>197</v>
      </c>
      <c r="B13" s="80">
        <v>4100</v>
      </c>
      <c r="C13" s="80">
        <v>4200</v>
      </c>
      <c r="D13" s="80">
        <v>4000</v>
      </c>
      <c r="E13" s="173">
        <f t="shared" si="0"/>
        <v>-100</v>
      </c>
      <c r="F13" s="170">
        <f t="shared" si="1"/>
        <v>-2.4E-2</v>
      </c>
      <c r="G13" s="173">
        <f t="shared" si="2"/>
        <v>100</v>
      </c>
      <c r="H13" s="170">
        <f t="shared" si="3"/>
        <v>2.5000000000000001E-2</v>
      </c>
    </row>
    <row r="14" spans="1:8" x14ac:dyDescent="0.25">
      <c r="A14" t="s">
        <v>200</v>
      </c>
      <c r="B14" s="80">
        <v>35000</v>
      </c>
      <c r="C14" s="80">
        <v>34500</v>
      </c>
      <c r="D14" s="80">
        <v>33600</v>
      </c>
      <c r="E14" s="173">
        <f t="shared" si="0"/>
        <v>500</v>
      </c>
      <c r="F14" s="170">
        <f t="shared" si="1"/>
        <v>1.4E-2</v>
      </c>
      <c r="G14" s="173">
        <f t="shared" si="2"/>
        <v>1400</v>
      </c>
      <c r="H14" s="170">
        <f t="shared" si="3"/>
        <v>4.2000000000000003E-2</v>
      </c>
    </row>
    <row r="15" spans="1:8" x14ac:dyDescent="0.25">
      <c r="A15" t="s">
        <v>206</v>
      </c>
      <c r="B15" s="80">
        <v>5300</v>
      </c>
      <c r="C15" s="80">
        <v>5300</v>
      </c>
      <c r="D15" s="80">
        <v>5300</v>
      </c>
      <c r="E15" s="173">
        <f t="shared" si="0"/>
        <v>0</v>
      </c>
      <c r="F15" s="170">
        <f t="shared" si="1"/>
        <v>0</v>
      </c>
      <c r="G15" s="173">
        <f t="shared" si="2"/>
        <v>0</v>
      </c>
      <c r="H15" s="170">
        <f t="shared" si="3"/>
        <v>0</v>
      </c>
    </row>
    <row r="16" spans="1:8" x14ac:dyDescent="0.25">
      <c r="A16" t="s">
        <v>209</v>
      </c>
      <c r="B16" s="80">
        <v>2800</v>
      </c>
      <c r="C16" s="80">
        <v>2800</v>
      </c>
      <c r="D16" s="80">
        <v>2700</v>
      </c>
      <c r="E16" s="173">
        <f t="shared" si="0"/>
        <v>0</v>
      </c>
      <c r="F16" s="170">
        <f t="shared" si="1"/>
        <v>0</v>
      </c>
      <c r="G16" s="173">
        <f t="shared" si="2"/>
        <v>100</v>
      </c>
      <c r="H16" s="170">
        <f t="shared" si="3"/>
        <v>3.6999999999999998E-2</v>
      </c>
    </row>
    <row r="17" spans="1:8" x14ac:dyDescent="0.25">
      <c r="A17" t="s">
        <v>210</v>
      </c>
      <c r="B17" s="80">
        <v>11200</v>
      </c>
      <c r="C17" s="80">
        <v>10900</v>
      </c>
      <c r="D17" s="80">
        <v>11200</v>
      </c>
      <c r="E17" s="173">
        <f t="shared" si="0"/>
        <v>300</v>
      </c>
      <c r="F17" s="170">
        <f t="shared" si="1"/>
        <v>2.8000000000000001E-2</v>
      </c>
      <c r="G17" s="173">
        <f t="shared" si="2"/>
        <v>0</v>
      </c>
      <c r="H17" s="170">
        <f t="shared" si="3"/>
        <v>0</v>
      </c>
    </row>
    <row r="18" spans="1:8" x14ac:dyDescent="0.25">
      <c r="A18" t="s">
        <v>214</v>
      </c>
      <c r="B18" s="80">
        <v>20500</v>
      </c>
      <c r="C18" s="80">
        <v>20600</v>
      </c>
      <c r="D18" s="80">
        <v>19300</v>
      </c>
      <c r="E18" s="173">
        <f t="shared" si="0"/>
        <v>-100</v>
      </c>
      <c r="F18" s="170">
        <f t="shared" si="1"/>
        <v>-5.0000000000000001E-3</v>
      </c>
      <c r="G18" s="173">
        <f t="shared" si="2"/>
        <v>1200</v>
      </c>
      <c r="H18" s="170">
        <f t="shared" si="3"/>
        <v>6.2E-2</v>
      </c>
    </row>
    <row r="19" spans="1:8" x14ac:dyDescent="0.25">
      <c r="A19" t="s">
        <v>222</v>
      </c>
      <c r="B19" s="80">
        <v>22900</v>
      </c>
      <c r="C19" s="80">
        <v>22800</v>
      </c>
      <c r="D19" s="80">
        <v>21400</v>
      </c>
      <c r="E19" s="173">
        <f t="shared" si="0"/>
        <v>100</v>
      </c>
      <c r="F19" s="170">
        <f t="shared" si="1"/>
        <v>4.0000000000000001E-3</v>
      </c>
      <c r="G19" s="173">
        <f t="shared" si="2"/>
        <v>1500</v>
      </c>
      <c r="H19" s="170">
        <f t="shared" si="3"/>
        <v>7.0000000000000007E-2</v>
      </c>
    </row>
    <row r="20" spans="1:8" x14ac:dyDescent="0.25">
      <c r="A20" t="s">
        <v>228</v>
      </c>
      <c r="B20" s="80">
        <v>52300</v>
      </c>
      <c r="C20" s="80">
        <v>49200</v>
      </c>
      <c r="D20" s="80">
        <v>50600</v>
      </c>
      <c r="E20" s="173">
        <f t="shared" si="0"/>
        <v>3100</v>
      </c>
      <c r="F20" s="170">
        <f t="shared" si="1"/>
        <v>6.3E-2</v>
      </c>
      <c r="G20" s="173">
        <f t="shared" si="2"/>
        <v>1700</v>
      </c>
      <c r="H20" s="170">
        <f t="shared" si="3"/>
        <v>3.4000000000000002E-2</v>
      </c>
    </row>
    <row r="21" spans="1:8" x14ac:dyDescent="0.25">
      <c r="A21" t="s">
        <v>231</v>
      </c>
      <c r="B21" s="80">
        <v>43100</v>
      </c>
      <c r="C21" s="80">
        <v>41100</v>
      </c>
      <c r="D21" s="80">
        <v>42700</v>
      </c>
      <c r="E21" s="173">
        <f t="shared" si="0"/>
        <v>2000</v>
      </c>
      <c r="F21" s="170">
        <f t="shared" si="1"/>
        <v>4.9000000000000002E-2</v>
      </c>
      <c r="G21" s="173">
        <f t="shared" si="2"/>
        <v>400</v>
      </c>
      <c r="H21" s="170">
        <f t="shared" si="3"/>
        <v>8.9999999999999993E-3</v>
      </c>
    </row>
    <row r="22" spans="1:8" x14ac:dyDescent="0.25">
      <c r="A22" t="s">
        <v>233</v>
      </c>
      <c r="B22" s="80">
        <v>36300</v>
      </c>
      <c r="C22" s="80">
        <v>34400</v>
      </c>
      <c r="D22" s="80">
        <v>33700</v>
      </c>
      <c r="E22" s="173">
        <f t="shared" si="0"/>
        <v>1900</v>
      </c>
      <c r="F22" s="170">
        <f t="shared" si="1"/>
        <v>5.5E-2</v>
      </c>
      <c r="G22" s="173">
        <f t="shared" si="2"/>
        <v>2600</v>
      </c>
      <c r="H22" s="170">
        <f t="shared" si="3"/>
        <v>7.6999999999999999E-2</v>
      </c>
    </row>
    <row r="23" spans="1:8" x14ac:dyDescent="0.25">
      <c r="A23" t="s">
        <v>234</v>
      </c>
      <c r="B23" s="80">
        <v>7200</v>
      </c>
      <c r="C23" s="80">
        <v>7100</v>
      </c>
      <c r="D23" s="80">
        <v>7000</v>
      </c>
      <c r="E23" s="173">
        <f t="shared" si="0"/>
        <v>100</v>
      </c>
      <c r="F23" s="170">
        <f t="shared" si="1"/>
        <v>1.4E-2</v>
      </c>
      <c r="G23" s="173">
        <f t="shared" si="2"/>
        <v>200</v>
      </c>
      <c r="H23" s="170">
        <f t="shared" si="3"/>
        <v>2.9000000000000001E-2</v>
      </c>
    </row>
    <row r="24" spans="1:8" x14ac:dyDescent="0.25">
      <c r="A24" t="s">
        <v>237</v>
      </c>
      <c r="B24" s="80">
        <v>25800</v>
      </c>
      <c r="C24" s="80">
        <v>26200</v>
      </c>
      <c r="D24" s="80">
        <v>25400</v>
      </c>
      <c r="E24" s="173">
        <f t="shared" si="0"/>
        <v>-400</v>
      </c>
      <c r="F24" s="170">
        <f t="shared" si="1"/>
        <v>-1.4999999999999999E-2</v>
      </c>
      <c r="G24" s="173">
        <f t="shared" si="2"/>
        <v>400</v>
      </c>
      <c r="H24" s="170">
        <f t="shared" si="3"/>
        <v>1.6E-2</v>
      </c>
    </row>
    <row r="25" spans="1:8" x14ac:dyDescent="0.25">
      <c r="A25" t="s">
        <v>238</v>
      </c>
      <c r="B25" s="80">
        <v>1600</v>
      </c>
      <c r="C25" s="80">
        <v>1600</v>
      </c>
      <c r="D25" s="80">
        <v>1600</v>
      </c>
      <c r="E25" s="173">
        <f t="shared" si="0"/>
        <v>0</v>
      </c>
      <c r="F25" s="170">
        <f t="shared" si="1"/>
        <v>0</v>
      </c>
      <c r="G25" s="173">
        <f t="shared" si="2"/>
        <v>0</v>
      </c>
      <c r="H25" s="170">
        <f t="shared" si="3"/>
        <v>0</v>
      </c>
    </row>
    <row r="26" spans="1:8" x14ac:dyDescent="0.25">
      <c r="A26" t="s">
        <v>239</v>
      </c>
      <c r="B26" s="80">
        <v>4000</v>
      </c>
      <c r="C26" s="80">
        <v>4300</v>
      </c>
      <c r="D26" s="80">
        <v>4100</v>
      </c>
      <c r="E26" s="173">
        <f t="shared" si="0"/>
        <v>-300</v>
      </c>
      <c r="F26" s="170">
        <f t="shared" si="1"/>
        <v>-7.0000000000000007E-2</v>
      </c>
      <c r="G26" s="173">
        <f t="shared" si="2"/>
        <v>-100</v>
      </c>
      <c r="H26" s="170">
        <f t="shared" si="3"/>
        <v>-2.4E-2</v>
      </c>
    </row>
    <row r="27" spans="1:8" x14ac:dyDescent="0.25">
      <c r="A27" t="s">
        <v>242</v>
      </c>
      <c r="B27" s="80">
        <v>20200</v>
      </c>
      <c r="C27" s="80">
        <v>20300</v>
      </c>
      <c r="D27" s="80">
        <v>19700</v>
      </c>
      <c r="E27" s="173">
        <f t="shared" si="0"/>
        <v>-100</v>
      </c>
      <c r="F27" s="170">
        <f t="shared" si="1"/>
        <v>-5.0000000000000001E-3</v>
      </c>
      <c r="G27" s="173">
        <f t="shared" si="2"/>
        <v>500</v>
      </c>
      <c r="H27" s="170">
        <f t="shared" si="3"/>
        <v>2.5000000000000001E-2</v>
      </c>
    </row>
    <row r="28" spans="1:8" x14ac:dyDescent="0.25">
      <c r="B28" s="80"/>
      <c r="C28" s="80"/>
      <c r="D28" s="80"/>
    </row>
    <row r="29" spans="1:8" x14ac:dyDescent="0.25">
      <c r="B29" s="80"/>
      <c r="C29" s="80"/>
      <c r="D29" s="80"/>
    </row>
    <row r="30" spans="1:8" x14ac:dyDescent="0.25">
      <c r="A30" t="s">
        <v>137</v>
      </c>
      <c r="B30" s="80"/>
      <c r="C30" s="80"/>
      <c r="D30" s="80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5" x14ac:dyDescent="0.25"/>
  <cols>
    <col min="1" max="1" width="39.42578125" style="145" bestFit="1" customWidth="1"/>
    <col min="2" max="4" width="11.5703125" style="145" bestFit="1" customWidth="1"/>
    <col min="6" max="6" width="9.140625" style="190" customWidth="1"/>
    <col min="8" max="8" width="9.140625" style="190" customWidth="1"/>
  </cols>
  <sheetData>
    <row r="1" spans="1:8" x14ac:dyDescent="0.25">
      <c r="A1" t="s">
        <v>277</v>
      </c>
      <c r="E1" s="220" t="s">
        <v>123</v>
      </c>
      <c r="F1" s="235"/>
      <c r="G1" s="195"/>
      <c r="H1" s="235"/>
    </row>
    <row r="2" spans="1:8" x14ac:dyDescent="0.25">
      <c r="A2" s="151" t="s">
        <v>177</v>
      </c>
      <c r="B2" t="s">
        <v>125</v>
      </c>
      <c r="C2" t="s">
        <v>126</v>
      </c>
      <c r="D2" t="s">
        <v>127</v>
      </c>
      <c r="E2" t="s">
        <v>128</v>
      </c>
      <c r="F2" s="190" t="s">
        <v>129</v>
      </c>
      <c r="G2" t="s">
        <v>127</v>
      </c>
      <c r="H2" s="190" t="s">
        <v>129</v>
      </c>
    </row>
    <row r="3" spans="1:8" x14ac:dyDescent="0.25">
      <c r="A3" s="151" t="s">
        <v>283</v>
      </c>
      <c r="B3" t="s">
        <v>131</v>
      </c>
      <c r="C3" t="s">
        <v>131</v>
      </c>
      <c r="D3" t="s">
        <v>132</v>
      </c>
      <c r="E3" t="s">
        <v>131</v>
      </c>
      <c r="F3" s="190" t="s">
        <v>133</v>
      </c>
      <c r="G3" t="s">
        <v>132</v>
      </c>
      <c r="H3" s="190" t="s">
        <v>133</v>
      </c>
    </row>
    <row r="5" spans="1:8" x14ac:dyDescent="0.25">
      <c r="A5" t="s">
        <v>140</v>
      </c>
      <c r="B5" s="80">
        <v>176800</v>
      </c>
      <c r="C5" s="80">
        <v>176200</v>
      </c>
      <c r="D5" s="80">
        <v>169900</v>
      </c>
      <c r="E5" s="173">
        <f t="shared" ref="E5:E27" si="0">B5-C5</f>
        <v>600</v>
      </c>
      <c r="F5" s="170">
        <f t="shared" ref="F5:F27" si="1">ROUND((B5-C5)/C5,3)</f>
        <v>3.0000000000000001E-3</v>
      </c>
      <c r="G5" s="173">
        <f t="shared" ref="G5:G27" si="2">B5-D5</f>
        <v>6900</v>
      </c>
      <c r="H5" s="170">
        <f t="shared" ref="H5:H27" si="3">ROUND((B5-D5)/D5,3)</f>
        <v>4.1000000000000002E-2</v>
      </c>
    </row>
    <row r="6" spans="1:8" x14ac:dyDescent="0.25">
      <c r="A6" t="s">
        <v>179</v>
      </c>
      <c r="B6" s="80">
        <v>147700</v>
      </c>
      <c r="C6" s="80">
        <v>146900</v>
      </c>
      <c r="D6" s="80">
        <v>142400</v>
      </c>
      <c r="E6" s="173">
        <f t="shared" si="0"/>
        <v>800</v>
      </c>
      <c r="F6" s="170">
        <f t="shared" si="1"/>
        <v>5.0000000000000001E-3</v>
      </c>
      <c r="G6" s="173">
        <f t="shared" si="2"/>
        <v>5300</v>
      </c>
      <c r="H6" s="170">
        <f t="shared" si="3"/>
        <v>3.6999999999999998E-2</v>
      </c>
    </row>
    <row r="7" spans="1:8" x14ac:dyDescent="0.25">
      <c r="A7" t="s">
        <v>180</v>
      </c>
      <c r="B7" s="80">
        <v>48400</v>
      </c>
      <c r="C7" s="80">
        <v>48000</v>
      </c>
      <c r="D7" s="80">
        <v>46500</v>
      </c>
      <c r="E7" s="173">
        <f t="shared" si="0"/>
        <v>400</v>
      </c>
      <c r="F7" s="170">
        <f t="shared" si="1"/>
        <v>8.0000000000000002E-3</v>
      </c>
      <c r="G7" s="173">
        <f t="shared" si="2"/>
        <v>1900</v>
      </c>
      <c r="H7" s="170">
        <f t="shared" si="3"/>
        <v>4.1000000000000002E-2</v>
      </c>
    </row>
    <row r="8" spans="1:8" x14ac:dyDescent="0.25">
      <c r="A8" t="s">
        <v>194</v>
      </c>
      <c r="B8" s="80">
        <v>128400</v>
      </c>
      <c r="C8" s="80">
        <v>128200</v>
      </c>
      <c r="D8" s="80">
        <v>123400</v>
      </c>
      <c r="E8" s="173">
        <f t="shared" si="0"/>
        <v>200</v>
      </c>
      <c r="F8" s="170">
        <f t="shared" si="1"/>
        <v>2E-3</v>
      </c>
      <c r="G8" s="173">
        <f t="shared" si="2"/>
        <v>5000</v>
      </c>
      <c r="H8" s="170">
        <f t="shared" si="3"/>
        <v>4.1000000000000002E-2</v>
      </c>
    </row>
    <row r="9" spans="1:8" x14ac:dyDescent="0.25">
      <c r="A9" t="s">
        <v>195</v>
      </c>
      <c r="B9" s="80">
        <v>99300</v>
      </c>
      <c r="C9" s="80">
        <v>98900</v>
      </c>
      <c r="D9" s="80">
        <v>95900</v>
      </c>
      <c r="E9" s="173">
        <f t="shared" si="0"/>
        <v>400</v>
      </c>
      <c r="F9" s="170">
        <f t="shared" si="1"/>
        <v>4.0000000000000001E-3</v>
      </c>
      <c r="G9" s="173">
        <f t="shared" si="2"/>
        <v>3400</v>
      </c>
      <c r="H9" s="170">
        <f t="shared" si="3"/>
        <v>3.5000000000000003E-2</v>
      </c>
    </row>
    <row r="10" spans="1:8" x14ac:dyDescent="0.25">
      <c r="A10" t="s">
        <v>181</v>
      </c>
      <c r="B10" s="80">
        <v>8300</v>
      </c>
      <c r="C10" s="80">
        <v>8200</v>
      </c>
      <c r="D10" s="80">
        <v>7700</v>
      </c>
      <c r="E10" s="173">
        <f t="shared" si="0"/>
        <v>100</v>
      </c>
      <c r="F10" s="170">
        <f t="shared" si="1"/>
        <v>1.2E-2</v>
      </c>
      <c r="G10" s="173">
        <f t="shared" si="2"/>
        <v>600</v>
      </c>
      <c r="H10" s="170">
        <f t="shared" si="3"/>
        <v>7.8E-2</v>
      </c>
    </row>
    <row r="11" spans="1:8" x14ac:dyDescent="0.25">
      <c r="A11" t="s">
        <v>187</v>
      </c>
      <c r="B11" s="80">
        <v>40100</v>
      </c>
      <c r="C11" s="80">
        <v>39800</v>
      </c>
      <c r="D11" s="80">
        <v>38800</v>
      </c>
      <c r="E11" s="173">
        <f t="shared" si="0"/>
        <v>300</v>
      </c>
      <c r="F11" s="170">
        <f t="shared" si="1"/>
        <v>8.0000000000000002E-3</v>
      </c>
      <c r="G11" s="173">
        <f t="shared" si="2"/>
        <v>1300</v>
      </c>
      <c r="H11" s="170">
        <f t="shared" si="3"/>
        <v>3.4000000000000002E-2</v>
      </c>
    </row>
    <row r="12" spans="1:8" x14ac:dyDescent="0.25">
      <c r="A12" t="s">
        <v>188</v>
      </c>
      <c r="B12" s="80">
        <v>27900</v>
      </c>
      <c r="C12" s="80">
        <v>27700</v>
      </c>
      <c r="D12" s="80">
        <v>26700</v>
      </c>
      <c r="E12" s="173">
        <f t="shared" si="0"/>
        <v>200</v>
      </c>
      <c r="F12" s="170">
        <f t="shared" si="1"/>
        <v>7.0000000000000001E-3</v>
      </c>
      <c r="G12" s="173">
        <f t="shared" si="2"/>
        <v>1200</v>
      </c>
      <c r="H12" s="170">
        <f t="shared" si="3"/>
        <v>4.4999999999999998E-2</v>
      </c>
    </row>
    <row r="13" spans="1:8" x14ac:dyDescent="0.25">
      <c r="A13" t="s">
        <v>191</v>
      </c>
      <c r="B13" s="80">
        <v>12200</v>
      </c>
      <c r="C13" s="80">
        <v>12100</v>
      </c>
      <c r="D13" s="80">
        <v>12100</v>
      </c>
      <c r="E13" s="173">
        <f t="shared" si="0"/>
        <v>100</v>
      </c>
      <c r="F13" s="170">
        <f t="shared" si="1"/>
        <v>8.0000000000000002E-3</v>
      </c>
      <c r="G13" s="173">
        <f t="shared" si="2"/>
        <v>100</v>
      </c>
      <c r="H13" s="170">
        <f t="shared" si="3"/>
        <v>8.0000000000000002E-3</v>
      </c>
    </row>
    <row r="14" spans="1:8" x14ac:dyDescent="0.25">
      <c r="A14" t="s">
        <v>206</v>
      </c>
      <c r="B14" s="80">
        <v>36200</v>
      </c>
      <c r="C14" s="80">
        <v>36300</v>
      </c>
      <c r="D14" s="80">
        <v>35900</v>
      </c>
      <c r="E14" s="173">
        <f t="shared" si="0"/>
        <v>-100</v>
      </c>
      <c r="F14" s="170">
        <f t="shared" si="1"/>
        <v>-3.0000000000000001E-3</v>
      </c>
      <c r="G14" s="173">
        <f t="shared" si="2"/>
        <v>300</v>
      </c>
      <c r="H14" s="170">
        <f t="shared" si="3"/>
        <v>8.0000000000000002E-3</v>
      </c>
    </row>
    <row r="15" spans="1:8" x14ac:dyDescent="0.25">
      <c r="A15" t="s">
        <v>197</v>
      </c>
      <c r="B15" s="80">
        <v>8300</v>
      </c>
      <c r="C15" s="80">
        <v>8300</v>
      </c>
      <c r="D15" s="80">
        <v>8100</v>
      </c>
      <c r="E15" s="173">
        <f t="shared" si="0"/>
        <v>0</v>
      </c>
      <c r="F15" s="170">
        <f t="shared" si="1"/>
        <v>0</v>
      </c>
      <c r="G15" s="173">
        <f t="shared" si="2"/>
        <v>200</v>
      </c>
      <c r="H15" s="170">
        <f t="shared" si="3"/>
        <v>2.5000000000000001E-2</v>
      </c>
    </row>
    <row r="16" spans="1:8" x14ac:dyDescent="0.25">
      <c r="A16" t="s">
        <v>200</v>
      </c>
      <c r="B16" s="80">
        <v>17700</v>
      </c>
      <c r="C16" s="80">
        <v>17800</v>
      </c>
      <c r="D16" s="80">
        <v>17600</v>
      </c>
      <c r="E16" s="173">
        <f t="shared" si="0"/>
        <v>-100</v>
      </c>
      <c r="F16" s="170">
        <f t="shared" si="1"/>
        <v>-6.0000000000000001E-3</v>
      </c>
      <c r="G16" s="173">
        <f t="shared" si="2"/>
        <v>100</v>
      </c>
      <c r="H16" s="170">
        <f t="shared" si="3"/>
        <v>6.0000000000000001E-3</v>
      </c>
    </row>
    <row r="17" spans="1:8" x14ac:dyDescent="0.25">
      <c r="A17" t="s">
        <v>206</v>
      </c>
      <c r="B17" s="80">
        <v>10200</v>
      </c>
      <c r="C17" s="80">
        <v>10200</v>
      </c>
      <c r="D17" s="80">
        <v>10200</v>
      </c>
      <c r="E17" s="173">
        <f t="shared" si="0"/>
        <v>0</v>
      </c>
      <c r="F17" s="170">
        <f t="shared" si="1"/>
        <v>0</v>
      </c>
      <c r="G17" s="173">
        <f t="shared" si="2"/>
        <v>0</v>
      </c>
      <c r="H17" s="170">
        <f t="shared" si="3"/>
        <v>0</v>
      </c>
    </row>
    <row r="18" spans="1:8" x14ac:dyDescent="0.25">
      <c r="A18" t="s">
        <v>209</v>
      </c>
      <c r="B18" s="80">
        <v>1000</v>
      </c>
      <c r="C18" s="80">
        <v>1000</v>
      </c>
      <c r="D18" s="80">
        <v>1000</v>
      </c>
      <c r="E18" s="173">
        <f t="shared" si="0"/>
        <v>0</v>
      </c>
      <c r="F18" s="170">
        <f t="shared" si="1"/>
        <v>0</v>
      </c>
      <c r="G18" s="173">
        <f t="shared" si="2"/>
        <v>0</v>
      </c>
      <c r="H18" s="170">
        <f t="shared" si="3"/>
        <v>0</v>
      </c>
    </row>
    <row r="19" spans="1:8" x14ac:dyDescent="0.25">
      <c r="A19" t="s">
        <v>210</v>
      </c>
      <c r="B19" s="80">
        <v>5200</v>
      </c>
      <c r="C19" s="80">
        <v>5200</v>
      </c>
      <c r="D19" s="80">
        <v>5300</v>
      </c>
      <c r="E19" s="173">
        <f t="shared" si="0"/>
        <v>0</v>
      </c>
      <c r="F19" s="170">
        <f t="shared" si="1"/>
        <v>0</v>
      </c>
      <c r="G19" s="173">
        <f t="shared" si="2"/>
        <v>-100</v>
      </c>
      <c r="H19" s="170">
        <f t="shared" si="3"/>
        <v>-1.9E-2</v>
      </c>
    </row>
    <row r="20" spans="1:8" x14ac:dyDescent="0.25">
      <c r="A20" t="s">
        <v>214</v>
      </c>
      <c r="B20" s="80">
        <v>17300</v>
      </c>
      <c r="C20" s="80">
        <v>17300</v>
      </c>
      <c r="D20" s="80">
        <v>17000</v>
      </c>
      <c r="E20" s="173">
        <f t="shared" si="0"/>
        <v>0</v>
      </c>
      <c r="F20" s="170">
        <f t="shared" si="1"/>
        <v>0</v>
      </c>
      <c r="G20" s="173">
        <f t="shared" si="2"/>
        <v>300</v>
      </c>
      <c r="H20" s="170">
        <f t="shared" si="3"/>
        <v>1.7999999999999999E-2</v>
      </c>
    </row>
    <row r="21" spans="1:8" x14ac:dyDescent="0.25">
      <c r="A21" t="s">
        <v>222</v>
      </c>
      <c r="B21" s="80">
        <v>17000</v>
      </c>
      <c r="C21" s="80">
        <v>17000</v>
      </c>
      <c r="D21" s="80">
        <v>15900</v>
      </c>
      <c r="E21" s="173">
        <f t="shared" si="0"/>
        <v>0</v>
      </c>
      <c r="F21" s="170">
        <f t="shared" si="1"/>
        <v>0</v>
      </c>
      <c r="G21" s="173">
        <f t="shared" si="2"/>
        <v>1100</v>
      </c>
      <c r="H21" s="170">
        <f t="shared" si="3"/>
        <v>6.9000000000000006E-2</v>
      </c>
    </row>
    <row r="22" spans="1:8" x14ac:dyDescent="0.25">
      <c r="A22" t="s">
        <v>228</v>
      </c>
      <c r="B22" s="80">
        <v>16600</v>
      </c>
      <c r="C22" s="80">
        <v>16200</v>
      </c>
      <c r="D22" s="80">
        <v>15100</v>
      </c>
      <c r="E22" s="173">
        <f t="shared" si="0"/>
        <v>400</v>
      </c>
      <c r="F22" s="170">
        <f t="shared" si="1"/>
        <v>2.5000000000000001E-2</v>
      </c>
      <c r="G22" s="173">
        <f t="shared" si="2"/>
        <v>1500</v>
      </c>
      <c r="H22" s="170">
        <f t="shared" si="3"/>
        <v>9.9000000000000005E-2</v>
      </c>
    </row>
    <row r="23" spans="1:8" x14ac:dyDescent="0.25">
      <c r="A23" t="s">
        <v>234</v>
      </c>
      <c r="B23" s="80">
        <v>6000</v>
      </c>
      <c r="C23" s="80">
        <v>5900</v>
      </c>
      <c r="D23" s="80">
        <v>5700</v>
      </c>
      <c r="E23" s="173">
        <f t="shared" si="0"/>
        <v>100</v>
      </c>
      <c r="F23" s="170">
        <f t="shared" si="1"/>
        <v>1.7000000000000001E-2</v>
      </c>
      <c r="G23" s="173">
        <f t="shared" si="2"/>
        <v>300</v>
      </c>
      <c r="H23" s="170">
        <f t="shared" si="3"/>
        <v>5.2999999999999999E-2</v>
      </c>
    </row>
    <row r="24" spans="1:8" x14ac:dyDescent="0.25">
      <c r="A24" t="s">
        <v>237</v>
      </c>
      <c r="B24" s="80">
        <v>29100</v>
      </c>
      <c r="C24" s="80">
        <v>29300</v>
      </c>
      <c r="D24" s="80">
        <v>27500</v>
      </c>
      <c r="E24" s="173">
        <f t="shared" si="0"/>
        <v>-200</v>
      </c>
      <c r="F24" s="170">
        <f t="shared" si="1"/>
        <v>-7.0000000000000001E-3</v>
      </c>
      <c r="G24" s="173">
        <f t="shared" si="2"/>
        <v>1600</v>
      </c>
      <c r="H24" s="170">
        <f t="shared" si="3"/>
        <v>5.8000000000000003E-2</v>
      </c>
    </row>
    <row r="25" spans="1:8" x14ac:dyDescent="0.25">
      <c r="A25" t="s">
        <v>238</v>
      </c>
      <c r="B25" s="80">
        <v>700</v>
      </c>
      <c r="C25" s="80">
        <v>700</v>
      </c>
      <c r="D25" s="80">
        <v>700</v>
      </c>
      <c r="E25" s="173">
        <f t="shared" si="0"/>
        <v>0</v>
      </c>
      <c r="F25" s="170">
        <f t="shared" si="1"/>
        <v>0</v>
      </c>
      <c r="G25" s="173">
        <f t="shared" si="2"/>
        <v>0</v>
      </c>
      <c r="H25" s="170">
        <f t="shared" si="3"/>
        <v>0</v>
      </c>
    </row>
    <row r="26" spans="1:8" x14ac:dyDescent="0.25">
      <c r="A26" t="s">
        <v>239</v>
      </c>
      <c r="B26" s="80">
        <v>3600</v>
      </c>
      <c r="C26" s="80">
        <v>3900</v>
      </c>
      <c r="D26" s="80">
        <v>3600</v>
      </c>
      <c r="E26" s="173">
        <f t="shared" si="0"/>
        <v>-300</v>
      </c>
      <c r="F26" s="170">
        <f t="shared" si="1"/>
        <v>-7.6999999999999999E-2</v>
      </c>
      <c r="G26" s="173">
        <f t="shared" si="2"/>
        <v>0</v>
      </c>
      <c r="H26" s="170">
        <f t="shared" si="3"/>
        <v>0</v>
      </c>
    </row>
    <row r="27" spans="1:8" x14ac:dyDescent="0.25">
      <c r="A27" t="s">
        <v>242</v>
      </c>
      <c r="B27" s="80">
        <v>24800</v>
      </c>
      <c r="C27" s="80">
        <v>24700</v>
      </c>
      <c r="D27" s="80">
        <v>23200</v>
      </c>
      <c r="E27" s="173">
        <f t="shared" si="0"/>
        <v>100</v>
      </c>
      <c r="F27" s="170">
        <f t="shared" si="1"/>
        <v>4.0000000000000001E-3</v>
      </c>
      <c r="G27" s="173">
        <f t="shared" si="2"/>
        <v>1600</v>
      </c>
      <c r="H27" s="170">
        <f t="shared" si="3"/>
        <v>6.9000000000000006E-2</v>
      </c>
    </row>
    <row r="29" spans="1:8" x14ac:dyDescent="0.25">
      <c r="A29" t="s">
        <v>137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4" workbookViewId="0">
      <selection activeCell="H37" sqref="H37"/>
    </sheetView>
  </sheetViews>
  <sheetFormatPr defaultRowHeight="15" x14ac:dyDescent="0.25"/>
  <cols>
    <col min="1" max="1" width="36.85546875" style="145" bestFit="1" customWidth="1"/>
    <col min="2" max="4" width="10.5703125" style="145" bestFit="1" customWidth="1"/>
    <col min="5" max="5" width="9.140625" style="191" customWidth="1"/>
    <col min="6" max="6" width="9.140625" style="190" customWidth="1"/>
    <col min="7" max="7" width="9.140625" style="191" customWidth="1"/>
    <col min="8" max="8" width="9.140625" style="190" customWidth="1"/>
  </cols>
  <sheetData>
    <row r="1" spans="1:8" x14ac:dyDescent="0.25">
      <c r="A1" t="s">
        <v>277</v>
      </c>
      <c r="E1" s="220" t="s">
        <v>123</v>
      </c>
      <c r="F1" s="235"/>
      <c r="G1" s="236"/>
      <c r="H1" s="235"/>
    </row>
    <row r="2" spans="1:8" x14ac:dyDescent="0.25">
      <c r="A2" s="151" t="s">
        <v>177</v>
      </c>
      <c r="B2" t="s">
        <v>125</v>
      </c>
      <c r="C2" t="s">
        <v>126</v>
      </c>
      <c r="D2" t="s">
        <v>127</v>
      </c>
      <c r="E2" s="191" t="s">
        <v>128</v>
      </c>
      <c r="F2" s="190" t="s">
        <v>129</v>
      </c>
      <c r="G2" s="191" t="s">
        <v>127</v>
      </c>
      <c r="H2" s="190" t="s">
        <v>129</v>
      </c>
    </row>
    <row r="3" spans="1:8" x14ac:dyDescent="0.25">
      <c r="A3" s="151" t="s">
        <v>284</v>
      </c>
      <c r="B3" t="s">
        <v>131</v>
      </c>
      <c r="C3" t="s">
        <v>131</v>
      </c>
      <c r="D3" t="s">
        <v>132</v>
      </c>
      <c r="E3" s="191" t="s">
        <v>131</v>
      </c>
      <c r="F3" s="190" t="s">
        <v>133</v>
      </c>
      <c r="G3" s="191" t="s">
        <v>132</v>
      </c>
      <c r="H3" s="190" t="s">
        <v>133</v>
      </c>
    </row>
    <row r="5" spans="1:8" x14ac:dyDescent="0.25">
      <c r="A5" t="s">
        <v>140</v>
      </c>
      <c r="B5" s="80">
        <v>99400</v>
      </c>
      <c r="C5" s="80">
        <v>98900</v>
      </c>
      <c r="D5" s="80">
        <v>94700</v>
      </c>
      <c r="E5" s="173">
        <f t="shared" ref="E5:E14" si="0">B5-C5</f>
        <v>500</v>
      </c>
      <c r="F5" s="170">
        <f t="shared" ref="F5:F14" si="1">ROUND((B5-C5)/C5,3)</f>
        <v>5.0000000000000001E-3</v>
      </c>
      <c r="G5" s="173">
        <f t="shared" ref="G5:G14" si="2">B5-D5</f>
        <v>4700</v>
      </c>
      <c r="H5" s="170">
        <f t="shared" ref="H5:H14" si="3">ROUND((B5-D5)/D5,3)</f>
        <v>0.05</v>
      </c>
    </row>
    <row r="6" spans="1:8" x14ac:dyDescent="0.25">
      <c r="A6" t="s">
        <v>266</v>
      </c>
      <c r="B6" s="80">
        <v>80900</v>
      </c>
      <c r="C6" s="80">
        <v>80300</v>
      </c>
      <c r="D6" s="80">
        <v>77100</v>
      </c>
      <c r="E6" s="173">
        <f t="shared" si="0"/>
        <v>600</v>
      </c>
      <c r="F6" s="170">
        <f t="shared" si="1"/>
        <v>7.0000000000000001E-3</v>
      </c>
      <c r="G6" s="173">
        <f t="shared" si="2"/>
        <v>3800</v>
      </c>
      <c r="H6" s="170">
        <f t="shared" si="3"/>
        <v>4.9000000000000002E-2</v>
      </c>
    </row>
    <row r="7" spans="1:8" x14ac:dyDescent="0.25">
      <c r="A7" t="s">
        <v>267</v>
      </c>
      <c r="B7" s="80">
        <v>14700</v>
      </c>
      <c r="C7" s="80">
        <v>14900</v>
      </c>
      <c r="D7" s="80">
        <v>15000</v>
      </c>
      <c r="E7" s="173">
        <f t="shared" si="0"/>
        <v>-200</v>
      </c>
      <c r="F7" s="170">
        <f t="shared" si="1"/>
        <v>-1.2999999999999999E-2</v>
      </c>
      <c r="G7" s="173">
        <f t="shared" si="2"/>
        <v>-300</v>
      </c>
      <c r="H7" s="170">
        <f t="shared" si="3"/>
        <v>-0.02</v>
      </c>
    </row>
    <row r="8" spans="1:8" x14ac:dyDescent="0.25">
      <c r="A8" t="s">
        <v>285</v>
      </c>
      <c r="B8" s="80">
        <v>84700</v>
      </c>
      <c r="C8" s="80">
        <v>84000</v>
      </c>
      <c r="D8" s="80">
        <v>79700</v>
      </c>
      <c r="E8" s="173">
        <f t="shared" si="0"/>
        <v>700</v>
      </c>
      <c r="F8" s="170">
        <f t="shared" si="1"/>
        <v>8.0000000000000002E-3</v>
      </c>
      <c r="G8" s="173">
        <f t="shared" si="2"/>
        <v>5000</v>
      </c>
      <c r="H8" s="170">
        <f t="shared" si="3"/>
        <v>6.3E-2</v>
      </c>
    </row>
    <row r="9" spans="1:8" x14ac:dyDescent="0.25">
      <c r="A9" t="s">
        <v>270</v>
      </c>
      <c r="B9" s="80">
        <v>66200</v>
      </c>
      <c r="C9" s="80">
        <v>65400.000000000007</v>
      </c>
      <c r="D9" s="80">
        <v>62100</v>
      </c>
      <c r="E9" s="173">
        <f t="shared" si="0"/>
        <v>799.99999999999272</v>
      </c>
      <c r="F9" s="170">
        <f t="shared" si="1"/>
        <v>1.2E-2</v>
      </c>
      <c r="G9" s="173">
        <f t="shared" si="2"/>
        <v>4100</v>
      </c>
      <c r="H9" s="170">
        <f t="shared" si="3"/>
        <v>6.6000000000000003E-2</v>
      </c>
    </row>
    <row r="10" spans="1:8" x14ac:dyDescent="0.25">
      <c r="A10" t="s">
        <v>151</v>
      </c>
      <c r="B10" s="80">
        <v>20600</v>
      </c>
      <c r="C10" s="80">
        <v>20400</v>
      </c>
      <c r="D10" s="80">
        <v>20800</v>
      </c>
      <c r="E10" s="173">
        <f t="shared" si="0"/>
        <v>200</v>
      </c>
      <c r="F10" s="170">
        <f t="shared" si="1"/>
        <v>0.01</v>
      </c>
      <c r="G10" s="173">
        <f t="shared" si="2"/>
        <v>-200</v>
      </c>
      <c r="H10" s="170">
        <f t="shared" si="3"/>
        <v>-0.01</v>
      </c>
    </row>
    <row r="11" spans="1:8" x14ac:dyDescent="0.25">
      <c r="A11" t="s">
        <v>286</v>
      </c>
      <c r="B11" s="80">
        <v>18500</v>
      </c>
      <c r="C11" s="80">
        <v>18600</v>
      </c>
      <c r="D11" s="80">
        <v>17600</v>
      </c>
      <c r="E11" s="173">
        <f t="shared" si="0"/>
        <v>-100</v>
      </c>
      <c r="F11" s="170">
        <f t="shared" si="1"/>
        <v>-5.0000000000000001E-3</v>
      </c>
      <c r="G11" s="173">
        <f t="shared" si="2"/>
        <v>900</v>
      </c>
      <c r="H11" s="170">
        <f t="shared" si="3"/>
        <v>5.0999999999999997E-2</v>
      </c>
    </row>
    <row r="12" spans="1:8" x14ac:dyDescent="0.25">
      <c r="A12" t="s">
        <v>171</v>
      </c>
      <c r="B12" s="80">
        <v>700</v>
      </c>
      <c r="C12" s="80">
        <v>700</v>
      </c>
      <c r="D12" s="80">
        <v>700</v>
      </c>
      <c r="E12" s="173">
        <f t="shared" si="0"/>
        <v>0</v>
      </c>
      <c r="F12" s="170">
        <f t="shared" si="1"/>
        <v>0</v>
      </c>
      <c r="G12" s="173">
        <f t="shared" si="2"/>
        <v>0</v>
      </c>
      <c r="H12" s="170">
        <f t="shared" si="3"/>
        <v>0</v>
      </c>
    </row>
    <row r="13" spans="1:8" x14ac:dyDescent="0.25">
      <c r="A13" t="s">
        <v>172</v>
      </c>
      <c r="B13" s="80">
        <v>4800</v>
      </c>
      <c r="C13" s="80">
        <v>4900</v>
      </c>
      <c r="D13" s="80">
        <v>4600</v>
      </c>
      <c r="E13" s="173">
        <f t="shared" si="0"/>
        <v>-100</v>
      </c>
      <c r="F13" s="170">
        <f t="shared" si="1"/>
        <v>-0.02</v>
      </c>
      <c r="G13" s="173">
        <f t="shared" si="2"/>
        <v>200</v>
      </c>
      <c r="H13" s="170">
        <f t="shared" si="3"/>
        <v>4.2999999999999997E-2</v>
      </c>
    </row>
    <row r="14" spans="1:8" x14ac:dyDescent="0.25">
      <c r="A14" t="s">
        <v>173</v>
      </c>
      <c r="B14" s="80">
        <v>13000</v>
      </c>
      <c r="C14" s="80">
        <v>13000</v>
      </c>
      <c r="D14" s="80">
        <v>12300</v>
      </c>
      <c r="E14" s="173">
        <f t="shared" si="0"/>
        <v>0</v>
      </c>
      <c r="F14" s="170">
        <f t="shared" si="1"/>
        <v>0</v>
      </c>
      <c r="G14" s="173">
        <f t="shared" si="2"/>
        <v>700</v>
      </c>
      <c r="H14" s="170">
        <f t="shared" si="3"/>
        <v>5.7000000000000002E-2</v>
      </c>
    </row>
    <row r="16" spans="1:8" x14ac:dyDescent="0.25">
      <c r="A16" t="s">
        <v>277</v>
      </c>
      <c r="E16" s="220" t="s">
        <v>123</v>
      </c>
      <c r="F16" s="235"/>
      <c r="G16" s="236"/>
      <c r="H16" s="235"/>
    </row>
    <row r="17" spans="1:10" x14ac:dyDescent="0.25">
      <c r="A17" s="151" t="s">
        <v>177</v>
      </c>
      <c r="B17" t="s">
        <v>125</v>
      </c>
      <c r="C17" t="s">
        <v>126</v>
      </c>
      <c r="D17" t="s">
        <v>127</v>
      </c>
      <c r="E17" s="191" t="s">
        <v>128</v>
      </c>
      <c r="F17" s="190" t="s">
        <v>129</v>
      </c>
      <c r="G17" s="191" t="s">
        <v>127</v>
      </c>
      <c r="H17" s="190" t="s">
        <v>129</v>
      </c>
    </row>
    <row r="18" spans="1:10" x14ac:dyDescent="0.25">
      <c r="A18" s="151" t="s">
        <v>287</v>
      </c>
      <c r="B18" t="s">
        <v>131</v>
      </c>
      <c r="C18" t="s">
        <v>131</v>
      </c>
      <c r="D18" t="s">
        <v>132</v>
      </c>
      <c r="E18" s="191" t="s">
        <v>131</v>
      </c>
      <c r="F18" s="190" t="s">
        <v>133</v>
      </c>
      <c r="G18" s="191" t="s">
        <v>132</v>
      </c>
      <c r="H18" s="190" t="s">
        <v>133</v>
      </c>
    </row>
    <row r="19" spans="1:10" x14ac:dyDescent="0.25">
      <c r="A19" s="151"/>
    </row>
    <row r="20" spans="1:10" x14ac:dyDescent="0.25">
      <c r="A20" t="s">
        <v>140</v>
      </c>
      <c r="B20" s="80">
        <v>92800</v>
      </c>
      <c r="C20" s="80">
        <v>92100</v>
      </c>
      <c r="D20" s="80">
        <v>90300</v>
      </c>
      <c r="E20" s="173">
        <f t="shared" ref="E20:E25" si="4">B20-C20</f>
        <v>700</v>
      </c>
      <c r="F20" s="170">
        <f t="shared" ref="F20:F25" si="5">ROUND((B20-C20)/C20,3)</f>
        <v>8.0000000000000002E-3</v>
      </c>
      <c r="G20" s="173">
        <f t="shared" ref="G20:G25" si="6">B20-D20</f>
        <v>2500</v>
      </c>
      <c r="H20" s="170">
        <f t="shared" ref="H20:H25" si="7">ROUND((B20-D20)/D20,3)</f>
        <v>2.8000000000000001E-2</v>
      </c>
    </row>
    <row r="21" spans="1:10" x14ac:dyDescent="0.25">
      <c r="A21" t="s">
        <v>179</v>
      </c>
      <c r="B21" s="80">
        <v>80900</v>
      </c>
      <c r="C21" s="80">
        <v>79900</v>
      </c>
      <c r="D21" s="80">
        <v>78600</v>
      </c>
      <c r="E21" s="173">
        <f t="shared" si="4"/>
        <v>1000</v>
      </c>
      <c r="F21" s="170">
        <f t="shared" si="5"/>
        <v>1.2999999999999999E-2</v>
      </c>
      <c r="G21" s="173">
        <f t="shared" si="6"/>
        <v>2300</v>
      </c>
      <c r="H21" s="170">
        <f t="shared" si="7"/>
        <v>2.9000000000000001E-2</v>
      </c>
    </row>
    <row r="22" spans="1:10" x14ac:dyDescent="0.25">
      <c r="A22" t="s">
        <v>180</v>
      </c>
      <c r="B22" s="80">
        <v>8300</v>
      </c>
      <c r="C22" s="80">
        <v>8400</v>
      </c>
      <c r="D22" s="80">
        <v>8000</v>
      </c>
      <c r="E22" s="173">
        <f t="shared" si="4"/>
        <v>-100</v>
      </c>
      <c r="F22" s="170">
        <f t="shared" si="5"/>
        <v>-1.2E-2</v>
      </c>
      <c r="G22" s="173">
        <f t="shared" si="6"/>
        <v>300</v>
      </c>
      <c r="H22" s="170">
        <f t="shared" si="7"/>
        <v>3.7999999999999999E-2</v>
      </c>
    </row>
    <row r="23" spans="1:10" x14ac:dyDescent="0.25">
      <c r="A23" t="s">
        <v>194</v>
      </c>
      <c r="B23" s="80">
        <v>84500</v>
      </c>
      <c r="C23" s="80">
        <v>83700</v>
      </c>
      <c r="D23" s="80">
        <v>82300</v>
      </c>
      <c r="E23" s="173">
        <f t="shared" si="4"/>
        <v>800</v>
      </c>
      <c r="F23" s="170">
        <f t="shared" si="5"/>
        <v>0.01</v>
      </c>
      <c r="G23" s="173">
        <f t="shared" si="6"/>
        <v>2200</v>
      </c>
      <c r="H23" s="170">
        <f t="shared" si="7"/>
        <v>2.7E-2</v>
      </c>
    </row>
    <row r="24" spans="1:10" x14ac:dyDescent="0.25">
      <c r="A24" t="s">
        <v>195</v>
      </c>
      <c r="B24" s="80">
        <v>72600</v>
      </c>
      <c r="C24" s="80">
        <v>71500</v>
      </c>
      <c r="D24" s="80">
        <v>70600</v>
      </c>
      <c r="E24" s="173">
        <f t="shared" si="4"/>
        <v>1100</v>
      </c>
      <c r="F24" s="170">
        <f t="shared" si="5"/>
        <v>1.4999999999999999E-2</v>
      </c>
      <c r="G24" s="173">
        <f t="shared" si="6"/>
        <v>2000</v>
      </c>
      <c r="H24" s="170">
        <f t="shared" si="7"/>
        <v>2.8000000000000001E-2</v>
      </c>
      <c r="J24" s="190"/>
    </row>
    <row r="25" spans="1:10" x14ac:dyDescent="0.25">
      <c r="A25" t="s">
        <v>237</v>
      </c>
      <c r="B25" s="80">
        <v>11900</v>
      </c>
      <c r="C25" s="80">
        <v>12200</v>
      </c>
      <c r="D25" s="80">
        <v>11700</v>
      </c>
      <c r="E25" s="173">
        <f t="shared" si="4"/>
        <v>-300</v>
      </c>
      <c r="F25" s="170">
        <f t="shared" si="5"/>
        <v>-2.5000000000000001E-2</v>
      </c>
      <c r="G25" s="173">
        <f t="shared" si="6"/>
        <v>200</v>
      </c>
      <c r="H25" s="170">
        <f t="shared" si="7"/>
        <v>1.7000000000000001E-2</v>
      </c>
    </row>
    <row r="27" spans="1:10" x14ac:dyDescent="0.25">
      <c r="A27" t="s">
        <v>277</v>
      </c>
      <c r="E27" s="220" t="s">
        <v>123</v>
      </c>
      <c r="F27" s="235"/>
      <c r="G27" s="236"/>
      <c r="H27" s="235"/>
    </row>
    <row r="28" spans="1:10" x14ac:dyDescent="0.25">
      <c r="A28" s="151" t="s">
        <v>177</v>
      </c>
      <c r="B28" t="s">
        <v>125</v>
      </c>
      <c r="C28" t="s">
        <v>126</v>
      </c>
      <c r="D28" t="s">
        <v>127</v>
      </c>
      <c r="E28" s="191" t="s">
        <v>128</v>
      </c>
      <c r="F28" s="190" t="s">
        <v>129</v>
      </c>
      <c r="G28" s="191" t="s">
        <v>127</v>
      </c>
      <c r="H28" s="190" t="s">
        <v>129</v>
      </c>
    </row>
    <row r="29" spans="1:10" x14ac:dyDescent="0.25">
      <c r="A29" s="151" t="s">
        <v>288</v>
      </c>
      <c r="B29" t="s">
        <v>131</v>
      </c>
      <c r="C29" t="s">
        <v>131</v>
      </c>
      <c r="D29" t="s">
        <v>132</v>
      </c>
      <c r="E29" s="191" t="s">
        <v>131</v>
      </c>
      <c r="F29" s="190" t="s">
        <v>133</v>
      </c>
      <c r="G29" s="191" t="s">
        <v>132</v>
      </c>
      <c r="H29" s="190" t="s">
        <v>133</v>
      </c>
    </row>
    <row r="30" spans="1:10" x14ac:dyDescent="0.25">
      <c r="A30" s="151"/>
    </row>
    <row r="31" spans="1:10" x14ac:dyDescent="0.25">
      <c r="A31" t="s">
        <v>140</v>
      </c>
      <c r="B31" s="80">
        <v>39500</v>
      </c>
      <c r="C31" s="80">
        <v>39300</v>
      </c>
      <c r="D31" s="80">
        <v>38000</v>
      </c>
      <c r="E31" s="173">
        <f t="shared" ref="E31:E40" si="8">B31-C31</f>
        <v>200</v>
      </c>
      <c r="F31" s="170">
        <f t="shared" ref="F31:F40" si="9">ROUND((B31-C31)/C31,3)</f>
        <v>5.0000000000000001E-3</v>
      </c>
      <c r="G31" s="173">
        <f t="shared" ref="G31:G40" si="10">B31-D31</f>
        <v>1500</v>
      </c>
      <c r="H31" s="170">
        <f t="shared" ref="H31:H40" si="11">ROUND((B31-D31)/D31,3)</f>
        <v>3.9E-2</v>
      </c>
    </row>
    <row r="32" spans="1:10" x14ac:dyDescent="0.25">
      <c r="A32" t="s">
        <v>179</v>
      </c>
      <c r="B32" s="80">
        <v>33600</v>
      </c>
      <c r="C32" s="80">
        <v>33300</v>
      </c>
      <c r="D32" s="80">
        <v>32200</v>
      </c>
      <c r="E32" s="173">
        <f t="shared" si="8"/>
        <v>300</v>
      </c>
      <c r="F32" s="170">
        <f t="shared" si="9"/>
        <v>8.9999999999999993E-3</v>
      </c>
      <c r="G32" s="173">
        <f t="shared" si="10"/>
        <v>1400</v>
      </c>
      <c r="H32" s="170">
        <f t="shared" si="11"/>
        <v>4.2999999999999997E-2</v>
      </c>
    </row>
    <row r="33" spans="1:8" x14ac:dyDescent="0.25">
      <c r="A33" t="s">
        <v>180</v>
      </c>
      <c r="B33" s="80">
        <v>9600</v>
      </c>
      <c r="C33" s="80">
        <v>9600</v>
      </c>
      <c r="D33" s="80">
        <v>9300</v>
      </c>
      <c r="E33" s="173">
        <f t="shared" si="8"/>
        <v>0</v>
      </c>
      <c r="F33" s="170">
        <f t="shared" si="9"/>
        <v>0</v>
      </c>
      <c r="G33" s="173">
        <f t="shared" si="10"/>
        <v>300</v>
      </c>
      <c r="H33" s="170">
        <f t="shared" si="11"/>
        <v>3.2000000000000001E-2</v>
      </c>
    </row>
    <row r="34" spans="1:8" x14ac:dyDescent="0.25">
      <c r="A34" t="s">
        <v>194</v>
      </c>
      <c r="B34" s="80">
        <v>29900</v>
      </c>
      <c r="C34" s="80">
        <v>29700</v>
      </c>
      <c r="D34" s="80">
        <v>28700</v>
      </c>
      <c r="E34" s="173">
        <f t="shared" si="8"/>
        <v>200</v>
      </c>
      <c r="F34" s="170">
        <f t="shared" si="9"/>
        <v>7.0000000000000001E-3</v>
      </c>
      <c r="G34" s="173">
        <f t="shared" si="10"/>
        <v>1200</v>
      </c>
      <c r="H34" s="170">
        <f t="shared" si="11"/>
        <v>4.2000000000000003E-2</v>
      </c>
    </row>
    <row r="35" spans="1:8" x14ac:dyDescent="0.25">
      <c r="A35" t="s">
        <v>195</v>
      </c>
      <c r="B35" s="80">
        <v>24000</v>
      </c>
      <c r="C35" s="80">
        <v>23700</v>
      </c>
      <c r="D35" s="80">
        <v>22900</v>
      </c>
      <c r="E35" s="173">
        <f t="shared" si="8"/>
        <v>300</v>
      </c>
      <c r="F35" s="170">
        <f t="shared" si="9"/>
        <v>1.2999999999999999E-2</v>
      </c>
      <c r="G35" s="173">
        <f t="shared" si="10"/>
        <v>1100</v>
      </c>
      <c r="H35" s="170">
        <f t="shared" si="11"/>
        <v>4.8000000000000001E-2</v>
      </c>
    </row>
    <row r="36" spans="1:8" x14ac:dyDescent="0.25">
      <c r="A36" t="s">
        <v>187</v>
      </c>
      <c r="B36" s="80">
        <v>6600</v>
      </c>
      <c r="C36" s="80">
        <v>6600</v>
      </c>
      <c r="D36" s="80">
        <v>6600</v>
      </c>
      <c r="E36" s="173">
        <f t="shared" si="8"/>
        <v>0</v>
      </c>
      <c r="F36" s="170">
        <f t="shared" si="9"/>
        <v>0</v>
      </c>
      <c r="G36" s="173">
        <f t="shared" si="10"/>
        <v>0</v>
      </c>
      <c r="H36" s="170">
        <f t="shared" si="11"/>
        <v>0</v>
      </c>
    </row>
    <row r="37" spans="1:8" x14ac:dyDescent="0.25">
      <c r="A37" t="s">
        <v>237</v>
      </c>
      <c r="B37" s="80">
        <v>5900</v>
      </c>
      <c r="C37" s="80">
        <v>6000</v>
      </c>
      <c r="D37" s="80">
        <v>5800</v>
      </c>
      <c r="E37" s="173">
        <f t="shared" si="8"/>
        <v>-100</v>
      </c>
      <c r="F37" s="170">
        <f t="shared" si="9"/>
        <v>-1.7000000000000001E-2</v>
      </c>
      <c r="G37" s="173">
        <f t="shared" si="10"/>
        <v>100</v>
      </c>
      <c r="H37" s="170">
        <f t="shared" si="11"/>
        <v>1.7000000000000001E-2</v>
      </c>
    </row>
    <row r="38" spans="1:8" x14ac:dyDescent="0.25">
      <c r="A38" t="s">
        <v>238</v>
      </c>
      <c r="B38" s="80">
        <v>1200</v>
      </c>
      <c r="C38" s="80">
        <v>1300</v>
      </c>
      <c r="D38" s="80">
        <v>1200</v>
      </c>
      <c r="E38" s="173">
        <f t="shared" si="8"/>
        <v>-100</v>
      </c>
      <c r="F38" s="170">
        <f t="shared" si="9"/>
        <v>-7.6999999999999999E-2</v>
      </c>
      <c r="G38" s="173">
        <f t="shared" si="10"/>
        <v>0</v>
      </c>
      <c r="H38" s="170">
        <f t="shared" si="11"/>
        <v>0</v>
      </c>
    </row>
    <row r="39" spans="1:8" x14ac:dyDescent="0.25">
      <c r="A39" t="s">
        <v>239</v>
      </c>
      <c r="B39" s="80">
        <v>1200</v>
      </c>
      <c r="C39" s="80">
        <v>1300</v>
      </c>
      <c r="D39" s="80">
        <v>1200</v>
      </c>
      <c r="E39" s="173">
        <f t="shared" si="8"/>
        <v>-100</v>
      </c>
      <c r="F39" s="170">
        <f t="shared" si="9"/>
        <v>-7.6999999999999999E-2</v>
      </c>
      <c r="G39" s="173">
        <f t="shared" si="10"/>
        <v>0</v>
      </c>
      <c r="H39" s="170">
        <f t="shared" si="11"/>
        <v>0</v>
      </c>
    </row>
    <row r="40" spans="1:8" x14ac:dyDescent="0.25">
      <c r="A40" t="s">
        <v>242</v>
      </c>
      <c r="B40" s="80">
        <v>3500</v>
      </c>
      <c r="C40" s="80">
        <v>3400</v>
      </c>
      <c r="D40" s="80">
        <v>3400</v>
      </c>
      <c r="E40" s="173">
        <f t="shared" si="8"/>
        <v>100</v>
      </c>
      <c r="F40" s="170">
        <f t="shared" si="9"/>
        <v>2.9000000000000001E-2</v>
      </c>
      <c r="G40" s="173">
        <f t="shared" si="10"/>
        <v>100</v>
      </c>
      <c r="H40" s="170">
        <f t="shared" si="11"/>
        <v>2.9000000000000001E-2</v>
      </c>
    </row>
    <row r="42" spans="1:8" x14ac:dyDescent="0.25">
      <c r="A42" t="s">
        <v>137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15" workbookViewId="0">
      <selection activeCell="O44" sqref="O44"/>
    </sheetView>
  </sheetViews>
  <sheetFormatPr defaultRowHeight="15" x14ac:dyDescent="0.25"/>
  <cols>
    <col min="1" max="1" width="5.140625" style="151" bestFit="1" customWidth="1"/>
    <col min="2" max="2" width="9.140625" style="152" customWidth="1"/>
    <col min="3" max="3" width="9.140625" style="153" customWidth="1"/>
    <col min="4" max="4" width="9" style="153" bestFit="1" customWidth="1"/>
    <col min="5" max="7" width="9.140625" style="152" customWidth="1"/>
    <col min="8" max="8" width="9.140625" style="153" customWidth="1"/>
  </cols>
  <sheetData>
    <row r="1" spans="1:8" x14ac:dyDescent="0.25">
      <c r="A1" s="220" t="s">
        <v>289</v>
      </c>
      <c r="B1" s="216"/>
      <c r="C1" s="217"/>
      <c r="D1" s="217"/>
      <c r="E1" s="216"/>
      <c r="F1" s="216"/>
      <c r="G1" s="216"/>
      <c r="H1" s="217"/>
    </row>
    <row r="3" spans="1:8" ht="65.25" customHeight="1" thickBot="1" x14ac:dyDescent="0.3">
      <c r="A3" s="39" t="s">
        <v>105</v>
      </c>
      <c r="B3" s="143" t="s">
        <v>290</v>
      </c>
      <c r="C3" s="140" t="s">
        <v>291</v>
      </c>
      <c r="D3" s="140" t="s">
        <v>292</v>
      </c>
      <c r="E3" s="143" t="s">
        <v>293</v>
      </c>
      <c r="F3" s="143" t="s">
        <v>122</v>
      </c>
      <c r="G3" s="143" t="s">
        <v>107</v>
      </c>
      <c r="H3" s="140" t="s">
        <v>294</v>
      </c>
    </row>
    <row r="4" spans="1:8" ht="15.75" customHeight="1" thickTop="1" x14ac:dyDescent="0.25">
      <c r="A4" s="40">
        <v>1976</v>
      </c>
      <c r="B4" s="41">
        <v>2007417</v>
      </c>
      <c r="C4" s="141">
        <v>64.7</v>
      </c>
      <c r="D4" s="141">
        <v>60.2</v>
      </c>
      <c r="E4" s="41">
        <v>1299241</v>
      </c>
      <c r="F4" s="41">
        <v>1207662</v>
      </c>
      <c r="G4" s="41">
        <v>91579</v>
      </c>
      <c r="H4" s="141">
        <v>7</v>
      </c>
    </row>
    <row r="5" spans="1:8" x14ac:dyDescent="0.25">
      <c r="A5" s="40">
        <v>1977</v>
      </c>
      <c r="B5" s="41">
        <v>2061250</v>
      </c>
      <c r="C5" s="141">
        <v>64.400000000000006</v>
      </c>
      <c r="D5" s="141">
        <v>60</v>
      </c>
      <c r="E5" s="41">
        <v>1327423</v>
      </c>
      <c r="F5" s="41">
        <v>1237495</v>
      </c>
      <c r="G5" s="41">
        <v>89928</v>
      </c>
      <c r="H5" s="141">
        <v>6.8</v>
      </c>
    </row>
    <row r="6" spans="1:8" x14ac:dyDescent="0.25">
      <c r="A6" s="40">
        <v>1978</v>
      </c>
      <c r="B6" s="41">
        <v>2117667</v>
      </c>
      <c r="C6" s="141">
        <v>64.099999999999994</v>
      </c>
      <c r="D6" s="141">
        <v>60.5</v>
      </c>
      <c r="E6" s="41">
        <v>1356921</v>
      </c>
      <c r="F6" s="41">
        <v>1281597</v>
      </c>
      <c r="G6" s="41">
        <v>75324</v>
      </c>
      <c r="H6" s="141">
        <v>5.6</v>
      </c>
    </row>
    <row r="7" spans="1:8" x14ac:dyDescent="0.25">
      <c r="A7" s="40">
        <v>1979</v>
      </c>
      <c r="B7" s="41">
        <v>2169417</v>
      </c>
      <c r="C7" s="141">
        <v>63.4</v>
      </c>
      <c r="D7" s="141">
        <v>60.2</v>
      </c>
      <c r="E7" s="41">
        <v>1375201</v>
      </c>
      <c r="F7" s="41">
        <v>1306773</v>
      </c>
      <c r="G7" s="41">
        <v>68428</v>
      </c>
      <c r="H7" s="141">
        <v>5</v>
      </c>
    </row>
    <row r="8" spans="1:8" x14ac:dyDescent="0.25">
      <c r="A8" s="40">
        <v>1980</v>
      </c>
      <c r="B8" s="41">
        <v>2221250</v>
      </c>
      <c r="C8" s="141">
        <v>62.8</v>
      </c>
      <c r="D8" s="141">
        <v>58.6</v>
      </c>
      <c r="E8" s="41">
        <v>1395675</v>
      </c>
      <c r="F8" s="41">
        <v>1301796</v>
      </c>
      <c r="G8" s="41">
        <v>93879</v>
      </c>
      <c r="H8" s="141">
        <v>6.7</v>
      </c>
    </row>
    <row r="9" spans="1:8" x14ac:dyDescent="0.25">
      <c r="A9" s="40">
        <v>1981</v>
      </c>
      <c r="B9" s="41">
        <v>2266583</v>
      </c>
      <c r="C9" s="141">
        <v>63.2</v>
      </c>
      <c r="D9" s="141">
        <v>58</v>
      </c>
      <c r="E9" s="41">
        <v>1432219</v>
      </c>
      <c r="F9" s="41">
        <v>1314907</v>
      </c>
      <c r="G9" s="41">
        <v>117312</v>
      </c>
      <c r="H9" s="141">
        <v>8.1999999999999993</v>
      </c>
    </row>
    <row r="10" spans="1:8" x14ac:dyDescent="0.25">
      <c r="A10" s="40">
        <v>1982</v>
      </c>
      <c r="B10" s="41">
        <v>2307333</v>
      </c>
      <c r="C10" s="141">
        <v>64.2</v>
      </c>
      <c r="D10" s="141">
        <v>57.3</v>
      </c>
      <c r="E10" s="41">
        <v>1482373</v>
      </c>
      <c r="F10" s="41">
        <v>1322883</v>
      </c>
      <c r="G10" s="41">
        <v>159490</v>
      </c>
      <c r="H10" s="141">
        <v>10.8</v>
      </c>
    </row>
    <row r="11" spans="1:8" x14ac:dyDescent="0.25">
      <c r="A11" s="40">
        <v>1983</v>
      </c>
      <c r="B11" s="41">
        <v>2341083</v>
      </c>
      <c r="C11" s="141">
        <v>63.2</v>
      </c>
      <c r="D11" s="141">
        <v>56.9</v>
      </c>
      <c r="E11" s="41">
        <v>1479137</v>
      </c>
      <c r="F11" s="41">
        <v>1333162</v>
      </c>
      <c r="G11" s="41">
        <v>145975</v>
      </c>
      <c r="H11" s="141">
        <v>9.9</v>
      </c>
    </row>
    <row r="12" spans="1:8" x14ac:dyDescent="0.25">
      <c r="A12" s="40">
        <v>1984</v>
      </c>
      <c r="B12" s="41">
        <v>2378500</v>
      </c>
      <c r="C12" s="141">
        <v>62.9</v>
      </c>
      <c r="D12" s="141">
        <v>58.5</v>
      </c>
      <c r="E12" s="41">
        <v>1495188</v>
      </c>
      <c r="F12" s="41">
        <v>1391286</v>
      </c>
      <c r="G12" s="41">
        <v>103902</v>
      </c>
      <c r="H12" s="141">
        <v>6.9</v>
      </c>
    </row>
    <row r="13" spans="1:8" x14ac:dyDescent="0.25">
      <c r="A13" s="40">
        <v>1985</v>
      </c>
      <c r="B13" s="41">
        <v>2426500</v>
      </c>
      <c r="C13" s="141">
        <v>63.8</v>
      </c>
      <c r="D13" s="141">
        <v>59.5</v>
      </c>
      <c r="E13" s="41">
        <v>1548924</v>
      </c>
      <c r="F13" s="41">
        <v>1443612</v>
      </c>
      <c r="G13" s="41">
        <v>105312</v>
      </c>
      <c r="H13" s="141">
        <v>6.8</v>
      </c>
    </row>
    <row r="14" spans="1:8" x14ac:dyDescent="0.25">
      <c r="A14" s="40">
        <v>1986</v>
      </c>
      <c r="B14" s="41">
        <v>2455333</v>
      </c>
      <c r="C14" s="141">
        <v>64.900000000000006</v>
      </c>
      <c r="D14" s="141">
        <v>60.7</v>
      </c>
      <c r="E14" s="41">
        <v>1592306</v>
      </c>
      <c r="F14" s="41">
        <v>1491069</v>
      </c>
      <c r="G14" s="41">
        <v>101237</v>
      </c>
      <c r="H14" s="141">
        <v>6.4</v>
      </c>
    </row>
    <row r="15" spans="1:8" x14ac:dyDescent="0.25">
      <c r="A15" s="40">
        <v>1987</v>
      </c>
      <c r="B15" s="41">
        <v>2495333</v>
      </c>
      <c r="C15" s="141">
        <v>65.400000000000006</v>
      </c>
      <c r="D15" s="141">
        <v>61.8</v>
      </c>
      <c r="E15" s="41">
        <v>1631897</v>
      </c>
      <c r="F15" s="41">
        <v>1542170</v>
      </c>
      <c r="G15" s="41">
        <v>89727</v>
      </c>
      <c r="H15" s="141">
        <v>5.5</v>
      </c>
    </row>
    <row r="16" spans="1:8" x14ac:dyDescent="0.25">
      <c r="A16" s="40">
        <v>1988</v>
      </c>
      <c r="B16" s="41">
        <v>2533000</v>
      </c>
      <c r="C16" s="141">
        <v>65.599999999999994</v>
      </c>
      <c r="D16" s="141">
        <v>62.5</v>
      </c>
      <c r="E16" s="41">
        <v>1660533</v>
      </c>
      <c r="F16" s="41">
        <v>1583928</v>
      </c>
      <c r="G16" s="41">
        <v>76605</v>
      </c>
      <c r="H16" s="141">
        <v>4.5999999999999996</v>
      </c>
    </row>
    <row r="17" spans="1:8" x14ac:dyDescent="0.25">
      <c r="A17" s="40">
        <v>1989</v>
      </c>
      <c r="B17" s="41">
        <v>2566000</v>
      </c>
      <c r="C17" s="141">
        <v>66</v>
      </c>
      <c r="D17" s="141">
        <v>62.9</v>
      </c>
      <c r="E17" s="41">
        <v>1693438</v>
      </c>
      <c r="F17" s="41">
        <v>1615009</v>
      </c>
      <c r="G17" s="41">
        <v>78429</v>
      </c>
      <c r="H17" s="141">
        <v>4.5999999999999996</v>
      </c>
    </row>
    <row r="18" spans="1:8" x14ac:dyDescent="0.25">
      <c r="A18" s="40">
        <v>1990</v>
      </c>
      <c r="B18" s="41">
        <v>2611843</v>
      </c>
      <c r="C18" s="141">
        <v>66.5</v>
      </c>
      <c r="D18" s="141">
        <v>63.3</v>
      </c>
      <c r="E18" s="41">
        <v>1737831</v>
      </c>
      <c r="F18" s="41">
        <v>1652949</v>
      </c>
      <c r="G18" s="41">
        <v>84882</v>
      </c>
      <c r="H18" s="141">
        <v>4.9000000000000004</v>
      </c>
    </row>
    <row r="19" spans="1:8" x14ac:dyDescent="0.25">
      <c r="A19" s="40">
        <v>1991</v>
      </c>
      <c r="B19" s="41">
        <v>2663759</v>
      </c>
      <c r="C19" s="141">
        <v>66.3</v>
      </c>
      <c r="D19" s="141">
        <v>62.3</v>
      </c>
      <c r="E19" s="41">
        <v>1767123</v>
      </c>
      <c r="F19" s="41">
        <v>1659196</v>
      </c>
      <c r="G19" s="41">
        <v>107927</v>
      </c>
      <c r="H19" s="141">
        <v>6.1</v>
      </c>
    </row>
    <row r="20" spans="1:8" x14ac:dyDescent="0.25">
      <c r="A20" s="40">
        <v>1992</v>
      </c>
      <c r="B20" s="41">
        <v>2699745</v>
      </c>
      <c r="C20" s="141">
        <v>66.7</v>
      </c>
      <c r="D20" s="141">
        <v>62.2</v>
      </c>
      <c r="E20" s="41">
        <v>1799677</v>
      </c>
      <c r="F20" s="41">
        <v>1678803</v>
      </c>
      <c r="G20" s="41">
        <v>120874</v>
      </c>
      <c r="H20" s="141">
        <v>6.7</v>
      </c>
    </row>
    <row r="21" spans="1:8" x14ac:dyDescent="0.25">
      <c r="A21" s="40">
        <v>1993</v>
      </c>
      <c r="B21" s="41">
        <v>2739480</v>
      </c>
      <c r="C21" s="141">
        <v>66.7</v>
      </c>
      <c r="D21" s="141">
        <v>61.8</v>
      </c>
      <c r="E21" s="41">
        <v>1826650</v>
      </c>
      <c r="F21" s="41">
        <v>1693483</v>
      </c>
      <c r="G21" s="41">
        <v>133167</v>
      </c>
      <c r="H21" s="141">
        <v>7.3</v>
      </c>
    </row>
    <row r="22" spans="1:8" x14ac:dyDescent="0.25">
      <c r="A22" s="40">
        <v>1994</v>
      </c>
      <c r="B22" s="41">
        <v>2775049</v>
      </c>
      <c r="C22" s="141">
        <v>66.400000000000006</v>
      </c>
      <c r="D22" s="141">
        <v>62.3</v>
      </c>
      <c r="E22" s="41">
        <v>1841428</v>
      </c>
      <c r="F22" s="41">
        <v>1727714</v>
      </c>
      <c r="G22" s="41">
        <v>113714</v>
      </c>
      <c r="H22" s="141">
        <v>6.2</v>
      </c>
    </row>
    <row r="23" spans="1:8" x14ac:dyDescent="0.25">
      <c r="A23" s="40">
        <v>1995</v>
      </c>
      <c r="B23" s="41">
        <v>2813952</v>
      </c>
      <c r="C23" s="141">
        <v>66.2</v>
      </c>
      <c r="D23" s="141">
        <v>62.8</v>
      </c>
      <c r="E23" s="41">
        <v>1864221</v>
      </c>
      <c r="F23" s="41">
        <v>1768540</v>
      </c>
      <c r="G23" s="41">
        <v>95681</v>
      </c>
      <c r="H23" s="141">
        <v>5.0999999999999996</v>
      </c>
    </row>
    <row r="24" spans="1:8" x14ac:dyDescent="0.25">
      <c r="A24" s="40">
        <v>1996</v>
      </c>
      <c r="B24" s="41">
        <v>2851104</v>
      </c>
      <c r="C24" s="141">
        <v>66.2</v>
      </c>
      <c r="D24" s="141">
        <v>62.4</v>
      </c>
      <c r="E24" s="41">
        <v>1886064</v>
      </c>
      <c r="F24" s="41">
        <v>1779221</v>
      </c>
      <c r="G24" s="41">
        <v>106843</v>
      </c>
      <c r="H24" s="141">
        <v>5.7</v>
      </c>
    </row>
    <row r="25" spans="1:8" x14ac:dyDescent="0.25">
      <c r="A25" s="40">
        <v>1997</v>
      </c>
      <c r="B25" s="41">
        <v>2897839</v>
      </c>
      <c r="C25" s="141">
        <v>66.3</v>
      </c>
      <c r="D25" s="141">
        <v>63.3</v>
      </c>
      <c r="E25" s="41">
        <v>1920244</v>
      </c>
      <c r="F25" s="41">
        <v>1834337</v>
      </c>
      <c r="G25" s="41">
        <v>85907</v>
      </c>
      <c r="H25" s="141">
        <v>4.5</v>
      </c>
    </row>
    <row r="26" spans="1:8" x14ac:dyDescent="0.25">
      <c r="A26" s="40">
        <v>1998</v>
      </c>
      <c r="B26" s="41">
        <v>2945825</v>
      </c>
      <c r="C26" s="141">
        <v>65.900000000000006</v>
      </c>
      <c r="D26" s="141">
        <v>63.5</v>
      </c>
      <c r="E26" s="41">
        <v>1940846</v>
      </c>
      <c r="F26" s="41">
        <v>1870270</v>
      </c>
      <c r="G26" s="41">
        <v>70576</v>
      </c>
      <c r="H26" s="141">
        <v>3.6</v>
      </c>
    </row>
    <row r="27" spans="1:8" x14ac:dyDescent="0.25">
      <c r="A27" s="40">
        <v>1999</v>
      </c>
      <c r="B27" s="41">
        <v>2989560</v>
      </c>
      <c r="C27" s="141">
        <v>65.5</v>
      </c>
      <c r="D27" s="141">
        <v>62.8</v>
      </c>
      <c r="E27" s="41">
        <v>1958598</v>
      </c>
      <c r="F27" s="41">
        <v>1877345</v>
      </c>
      <c r="G27" s="41">
        <v>81253</v>
      </c>
      <c r="H27" s="141">
        <v>4.0999999999999996</v>
      </c>
    </row>
    <row r="28" spans="1:8" x14ac:dyDescent="0.25">
      <c r="A28" s="40">
        <v>2000</v>
      </c>
      <c r="B28" s="41">
        <v>3027367</v>
      </c>
      <c r="C28" s="141">
        <v>64.900000000000006</v>
      </c>
      <c r="D28" s="141">
        <v>62.5</v>
      </c>
      <c r="E28" s="41">
        <v>1965481</v>
      </c>
      <c r="F28" s="41">
        <v>1892559</v>
      </c>
      <c r="G28" s="41">
        <v>72922</v>
      </c>
      <c r="H28" s="141">
        <v>3.7</v>
      </c>
    </row>
    <row r="29" spans="1:8" x14ac:dyDescent="0.25">
      <c r="A29" s="40">
        <v>2001</v>
      </c>
      <c r="B29" s="41">
        <v>3064191</v>
      </c>
      <c r="C29" s="141">
        <v>63.4</v>
      </c>
      <c r="D29" s="141">
        <v>60</v>
      </c>
      <c r="E29" s="41">
        <v>1941956</v>
      </c>
      <c r="F29" s="41">
        <v>1839246</v>
      </c>
      <c r="G29" s="41">
        <v>102710</v>
      </c>
      <c r="H29" s="141">
        <v>5.3</v>
      </c>
    </row>
    <row r="30" spans="1:8" x14ac:dyDescent="0.25">
      <c r="A30" s="40">
        <v>2002</v>
      </c>
      <c r="B30" s="41">
        <v>3098739</v>
      </c>
      <c r="C30" s="141">
        <v>63.1</v>
      </c>
      <c r="D30" s="141">
        <v>59</v>
      </c>
      <c r="E30" s="41">
        <v>1954548</v>
      </c>
      <c r="F30" s="41">
        <v>1828735</v>
      </c>
      <c r="G30" s="41">
        <v>125813</v>
      </c>
      <c r="H30" s="141">
        <v>6.4</v>
      </c>
    </row>
    <row r="31" spans="1:8" x14ac:dyDescent="0.25">
      <c r="A31" s="40">
        <v>2003</v>
      </c>
      <c r="B31" s="41">
        <v>3133915</v>
      </c>
      <c r="C31" s="141">
        <v>63.8</v>
      </c>
      <c r="D31" s="141">
        <v>59.2</v>
      </c>
      <c r="E31" s="41">
        <v>1999485</v>
      </c>
      <c r="F31" s="41">
        <v>1855599</v>
      </c>
      <c r="G31" s="41">
        <v>143886</v>
      </c>
      <c r="H31" s="141">
        <v>7.2</v>
      </c>
    </row>
    <row r="32" spans="1:8" x14ac:dyDescent="0.25">
      <c r="A32" s="40">
        <v>2004</v>
      </c>
      <c r="B32" s="41">
        <v>3178645</v>
      </c>
      <c r="C32" s="141">
        <v>64.3</v>
      </c>
      <c r="D32" s="141">
        <v>59.5</v>
      </c>
      <c r="E32" s="41">
        <v>2043864</v>
      </c>
      <c r="F32" s="41">
        <v>1891722</v>
      </c>
      <c r="G32" s="41">
        <v>152142</v>
      </c>
      <c r="H32" s="141">
        <v>7.4</v>
      </c>
    </row>
    <row r="33" spans="1:8" x14ac:dyDescent="0.25">
      <c r="A33" s="40">
        <v>2005</v>
      </c>
      <c r="B33" s="41">
        <v>3234049</v>
      </c>
      <c r="C33" s="141">
        <v>64</v>
      </c>
      <c r="D33" s="141">
        <v>59.4</v>
      </c>
      <c r="E33" s="41">
        <v>2071111</v>
      </c>
      <c r="F33" s="41">
        <v>1919644</v>
      </c>
      <c r="G33" s="41">
        <v>151467</v>
      </c>
      <c r="H33" s="141">
        <v>7.3</v>
      </c>
    </row>
    <row r="34" spans="1:8" x14ac:dyDescent="0.25">
      <c r="A34" s="40">
        <v>2006</v>
      </c>
      <c r="B34" s="41">
        <v>3305437</v>
      </c>
      <c r="C34" s="141">
        <v>65</v>
      </c>
      <c r="D34" s="141">
        <v>60.5</v>
      </c>
      <c r="E34" s="41">
        <v>2148698</v>
      </c>
      <c r="F34" s="41">
        <v>2001245</v>
      </c>
      <c r="G34" s="41">
        <v>147453</v>
      </c>
      <c r="H34" s="141">
        <v>6.9</v>
      </c>
    </row>
    <row r="35" spans="1:8" x14ac:dyDescent="0.25">
      <c r="A35" s="40">
        <v>2007</v>
      </c>
      <c r="B35" s="41">
        <v>3374548</v>
      </c>
      <c r="C35" s="141">
        <v>63.9</v>
      </c>
      <c r="D35" s="141">
        <v>60</v>
      </c>
      <c r="E35" s="41">
        <v>2155198</v>
      </c>
      <c r="F35" s="41">
        <v>2024493</v>
      </c>
      <c r="G35" s="41">
        <v>130705</v>
      </c>
      <c r="H35" s="141">
        <v>6.1</v>
      </c>
    </row>
    <row r="36" spans="1:8" x14ac:dyDescent="0.25">
      <c r="A36" s="40">
        <v>2008</v>
      </c>
      <c r="B36" s="41">
        <v>3439974</v>
      </c>
      <c r="C36" s="141">
        <v>62.8</v>
      </c>
      <c r="D36" s="141">
        <v>58.2</v>
      </c>
      <c r="E36" s="41">
        <v>2160084</v>
      </c>
      <c r="F36" s="41">
        <v>2002903</v>
      </c>
      <c r="G36" s="41">
        <v>157181</v>
      </c>
      <c r="H36" s="141">
        <v>7.3</v>
      </c>
    </row>
    <row r="37" spans="1:8" x14ac:dyDescent="0.25">
      <c r="A37" s="40">
        <v>2009</v>
      </c>
      <c r="B37" s="41">
        <v>3490448</v>
      </c>
      <c r="C37" s="141">
        <v>62.1</v>
      </c>
      <c r="D37" s="141">
        <v>55</v>
      </c>
      <c r="E37" s="41">
        <v>2166737</v>
      </c>
      <c r="F37" s="41">
        <v>1919307</v>
      </c>
      <c r="G37" s="41">
        <v>247430</v>
      </c>
      <c r="H37" s="141">
        <v>11.4</v>
      </c>
    </row>
    <row r="38" spans="1:8" x14ac:dyDescent="0.25">
      <c r="A38" s="40">
        <v>2010</v>
      </c>
      <c r="B38" s="41">
        <v>3564619</v>
      </c>
      <c r="C38" s="141">
        <v>61</v>
      </c>
      <c r="D38" s="141">
        <v>54.1</v>
      </c>
      <c r="E38" s="41">
        <v>2174535</v>
      </c>
      <c r="F38" s="41">
        <v>1928442</v>
      </c>
      <c r="G38" s="41">
        <v>246093</v>
      </c>
      <c r="H38" s="141">
        <v>11.3</v>
      </c>
    </row>
    <row r="39" spans="1:8" x14ac:dyDescent="0.25">
      <c r="A39" s="40">
        <v>2011</v>
      </c>
      <c r="B39" s="41">
        <v>3612048</v>
      </c>
      <c r="C39" s="141">
        <v>60.5</v>
      </c>
      <c r="D39" s="141">
        <v>54.2</v>
      </c>
      <c r="E39" s="41">
        <v>2185171</v>
      </c>
      <c r="F39" s="41">
        <v>1957493</v>
      </c>
      <c r="G39" s="41">
        <v>227678</v>
      </c>
      <c r="H39" s="141">
        <v>10.4</v>
      </c>
    </row>
    <row r="40" spans="1:8" x14ac:dyDescent="0.25">
      <c r="A40" s="40">
        <v>2012</v>
      </c>
      <c r="B40" s="41">
        <v>3655515</v>
      </c>
      <c r="C40" s="141">
        <v>59.9</v>
      </c>
      <c r="D40" s="141">
        <v>54.5</v>
      </c>
      <c r="E40" s="41">
        <v>2190203</v>
      </c>
      <c r="F40" s="41">
        <v>1992957</v>
      </c>
      <c r="G40" s="41">
        <v>197246</v>
      </c>
      <c r="H40" s="141">
        <v>9</v>
      </c>
    </row>
    <row r="41" spans="1:8" x14ac:dyDescent="0.25">
      <c r="A41" s="40">
        <v>2013</v>
      </c>
      <c r="B41" s="41">
        <v>3704281</v>
      </c>
      <c r="C41" s="141">
        <v>59.3</v>
      </c>
      <c r="D41" s="141">
        <v>54.9</v>
      </c>
      <c r="E41" s="41">
        <v>2197876</v>
      </c>
      <c r="F41" s="41">
        <v>2034404</v>
      </c>
      <c r="G41" s="41">
        <v>163472</v>
      </c>
      <c r="H41" s="141">
        <v>7.4</v>
      </c>
    </row>
    <row r="42" spans="1:8" x14ac:dyDescent="0.25">
      <c r="A42" s="40">
        <v>2014</v>
      </c>
      <c r="B42" s="73">
        <v>3759002</v>
      </c>
      <c r="C42" s="142">
        <v>59.1</v>
      </c>
      <c r="D42" s="142">
        <v>55.4</v>
      </c>
      <c r="E42" s="73">
        <v>2222426</v>
      </c>
      <c r="F42" s="73">
        <v>2082941</v>
      </c>
      <c r="G42" s="73">
        <v>139485</v>
      </c>
      <c r="H42" s="142">
        <v>6.3</v>
      </c>
    </row>
    <row r="43" spans="1:8" x14ac:dyDescent="0.25">
      <c r="A43" s="40">
        <v>2015</v>
      </c>
      <c r="B43" s="73">
        <v>3822409</v>
      </c>
      <c r="C43" s="142">
        <v>59.3</v>
      </c>
      <c r="D43" s="142">
        <v>55.8</v>
      </c>
      <c r="E43" s="73">
        <v>2267837</v>
      </c>
      <c r="F43" s="73">
        <v>2134087</v>
      </c>
      <c r="G43" s="73">
        <v>133750</v>
      </c>
      <c r="H43" s="142">
        <v>5.9</v>
      </c>
    </row>
    <row r="44" spans="1:8" x14ac:dyDescent="0.25">
      <c r="A44" s="40">
        <v>2016</v>
      </c>
      <c r="B44" s="73">
        <v>3888005</v>
      </c>
      <c r="C44" s="142">
        <v>58.8</v>
      </c>
      <c r="D44" s="142">
        <v>55.9</v>
      </c>
      <c r="E44" s="73">
        <v>2286054</v>
      </c>
      <c r="F44" s="73">
        <v>2174301</v>
      </c>
      <c r="G44" s="73">
        <v>111753</v>
      </c>
      <c r="H44" s="142">
        <v>4.9000000000000004</v>
      </c>
    </row>
    <row r="45" spans="1:8" x14ac:dyDescent="0.25">
      <c r="A45" s="40">
        <v>2017</v>
      </c>
      <c r="B45" s="134">
        <v>3897645</v>
      </c>
      <c r="C45" s="139">
        <v>58</v>
      </c>
      <c r="D45" s="139">
        <v>55.6</v>
      </c>
      <c r="E45" s="134">
        <v>2261766</v>
      </c>
      <c r="F45" s="134">
        <v>2166708</v>
      </c>
      <c r="G45" s="134">
        <v>95058</v>
      </c>
      <c r="H45" s="139">
        <v>4.2</v>
      </c>
    </row>
    <row r="46" spans="1:8" x14ac:dyDescent="0.25">
      <c r="A46" s="40">
        <v>2018</v>
      </c>
      <c r="B46" s="134">
        <v>3948448</v>
      </c>
      <c r="C46" s="139">
        <v>57.8</v>
      </c>
      <c r="D46" s="139">
        <v>55.9</v>
      </c>
      <c r="E46" s="134">
        <v>2282022</v>
      </c>
      <c r="F46" s="134">
        <v>2205356</v>
      </c>
      <c r="G46" s="134">
        <v>76666</v>
      </c>
      <c r="H46" s="139">
        <v>3.4</v>
      </c>
    </row>
    <row r="47" spans="1:8" x14ac:dyDescent="0.25">
      <c r="A47" s="40">
        <v>2019</v>
      </c>
      <c r="B47" s="134">
        <v>4002601</v>
      </c>
      <c r="C47" s="139">
        <v>58.3</v>
      </c>
      <c r="D47" s="139">
        <v>56.7</v>
      </c>
      <c r="E47" s="134">
        <v>2333533</v>
      </c>
      <c r="F47" s="134">
        <v>2268884</v>
      </c>
      <c r="G47" s="134">
        <v>64649</v>
      </c>
      <c r="H47" s="139">
        <v>2.8</v>
      </c>
    </row>
    <row r="48" spans="1:8" x14ac:dyDescent="0.25">
      <c r="A48" s="40">
        <v>2020</v>
      </c>
      <c r="B48" s="134">
        <v>4050504</v>
      </c>
      <c r="C48" s="139">
        <v>57.7</v>
      </c>
      <c r="D48" s="139">
        <v>54.3</v>
      </c>
      <c r="E48" s="134">
        <v>2339140</v>
      </c>
      <c r="F48" s="134">
        <v>2199751</v>
      </c>
      <c r="G48" s="134">
        <v>139389</v>
      </c>
      <c r="H48" s="139">
        <v>6</v>
      </c>
    </row>
    <row r="49" spans="1:8" x14ac:dyDescent="0.25">
      <c r="A49" s="40">
        <v>2021</v>
      </c>
      <c r="B49" s="134">
        <v>4109008</v>
      </c>
      <c r="C49" s="139">
        <v>57.4</v>
      </c>
      <c r="D49" s="139">
        <v>55.2</v>
      </c>
      <c r="E49" s="134">
        <v>2359169</v>
      </c>
      <c r="F49" s="134">
        <v>2266611</v>
      </c>
      <c r="G49" s="134">
        <v>92558</v>
      </c>
      <c r="H49" s="139">
        <v>3.9</v>
      </c>
    </row>
    <row r="50" spans="1:8" x14ac:dyDescent="0.25">
      <c r="A50" s="40">
        <v>2022</v>
      </c>
      <c r="B50" s="134">
        <v>4188402</v>
      </c>
      <c r="C50" s="139">
        <v>57.1</v>
      </c>
      <c r="D50" s="139">
        <v>55.3</v>
      </c>
      <c r="E50" s="134">
        <v>2393329</v>
      </c>
      <c r="F50" s="134">
        <v>2316435</v>
      </c>
      <c r="G50" s="134">
        <v>76894</v>
      </c>
      <c r="H50" s="139">
        <v>3.2</v>
      </c>
    </row>
    <row r="51" spans="1:8" x14ac:dyDescent="0.25">
      <c r="A51" s="40">
        <v>2023</v>
      </c>
      <c r="B51" s="134">
        <v>4274977</v>
      </c>
      <c r="C51" s="139">
        <v>57.4</v>
      </c>
      <c r="D51" s="139">
        <v>55.7</v>
      </c>
      <c r="E51" s="134">
        <v>2453060</v>
      </c>
      <c r="F51" s="134">
        <v>2380392</v>
      </c>
      <c r="G51" s="134">
        <v>72668</v>
      </c>
      <c r="H51" s="139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H13" sqref="H13"/>
    </sheetView>
  </sheetViews>
  <sheetFormatPr defaultRowHeight="15" x14ac:dyDescent="0.25"/>
  <cols>
    <col min="1" max="1" width="5.140625" style="151" bestFit="1" customWidth="1"/>
    <col min="2" max="2" width="10.28515625" style="145" bestFit="1" customWidth="1"/>
    <col min="4" max="4" width="5.140625" style="151" bestFit="1" customWidth="1"/>
    <col min="5" max="5" width="10.5703125" style="145" bestFit="1" customWidth="1"/>
    <col min="7" max="7" width="5" style="145" bestFit="1" customWidth="1"/>
    <col min="8" max="8" width="23.7109375" style="145" bestFit="1" customWidth="1"/>
    <col min="9" max="9" width="21.42578125" style="145" bestFit="1" customWidth="1"/>
    <col min="10" max="10" width="22.85546875" style="145" bestFit="1" customWidth="1"/>
  </cols>
  <sheetData>
    <row r="1" spans="1:10" x14ac:dyDescent="0.25">
      <c r="A1" s="220" t="s">
        <v>295</v>
      </c>
      <c r="B1" s="195"/>
      <c r="C1" s="195"/>
      <c r="D1" s="215"/>
      <c r="E1" s="195"/>
      <c r="G1" s="220" t="s">
        <v>296</v>
      </c>
      <c r="H1" s="195"/>
      <c r="I1" s="195"/>
      <c r="J1" s="195"/>
    </row>
    <row r="3" spans="1:10" ht="27" customHeight="1" thickBot="1" x14ac:dyDescent="0.3">
      <c r="A3" s="38" t="s">
        <v>105</v>
      </c>
      <c r="B3" s="38" t="s">
        <v>5</v>
      </c>
      <c r="D3" s="38" t="s">
        <v>105</v>
      </c>
      <c r="E3" s="38" t="s">
        <v>5</v>
      </c>
      <c r="H3" t="s">
        <v>297</v>
      </c>
      <c r="I3" t="s">
        <v>298</v>
      </c>
      <c r="J3" t="s">
        <v>299</v>
      </c>
    </row>
    <row r="4" spans="1:10" ht="15.75" customHeight="1" thickTop="1" x14ac:dyDescent="0.25">
      <c r="A4" s="37">
        <v>1939</v>
      </c>
      <c r="B4" s="129">
        <v>310100</v>
      </c>
      <c r="D4" s="37">
        <v>1986</v>
      </c>
      <c r="E4" s="129">
        <v>1338000</v>
      </c>
      <c r="G4" s="19">
        <v>2007</v>
      </c>
      <c r="H4" s="130">
        <v>675.36</v>
      </c>
      <c r="I4" s="131">
        <v>36</v>
      </c>
      <c r="J4" s="130">
        <v>18.760000000000002</v>
      </c>
    </row>
    <row r="5" spans="1:10" x14ac:dyDescent="0.25">
      <c r="A5" s="37">
        <v>1940</v>
      </c>
      <c r="B5" s="129">
        <v>328600</v>
      </c>
      <c r="D5" s="37">
        <v>1987</v>
      </c>
      <c r="E5" s="129">
        <v>1392200</v>
      </c>
      <c r="G5" s="19">
        <v>2008</v>
      </c>
      <c r="H5" s="130">
        <v>669.28</v>
      </c>
      <c r="I5" s="131">
        <v>35.6</v>
      </c>
      <c r="J5" s="130">
        <v>18.8</v>
      </c>
    </row>
    <row r="6" spans="1:10" x14ac:dyDescent="0.25">
      <c r="A6" s="37">
        <v>1941</v>
      </c>
      <c r="B6" s="129">
        <v>387500</v>
      </c>
      <c r="D6" s="37">
        <v>1988</v>
      </c>
      <c r="E6" s="129">
        <v>1449000</v>
      </c>
      <c r="G6" s="19">
        <v>2009</v>
      </c>
      <c r="H6" s="130">
        <v>665.55</v>
      </c>
      <c r="I6" s="131">
        <v>34.700000000000003</v>
      </c>
      <c r="J6" s="130">
        <v>19.18</v>
      </c>
    </row>
    <row r="7" spans="1:10" x14ac:dyDescent="0.25">
      <c r="A7" s="37">
        <v>1942</v>
      </c>
      <c r="B7" s="129">
        <v>416500</v>
      </c>
      <c r="D7" s="37">
        <v>1989</v>
      </c>
      <c r="E7" s="129">
        <v>1499700</v>
      </c>
      <c r="G7" s="19">
        <v>2010</v>
      </c>
      <c r="H7" s="130">
        <v>692.17</v>
      </c>
      <c r="I7" s="131">
        <v>34.799999999999997</v>
      </c>
      <c r="J7" s="130">
        <v>19.89</v>
      </c>
    </row>
    <row r="8" spans="1:10" x14ac:dyDescent="0.25">
      <c r="A8" s="37">
        <v>1943</v>
      </c>
      <c r="B8" s="129">
        <v>428500</v>
      </c>
      <c r="D8" s="37">
        <v>1990</v>
      </c>
      <c r="E8" s="129">
        <v>1527600</v>
      </c>
      <c r="G8" s="19">
        <v>2011</v>
      </c>
      <c r="H8" s="130">
        <v>716.18</v>
      </c>
      <c r="I8" s="131">
        <v>34.799999999999997</v>
      </c>
      <c r="J8" s="130">
        <v>20.58</v>
      </c>
    </row>
    <row r="9" spans="1:10" x14ac:dyDescent="0.25">
      <c r="A9" s="37">
        <v>1944</v>
      </c>
      <c r="B9" s="129">
        <v>408600</v>
      </c>
      <c r="D9" s="37">
        <v>1991</v>
      </c>
      <c r="E9" s="129">
        <v>1497300</v>
      </c>
      <c r="G9" s="19">
        <v>2012</v>
      </c>
      <c r="H9" s="130">
        <v>705.16</v>
      </c>
      <c r="I9" s="131">
        <v>35.1</v>
      </c>
      <c r="J9" s="130">
        <v>20.09</v>
      </c>
    </row>
    <row r="10" spans="1:10" x14ac:dyDescent="0.25">
      <c r="A10" s="37">
        <v>1945</v>
      </c>
      <c r="B10" s="129">
        <v>396000</v>
      </c>
      <c r="D10" s="37">
        <v>1992</v>
      </c>
      <c r="E10" s="129">
        <v>1511800</v>
      </c>
      <c r="G10" s="19">
        <v>2013</v>
      </c>
      <c r="H10" s="130">
        <v>716.15</v>
      </c>
      <c r="I10" s="131">
        <v>34.9</v>
      </c>
      <c r="J10" s="130">
        <v>20.52</v>
      </c>
    </row>
    <row r="11" spans="1:10" x14ac:dyDescent="0.25">
      <c r="A11" s="37">
        <v>1946</v>
      </c>
      <c r="B11" s="129">
        <v>411600</v>
      </c>
      <c r="D11" s="37">
        <v>1993</v>
      </c>
      <c r="E11" s="129">
        <v>1553000</v>
      </c>
      <c r="G11" s="19">
        <v>2014</v>
      </c>
      <c r="H11" s="130">
        <v>726.23</v>
      </c>
      <c r="I11" s="131">
        <v>34.5</v>
      </c>
      <c r="J11" s="130">
        <v>21.05</v>
      </c>
    </row>
    <row r="12" spans="1:10" x14ac:dyDescent="0.25">
      <c r="A12" s="37">
        <v>1947</v>
      </c>
      <c r="B12" s="129">
        <v>436200</v>
      </c>
      <c r="D12" s="37">
        <v>1994</v>
      </c>
      <c r="E12" s="129">
        <v>1592000</v>
      </c>
      <c r="G12" s="19">
        <v>2015</v>
      </c>
      <c r="H12" s="130">
        <v>743.27</v>
      </c>
      <c r="I12" s="131">
        <v>34.700000000000003</v>
      </c>
      <c r="J12" s="130">
        <v>21.42</v>
      </c>
    </row>
    <row r="13" spans="1:10" x14ac:dyDescent="0.25">
      <c r="A13" s="37">
        <v>1948</v>
      </c>
      <c r="B13" s="129">
        <v>456400</v>
      </c>
      <c r="D13" s="37">
        <v>1995</v>
      </c>
      <c r="E13" s="129">
        <v>1636300</v>
      </c>
      <c r="G13" s="19">
        <v>2016</v>
      </c>
      <c r="H13" s="130">
        <v>762.8</v>
      </c>
      <c r="I13" s="131">
        <v>34.5</v>
      </c>
      <c r="J13" s="130">
        <v>22.11</v>
      </c>
    </row>
    <row r="14" spans="1:10" x14ac:dyDescent="0.25">
      <c r="A14" s="37">
        <v>1949</v>
      </c>
      <c r="B14" s="129">
        <v>443100</v>
      </c>
      <c r="D14" s="37">
        <v>1996</v>
      </c>
      <c r="E14" s="129">
        <v>1669400</v>
      </c>
      <c r="G14" s="19">
        <v>2017</v>
      </c>
      <c r="H14" s="130">
        <v>791.99</v>
      </c>
      <c r="I14" s="131">
        <v>34.6</v>
      </c>
      <c r="J14" s="130">
        <v>22.89</v>
      </c>
    </row>
    <row r="15" spans="1:10" x14ac:dyDescent="0.25">
      <c r="A15" s="37">
        <v>1950</v>
      </c>
      <c r="B15" s="129">
        <v>461400</v>
      </c>
      <c r="D15" s="37">
        <v>1997</v>
      </c>
      <c r="E15" s="129">
        <v>1718800</v>
      </c>
      <c r="G15" s="19">
        <v>2018</v>
      </c>
      <c r="H15" s="130">
        <v>829.36</v>
      </c>
      <c r="I15" s="131">
        <v>34.6</v>
      </c>
      <c r="J15" s="130">
        <v>23.97</v>
      </c>
    </row>
    <row r="16" spans="1:10" x14ac:dyDescent="0.25">
      <c r="A16" s="37">
        <v>1951</v>
      </c>
      <c r="B16" s="129">
        <v>505800</v>
      </c>
      <c r="D16" s="37">
        <v>1998</v>
      </c>
      <c r="E16" s="129">
        <v>1779800</v>
      </c>
      <c r="G16" s="19">
        <v>2019</v>
      </c>
      <c r="H16" s="130">
        <v>852.84</v>
      </c>
      <c r="I16" s="131">
        <v>34.5</v>
      </c>
      <c r="J16" s="130">
        <v>24.72</v>
      </c>
    </row>
    <row r="17" spans="1:10" x14ac:dyDescent="0.25">
      <c r="A17" s="37">
        <v>1952</v>
      </c>
      <c r="B17" s="129">
        <v>544300</v>
      </c>
      <c r="D17" s="37">
        <v>1999</v>
      </c>
      <c r="E17" s="129">
        <v>1826300</v>
      </c>
      <c r="G17" s="19">
        <v>2020</v>
      </c>
      <c r="H17" s="130">
        <v>888.31</v>
      </c>
      <c r="I17" s="131">
        <v>34.1</v>
      </c>
      <c r="J17" s="130">
        <v>26.05</v>
      </c>
    </row>
    <row r="18" spans="1:10" x14ac:dyDescent="0.25">
      <c r="A18" s="37">
        <v>1953</v>
      </c>
      <c r="B18" s="129">
        <v>543900</v>
      </c>
      <c r="D18" s="37">
        <v>2000</v>
      </c>
      <c r="E18" s="129">
        <v>1854000</v>
      </c>
      <c r="G18" s="19">
        <v>2021</v>
      </c>
      <c r="H18" s="130">
        <v>925.41</v>
      </c>
      <c r="I18" s="131">
        <v>34.299999999999997</v>
      </c>
      <c r="J18" s="130">
        <v>26.98</v>
      </c>
    </row>
    <row r="19" spans="1:10" x14ac:dyDescent="0.25">
      <c r="A19" s="37">
        <v>1954</v>
      </c>
      <c r="B19" s="129">
        <v>519700.00000000012</v>
      </c>
      <c r="D19" s="37">
        <v>2001</v>
      </c>
      <c r="E19" s="129">
        <v>1814800</v>
      </c>
      <c r="G19" s="19">
        <v>2022</v>
      </c>
      <c r="H19" s="132">
        <v>972.9</v>
      </c>
      <c r="I19" s="99">
        <v>34.5</v>
      </c>
      <c r="J19" s="132">
        <v>28.2</v>
      </c>
    </row>
    <row r="20" spans="1:10" x14ac:dyDescent="0.25">
      <c r="A20" s="37">
        <v>1955</v>
      </c>
      <c r="B20" s="129">
        <v>533000</v>
      </c>
      <c r="D20" s="37">
        <v>2002</v>
      </c>
      <c r="E20" s="129">
        <v>1795400</v>
      </c>
      <c r="G20" s="19">
        <v>2023</v>
      </c>
      <c r="H20" s="132">
        <v>1014.59</v>
      </c>
      <c r="I20" s="99">
        <v>34.299999999999997</v>
      </c>
      <c r="J20" s="132">
        <v>29.58</v>
      </c>
    </row>
    <row r="21" spans="1:10" x14ac:dyDescent="0.25">
      <c r="A21" s="37">
        <v>1956</v>
      </c>
      <c r="B21" s="129">
        <v>542900</v>
      </c>
      <c r="D21" s="37">
        <v>2003</v>
      </c>
      <c r="E21" s="129">
        <v>1799100</v>
      </c>
    </row>
    <row r="22" spans="1:10" x14ac:dyDescent="0.25">
      <c r="A22" s="37">
        <v>1957</v>
      </c>
      <c r="B22" s="129">
        <v>545000</v>
      </c>
      <c r="D22" s="37">
        <v>2004</v>
      </c>
      <c r="E22" s="129">
        <v>1826600</v>
      </c>
    </row>
    <row r="23" spans="1:10" x14ac:dyDescent="0.25">
      <c r="A23" s="37">
        <v>1958</v>
      </c>
      <c r="B23" s="129">
        <v>545900</v>
      </c>
      <c r="D23" s="37">
        <v>2005</v>
      </c>
      <c r="E23" s="129">
        <v>1862900</v>
      </c>
    </row>
    <row r="24" spans="1:10" x14ac:dyDescent="0.25">
      <c r="A24" s="37">
        <v>1959</v>
      </c>
      <c r="B24" s="129">
        <v>566900</v>
      </c>
      <c r="D24" s="37">
        <v>2006</v>
      </c>
      <c r="E24" s="129">
        <v>1905700</v>
      </c>
    </row>
    <row r="25" spans="1:10" x14ac:dyDescent="0.25">
      <c r="A25" s="37">
        <v>1960</v>
      </c>
      <c r="B25" s="129">
        <v>582500</v>
      </c>
      <c r="D25" s="37">
        <v>2007</v>
      </c>
      <c r="E25" s="129">
        <v>1945000</v>
      </c>
    </row>
    <row r="26" spans="1:10" x14ac:dyDescent="0.25">
      <c r="A26" s="37">
        <v>1961</v>
      </c>
      <c r="B26" s="129">
        <v>587000</v>
      </c>
      <c r="D26" s="37">
        <v>2008</v>
      </c>
      <c r="E26" s="129">
        <v>1926300</v>
      </c>
    </row>
    <row r="27" spans="1:10" x14ac:dyDescent="0.25">
      <c r="A27" s="37">
        <v>1962</v>
      </c>
      <c r="B27" s="129">
        <v>609800</v>
      </c>
      <c r="D27" s="37">
        <v>2009</v>
      </c>
      <c r="E27" s="129">
        <v>1814400</v>
      </c>
    </row>
    <row r="28" spans="1:10" x14ac:dyDescent="0.25">
      <c r="A28" s="37">
        <v>1963</v>
      </c>
      <c r="B28" s="129">
        <v>630600</v>
      </c>
      <c r="D28" s="37">
        <v>2010</v>
      </c>
      <c r="E28" s="129">
        <v>1811300</v>
      </c>
    </row>
    <row r="29" spans="1:10" x14ac:dyDescent="0.25">
      <c r="A29" s="37">
        <v>1964</v>
      </c>
      <c r="B29" s="129">
        <v>651500</v>
      </c>
      <c r="D29" s="37">
        <v>2011</v>
      </c>
      <c r="E29" s="129">
        <v>1832500</v>
      </c>
    </row>
    <row r="30" spans="1:10" x14ac:dyDescent="0.25">
      <c r="A30" s="37">
        <v>1965</v>
      </c>
      <c r="B30" s="129">
        <v>686000</v>
      </c>
      <c r="D30" s="37">
        <v>2012</v>
      </c>
      <c r="E30" s="129">
        <v>1864300</v>
      </c>
    </row>
    <row r="31" spans="1:10" x14ac:dyDescent="0.25">
      <c r="A31" s="37">
        <v>1966</v>
      </c>
      <c r="B31" s="129">
        <v>734900</v>
      </c>
      <c r="D31" s="37">
        <v>2013</v>
      </c>
      <c r="E31" s="129">
        <v>1901000</v>
      </c>
    </row>
    <row r="32" spans="1:10" x14ac:dyDescent="0.25">
      <c r="A32" s="37">
        <v>1967</v>
      </c>
      <c r="B32" s="129">
        <v>754500</v>
      </c>
      <c r="D32" s="37">
        <v>2014</v>
      </c>
      <c r="E32" s="129">
        <v>1951300</v>
      </c>
    </row>
    <row r="33" spans="1:5" x14ac:dyDescent="0.25">
      <c r="A33" s="37">
        <v>1968</v>
      </c>
      <c r="B33" s="129">
        <v>782900</v>
      </c>
      <c r="D33" s="37">
        <v>2015</v>
      </c>
      <c r="E33" s="80">
        <v>2006700</v>
      </c>
    </row>
    <row r="34" spans="1:5" x14ac:dyDescent="0.25">
      <c r="A34" s="37">
        <v>1969</v>
      </c>
      <c r="B34" s="129">
        <v>819800</v>
      </c>
      <c r="D34" s="37">
        <v>2016</v>
      </c>
      <c r="E34" s="80">
        <v>2055300</v>
      </c>
    </row>
    <row r="35" spans="1:5" x14ac:dyDescent="0.25">
      <c r="A35" s="37">
        <v>1970</v>
      </c>
      <c r="B35" s="129">
        <v>842000</v>
      </c>
      <c r="D35" s="37">
        <v>2017</v>
      </c>
      <c r="E35" s="129">
        <v>2096100</v>
      </c>
    </row>
    <row r="36" spans="1:5" x14ac:dyDescent="0.25">
      <c r="A36" s="37">
        <v>1971</v>
      </c>
      <c r="B36" s="129">
        <v>862600</v>
      </c>
      <c r="D36" s="37">
        <v>2018</v>
      </c>
      <c r="E36" s="129">
        <v>2154800</v>
      </c>
    </row>
    <row r="37" spans="1:5" x14ac:dyDescent="0.25">
      <c r="A37" s="37">
        <v>1972</v>
      </c>
      <c r="B37" s="129">
        <v>920300</v>
      </c>
      <c r="D37" s="37">
        <v>2019</v>
      </c>
      <c r="E37" s="129">
        <v>2189600</v>
      </c>
    </row>
    <row r="38" spans="1:5" x14ac:dyDescent="0.25">
      <c r="A38" s="37">
        <v>1973</v>
      </c>
      <c r="B38" s="129">
        <v>984000</v>
      </c>
      <c r="D38" s="37">
        <v>2020</v>
      </c>
      <c r="E38" s="129">
        <v>2082300</v>
      </c>
    </row>
    <row r="39" spans="1:5" x14ac:dyDescent="0.25">
      <c r="A39" s="37">
        <v>1974</v>
      </c>
      <c r="B39" s="129">
        <v>1015800</v>
      </c>
      <c r="D39" s="37">
        <v>2021</v>
      </c>
      <c r="E39" s="129">
        <v>2154000</v>
      </c>
    </row>
    <row r="40" spans="1:5" x14ac:dyDescent="0.25">
      <c r="A40" s="37">
        <v>1975</v>
      </c>
      <c r="B40" s="129">
        <v>982600</v>
      </c>
      <c r="D40" s="37">
        <v>2022</v>
      </c>
      <c r="E40" s="129">
        <v>2242900</v>
      </c>
    </row>
    <row r="41" spans="1:5" x14ac:dyDescent="0.25">
      <c r="A41" s="37">
        <v>1976</v>
      </c>
      <c r="B41" s="129">
        <v>1038100</v>
      </c>
      <c r="D41" s="37">
        <v>2023</v>
      </c>
      <c r="E41" s="129">
        <v>2305800</v>
      </c>
    </row>
    <row r="42" spans="1:5" x14ac:dyDescent="0.25">
      <c r="A42" s="37">
        <v>1977</v>
      </c>
      <c r="B42" s="129">
        <v>1081700</v>
      </c>
      <c r="D42" s="37"/>
      <c r="E42" s="129"/>
    </row>
    <row r="43" spans="1:5" x14ac:dyDescent="0.25">
      <c r="A43" s="37">
        <v>1978</v>
      </c>
      <c r="B43" s="129">
        <v>1137500</v>
      </c>
      <c r="D43" s="37"/>
      <c r="E43" s="129"/>
    </row>
    <row r="44" spans="1:5" x14ac:dyDescent="0.25">
      <c r="A44" s="37">
        <v>1979</v>
      </c>
      <c r="B44" s="129">
        <v>1176000</v>
      </c>
      <c r="D44" s="37"/>
      <c r="E44" s="129"/>
    </row>
    <row r="45" spans="1:5" x14ac:dyDescent="0.25">
      <c r="A45" s="37">
        <v>1980</v>
      </c>
      <c r="B45" s="129">
        <v>1188800</v>
      </c>
      <c r="D45" s="37"/>
      <c r="E45" s="129"/>
    </row>
    <row r="46" spans="1:5" x14ac:dyDescent="0.25">
      <c r="A46">
        <v>1981</v>
      </c>
      <c r="B46" s="129">
        <v>1196500</v>
      </c>
      <c r="D46" s="37"/>
      <c r="E46" s="129"/>
    </row>
    <row r="47" spans="1:5" x14ac:dyDescent="0.25">
      <c r="A47">
        <v>1982</v>
      </c>
      <c r="B47" s="129">
        <v>1162300</v>
      </c>
      <c r="D47" s="37"/>
      <c r="E47" s="129"/>
    </row>
    <row r="48" spans="1:5" x14ac:dyDescent="0.25">
      <c r="A48">
        <v>1983</v>
      </c>
      <c r="B48" s="129">
        <v>1189000</v>
      </c>
      <c r="D48" s="37"/>
      <c r="E48" s="129"/>
    </row>
    <row r="49" spans="1:5" x14ac:dyDescent="0.25">
      <c r="A49">
        <v>1984</v>
      </c>
      <c r="B49" s="129">
        <v>1262500</v>
      </c>
      <c r="D49" s="37"/>
      <c r="E49" s="129"/>
    </row>
    <row r="50" spans="1:5" x14ac:dyDescent="0.25">
      <c r="A50">
        <v>1985</v>
      </c>
      <c r="B50" s="129">
        <v>1296200</v>
      </c>
      <c r="D50" s="37"/>
      <c r="E50" s="129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zoomScale="80" zoomScaleNormal="80" workbookViewId="0">
      <selection activeCell="U15" sqref="U15"/>
    </sheetView>
  </sheetViews>
  <sheetFormatPr defaultRowHeight="15" x14ac:dyDescent="0.25"/>
  <cols>
    <col min="1" max="1" width="68.7109375" style="145" bestFit="1" customWidth="1"/>
    <col min="2" max="2" width="7" style="145" customWidth="1"/>
    <col min="3" max="3" width="9" style="145" bestFit="1" customWidth="1"/>
    <col min="5" max="5" width="8" style="145" bestFit="1" customWidth="1"/>
    <col min="6" max="6" width="10.28515625" style="145" bestFit="1" customWidth="1"/>
    <col min="7" max="7" width="9" style="145" bestFit="1" customWidth="1"/>
    <col min="8" max="8" width="10.5703125" style="145" bestFit="1" customWidth="1"/>
    <col min="9" max="9" width="7.42578125" style="145" bestFit="1" customWidth="1"/>
    <col min="10" max="10" width="10.28515625" style="145" bestFit="1" customWidth="1"/>
    <col min="11" max="11" width="9.28515625" style="145" bestFit="1" customWidth="1"/>
    <col min="12" max="12" width="10.5703125" style="145" bestFit="1" customWidth="1"/>
    <col min="13" max="13" width="8" style="145" bestFit="1" customWidth="1"/>
    <col min="14" max="14" width="10.28515625" style="145" bestFit="1" customWidth="1"/>
  </cols>
  <sheetData>
    <row r="1" spans="1:14" ht="15.75" customHeight="1" x14ac:dyDescent="0.25">
      <c r="A1" s="194" t="s">
        <v>10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4" ht="15.75" customHeight="1" x14ac:dyDescent="0.25">
      <c r="A2" s="194" t="s">
        <v>11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4" ht="15.75" customHeight="1" x14ac:dyDescent="0.25">
      <c r="A3" s="19"/>
      <c r="B3" s="20"/>
      <c r="C3" s="19"/>
      <c r="D3" s="19"/>
      <c r="E3" s="19"/>
      <c r="F3" s="81"/>
      <c r="G3" s="82"/>
      <c r="H3" s="82"/>
      <c r="I3" s="82"/>
      <c r="J3" s="81"/>
      <c r="K3" s="82"/>
      <c r="L3" s="82"/>
      <c r="M3" s="82"/>
      <c r="N3" s="81"/>
    </row>
    <row r="4" spans="1:14" ht="15.75" customHeight="1" x14ac:dyDescent="0.25">
      <c r="A4" s="21"/>
      <c r="B4" s="20"/>
      <c r="C4" s="21"/>
      <c r="D4" s="21"/>
      <c r="E4" s="21"/>
      <c r="F4" s="83"/>
      <c r="G4" s="84"/>
      <c r="H4" s="84"/>
      <c r="I4" s="84"/>
      <c r="J4" s="83"/>
      <c r="K4" s="84"/>
      <c r="L4" s="84"/>
      <c r="M4" s="84"/>
      <c r="N4" s="83"/>
    </row>
    <row r="5" spans="1:14" ht="16.5" customHeight="1" thickBot="1" x14ac:dyDescent="0.3">
      <c r="A5" s="22"/>
      <c r="B5" s="20"/>
      <c r="C5" s="206">
        <v>45444</v>
      </c>
      <c r="D5" s="195"/>
      <c r="E5" s="195"/>
      <c r="F5" s="195"/>
      <c r="G5" s="206">
        <v>45443</v>
      </c>
      <c r="H5" s="195"/>
      <c r="I5" s="195"/>
      <c r="J5" s="195"/>
      <c r="K5" s="206">
        <v>45084</v>
      </c>
      <c r="L5" s="195"/>
      <c r="M5" s="195"/>
      <c r="N5" s="195"/>
    </row>
    <row r="6" spans="1:14" ht="15.75" customHeight="1" x14ac:dyDescent="0.25">
      <c r="A6" s="147"/>
      <c r="B6" s="23"/>
      <c r="C6" s="147" t="s">
        <v>12</v>
      </c>
      <c r="D6" s="147" t="s">
        <v>13</v>
      </c>
      <c r="E6" s="202" t="s">
        <v>14</v>
      </c>
      <c r="F6" s="203"/>
      <c r="G6" s="85" t="s">
        <v>12</v>
      </c>
      <c r="H6" s="86" t="s">
        <v>13</v>
      </c>
      <c r="I6" s="202" t="s">
        <v>14</v>
      </c>
      <c r="J6" s="203"/>
      <c r="K6" s="86" t="s">
        <v>12</v>
      </c>
      <c r="L6" s="86" t="s">
        <v>13</v>
      </c>
      <c r="M6" s="204" t="s">
        <v>14</v>
      </c>
      <c r="N6" s="205"/>
    </row>
    <row r="7" spans="1:14" ht="16.5" customHeight="1" thickBot="1" x14ac:dyDescent="0.3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7" t="s">
        <v>19</v>
      </c>
      <c r="G7" s="88" t="s">
        <v>16</v>
      </c>
      <c r="H7" s="89" t="s">
        <v>17</v>
      </c>
      <c r="I7" s="89" t="s">
        <v>18</v>
      </c>
      <c r="J7" s="87" t="s">
        <v>19</v>
      </c>
      <c r="K7" s="89" t="s">
        <v>16</v>
      </c>
      <c r="L7" s="89" t="s">
        <v>17</v>
      </c>
      <c r="M7" s="89" t="s">
        <v>18</v>
      </c>
      <c r="N7" s="90" t="s">
        <v>19</v>
      </c>
    </row>
    <row r="8" spans="1:14" ht="15.75" customHeight="1" x14ac:dyDescent="0.25">
      <c r="B8" s="63"/>
      <c r="D8" s="148"/>
      <c r="E8" s="148"/>
      <c r="F8" s="91"/>
      <c r="G8" s="80"/>
      <c r="H8" s="80"/>
      <c r="I8" s="80"/>
      <c r="J8" s="92"/>
      <c r="K8" s="93"/>
      <c r="L8" s="80"/>
      <c r="M8" s="80"/>
      <c r="N8" s="94"/>
    </row>
    <row r="9" spans="1:14" ht="18.75" customHeight="1" x14ac:dyDescent="0.25">
      <c r="A9" s="28" t="s">
        <v>20</v>
      </c>
      <c r="B9" s="95" t="str">
        <f t="array" ref="B9">_xlfn.IFS(F9&gt;J9,$D$60,F9&lt;J9,$D$61,F9=J9,"-")</f>
        <v>↑</v>
      </c>
      <c r="C9" s="192">
        <v>9686</v>
      </c>
      <c r="D9" s="192">
        <v>9132</v>
      </c>
      <c r="E9" s="192">
        <v>554</v>
      </c>
      <c r="F9" s="193">
        <v>5.7</v>
      </c>
      <c r="G9" s="192">
        <v>9604</v>
      </c>
      <c r="H9" s="192">
        <v>9189</v>
      </c>
      <c r="I9" s="192">
        <v>415</v>
      </c>
      <c r="J9" s="193">
        <v>4.3</v>
      </c>
      <c r="K9" s="192">
        <v>9671</v>
      </c>
      <c r="L9" s="192">
        <v>9239</v>
      </c>
      <c r="M9" s="192">
        <v>432</v>
      </c>
      <c r="N9" s="193">
        <v>4.5</v>
      </c>
    </row>
    <row r="10" spans="1:14" ht="18.75" customHeight="1" x14ac:dyDescent="0.25">
      <c r="A10" s="28" t="s">
        <v>21</v>
      </c>
      <c r="B10" s="95" t="str">
        <f t="array" ref="B10">_xlfn.IFS(F10&gt;J10,$D$60,F10&lt;J10,$D$61,F10=J10,"-")</f>
        <v>↑</v>
      </c>
      <c r="C10" s="192">
        <v>75943</v>
      </c>
      <c r="D10" s="192">
        <v>72311</v>
      </c>
      <c r="E10" s="192">
        <v>3632</v>
      </c>
      <c r="F10" s="193">
        <v>4.8</v>
      </c>
      <c r="G10" s="192">
        <v>74726</v>
      </c>
      <c r="H10" s="192">
        <v>71944</v>
      </c>
      <c r="I10" s="192">
        <v>2782</v>
      </c>
      <c r="J10" s="193">
        <v>3.7</v>
      </c>
      <c r="K10" s="192">
        <v>74617</v>
      </c>
      <c r="L10" s="192">
        <v>72178</v>
      </c>
      <c r="M10" s="192">
        <v>2439</v>
      </c>
      <c r="N10" s="193">
        <v>3.3</v>
      </c>
    </row>
    <row r="11" spans="1:14" ht="18.75" customHeight="1" x14ac:dyDescent="0.25">
      <c r="A11" s="28" t="s">
        <v>22</v>
      </c>
      <c r="B11" s="95" t="str">
        <f t="array" ref="B11">_xlfn.IFS(F11&gt;J11,$D$60,F11&lt;J11,$D$61,F11=J11,"-")</f>
        <v>↑</v>
      </c>
      <c r="C11" s="192">
        <v>2519</v>
      </c>
      <c r="D11" s="192">
        <v>2314</v>
      </c>
      <c r="E11" s="192">
        <v>205</v>
      </c>
      <c r="F11" s="193">
        <v>8.1</v>
      </c>
      <c r="G11" s="192">
        <v>2439</v>
      </c>
      <c r="H11" s="192">
        <v>2276</v>
      </c>
      <c r="I11" s="192">
        <v>163</v>
      </c>
      <c r="J11" s="193">
        <v>6.7</v>
      </c>
      <c r="K11" s="192">
        <v>2363</v>
      </c>
      <c r="L11" s="192">
        <v>2232</v>
      </c>
      <c r="M11" s="192">
        <v>131</v>
      </c>
      <c r="N11" s="193">
        <v>5.5</v>
      </c>
    </row>
    <row r="12" spans="1:14" ht="18.75" customHeight="1" x14ac:dyDescent="0.25">
      <c r="A12" s="28" t="s">
        <v>23</v>
      </c>
      <c r="B12" s="95" t="str">
        <f t="array" ref="B12">_xlfn.IFS(F12&gt;J12,$D$60,F12&lt;J12,$D$61,F12=J12,"-")</f>
        <v>↑</v>
      </c>
      <c r="C12" s="192">
        <v>96936</v>
      </c>
      <c r="D12" s="192">
        <v>92540</v>
      </c>
      <c r="E12" s="192">
        <v>4396</v>
      </c>
      <c r="F12" s="193">
        <v>4.5</v>
      </c>
      <c r="G12" s="192">
        <v>95492</v>
      </c>
      <c r="H12" s="192">
        <v>92161</v>
      </c>
      <c r="I12" s="192">
        <v>3331</v>
      </c>
      <c r="J12" s="193">
        <v>3.5</v>
      </c>
      <c r="K12" s="192">
        <v>94534</v>
      </c>
      <c r="L12" s="192">
        <v>91691</v>
      </c>
      <c r="M12" s="192">
        <v>2843</v>
      </c>
      <c r="N12" s="193">
        <v>3</v>
      </c>
    </row>
    <row r="13" spans="1:14" ht="18.75" customHeight="1" x14ac:dyDescent="0.25">
      <c r="A13" s="28" t="s">
        <v>24</v>
      </c>
      <c r="B13" s="95" t="str">
        <f t="array" ref="B13">_xlfn.IFS(F13&gt;J13,$D$60,F13&lt;J13,$D$61,F13=J13,"-")</f>
        <v>↑</v>
      </c>
      <c r="C13" s="192">
        <v>4848</v>
      </c>
      <c r="D13" s="192">
        <v>4440</v>
      </c>
      <c r="E13" s="192">
        <v>408</v>
      </c>
      <c r="F13" s="193">
        <v>8.4</v>
      </c>
      <c r="G13" s="192">
        <v>4749</v>
      </c>
      <c r="H13" s="192">
        <v>4419</v>
      </c>
      <c r="I13" s="192">
        <v>330</v>
      </c>
      <c r="J13" s="193">
        <v>6.9</v>
      </c>
      <c r="K13" s="192">
        <v>4597</v>
      </c>
      <c r="L13" s="192">
        <v>4336</v>
      </c>
      <c r="M13" s="192">
        <v>261</v>
      </c>
      <c r="N13" s="193">
        <v>5.7</v>
      </c>
    </row>
    <row r="14" spans="1:14" ht="18.75" customHeight="1" x14ac:dyDescent="0.25">
      <c r="A14" s="28" t="s">
        <v>25</v>
      </c>
      <c r="B14" s="95" t="str">
        <f t="array" ref="B14">_xlfn.IFS(F14&gt;J14,$D$60,F14&lt;J14,$D$61,F14=J14,"-")</f>
        <v>↑</v>
      </c>
      <c r="C14" s="192">
        <v>7653</v>
      </c>
      <c r="D14" s="192">
        <v>7137</v>
      </c>
      <c r="E14" s="192">
        <v>516</v>
      </c>
      <c r="F14" s="193">
        <v>6.7</v>
      </c>
      <c r="G14" s="192">
        <v>7489</v>
      </c>
      <c r="H14" s="192">
        <v>7073</v>
      </c>
      <c r="I14" s="192">
        <v>416</v>
      </c>
      <c r="J14" s="193">
        <v>5.6</v>
      </c>
      <c r="K14" s="192">
        <v>7744</v>
      </c>
      <c r="L14" s="192">
        <v>7406</v>
      </c>
      <c r="M14" s="192">
        <v>338</v>
      </c>
      <c r="N14" s="193">
        <v>4.4000000000000004</v>
      </c>
    </row>
    <row r="15" spans="1:14" ht="18.75" customHeight="1" x14ac:dyDescent="0.25">
      <c r="A15" s="28" t="s">
        <v>26</v>
      </c>
      <c r="B15" s="95" t="str">
        <f t="array" ref="B15">_xlfn.IFS(F15&gt;J15,$D$60,F15&lt;J15,$D$61,F15=J15,"-")</f>
        <v>↑</v>
      </c>
      <c r="C15" s="192">
        <v>84105</v>
      </c>
      <c r="D15" s="192">
        <v>80242</v>
      </c>
      <c r="E15" s="192">
        <v>3863</v>
      </c>
      <c r="F15" s="193">
        <v>4.5999999999999996</v>
      </c>
      <c r="G15" s="192">
        <v>82315</v>
      </c>
      <c r="H15" s="192">
        <v>79554</v>
      </c>
      <c r="I15" s="192">
        <v>2761</v>
      </c>
      <c r="J15" s="193">
        <v>3.4</v>
      </c>
      <c r="K15" s="192">
        <v>81673</v>
      </c>
      <c r="L15" s="192">
        <v>79215</v>
      </c>
      <c r="M15" s="192">
        <v>2458</v>
      </c>
      <c r="N15" s="193">
        <v>3</v>
      </c>
    </row>
    <row r="16" spans="1:14" ht="18.75" customHeight="1" x14ac:dyDescent="0.25">
      <c r="A16" s="28" t="s">
        <v>27</v>
      </c>
      <c r="B16" s="95" t="str">
        <f t="array" ref="B16">_xlfn.IFS(F16&gt;J16,$D$60,F16&lt;J16,$D$61,F16=J16,"-")</f>
        <v>↑</v>
      </c>
      <c r="C16" s="192">
        <v>121680</v>
      </c>
      <c r="D16" s="192">
        <v>116578</v>
      </c>
      <c r="E16" s="192">
        <v>5102</v>
      </c>
      <c r="F16" s="193">
        <v>4.2</v>
      </c>
      <c r="G16" s="192">
        <v>118987</v>
      </c>
      <c r="H16" s="192">
        <v>115097</v>
      </c>
      <c r="I16" s="192">
        <v>3890</v>
      </c>
      <c r="J16" s="193">
        <v>3.3</v>
      </c>
      <c r="K16" s="192">
        <v>116620</v>
      </c>
      <c r="L16" s="192">
        <v>113250</v>
      </c>
      <c r="M16" s="192">
        <v>3370</v>
      </c>
      <c r="N16" s="193">
        <v>2.9</v>
      </c>
    </row>
    <row r="17" spans="1:19" ht="18.75" customHeight="1" x14ac:dyDescent="0.25">
      <c r="A17" s="28" t="s">
        <v>28</v>
      </c>
      <c r="B17" s="95" t="str">
        <f t="array" ref="B17">_xlfn.IFS(F17&gt;J17,$D$60,F17&lt;J17,$D$61,F17=J17,"-")</f>
        <v>↑</v>
      </c>
      <c r="C17" s="192">
        <v>6921</v>
      </c>
      <c r="D17" s="192">
        <v>6566</v>
      </c>
      <c r="E17" s="192">
        <v>355</v>
      </c>
      <c r="F17" s="193">
        <v>5.0999999999999996</v>
      </c>
      <c r="G17" s="192">
        <v>6793</v>
      </c>
      <c r="H17" s="192">
        <v>6516</v>
      </c>
      <c r="I17" s="192">
        <v>277</v>
      </c>
      <c r="J17" s="193">
        <v>4.0999999999999996</v>
      </c>
      <c r="K17" s="192">
        <v>6640</v>
      </c>
      <c r="L17" s="192">
        <v>6404</v>
      </c>
      <c r="M17" s="192">
        <v>236</v>
      </c>
      <c r="N17" s="193">
        <v>3.6</v>
      </c>
      <c r="S17" s="70" t="s">
        <v>29</v>
      </c>
    </row>
    <row r="18" spans="1:19" ht="18.75" customHeight="1" x14ac:dyDescent="0.25">
      <c r="A18" s="28" t="s">
        <v>30</v>
      </c>
      <c r="B18" s="95" t="str">
        <f t="array" ref="B18">_xlfn.IFS(F18&gt;J18,$D$60,F18&lt;J18,$D$61,F18=J18,"-")</f>
        <v>↑</v>
      </c>
      <c r="C18" s="192">
        <v>238348</v>
      </c>
      <c r="D18" s="192">
        <v>229433</v>
      </c>
      <c r="E18" s="192">
        <v>8915</v>
      </c>
      <c r="F18" s="193">
        <v>3.7</v>
      </c>
      <c r="G18" s="192">
        <v>233784</v>
      </c>
      <c r="H18" s="192">
        <v>227058</v>
      </c>
      <c r="I18" s="192">
        <v>6726</v>
      </c>
      <c r="J18" s="193">
        <v>2.9</v>
      </c>
      <c r="K18" s="192">
        <v>228565</v>
      </c>
      <c r="L18" s="192">
        <v>222576</v>
      </c>
      <c r="M18" s="192">
        <v>5989</v>
      </c>
      <c r="N18" s="193">
        <v>2.6</v>
      </c>
    </row>
    <row r="19" spans="1:19" ht="18.75" customHeight="1" x14ac:dyDescent="0.25">
      <c r="A19" s="28" t="s">
        <v>31</v>
      </c>
      <c r="B19" s="95" t="str">
        <f t="array" ref="B19">_xlfn.IFS(F19&gt;J19,$D$60,F19&lt;J19,$D$61,F19=J19,"-")</f>
        <v>↑</v>
      </c>
      <c r="C19" s="192">
        <v>23123</v>
      </c>
      <c r="D19" s="192">
        <v>21637</v>
      </c>
      <c r="E19" s="192">
        <v>1486</v>
      </c>
      <c r="F19" s="193">
        <v>6.4</v>
      </c>
      <c r="G19" s="192">
        <v>22718</v>
      </c>
      <c r="H19" s="192">
        <v>21593</v>
      </c>
      <c r="I19" s="192">
        <v>1125</v>
      </c>
      <c r="J19" s="193">
        <v>5</v>
      </c>
      <c r="K19" s="192">
        <v>23905</v>
      </c>
      <c r="L19" s="192">
        <v>22905</v>
      </c>
      <c r="M19" s="192">
        <v>1000</v>
      </c>
      <c r="N19" s="193">
        <v>4.2</v>
      </c>
    </row>
    <row r="20" spans="1:19" ht="18.75" customHeight="1" x14ac:dyDescent="0.25">
      <c r="A20" s="28" t="s">
        <v>32</v>
      </c>
      <c r="B20" s="95" t="str">
        <f t="array" ref="B20">_xlfn.IFS(F20&gt;J20,$D$60,F20&lt;J20,$D$61,F20=J20,"-")</f>
        <v>↑</v>
      </c>
      <c r="C20" s="192">
        <v>14292</v>
      </c>
      <c r="D20" s="192">
        <v>13458</v>
      </c>
      <c r="E20" s="192">
        <v>834</v>
      </c>
      <c r="F20" s="193">
        <v>5.8</v>
      </c>
      <c r="G20" s="192">
        <v>13936</v>
      </c>
      <c r="H20" s="192">
        <v>13272</v>
      </c>
      <c r="I20" s="192">
        <v>664</v>
      </c>
      <c r="J20" s="193">
        <v>4.8</v>
      </c>
      <c r="K20" s="192">
        <v>14007</v>
      </c>
      <c r="L20" s="192">
        <v>13404</v>
      </c>
      <c r="M20" s="192">
        <v>603</v>
      </c>
      <c r="N20" s="193">
        <v>4.3</v>
      </c>
    </row>
    <row r="21" spans="1:19" ht="18.75" customHeight="1" x14ac:dyDescent="0.25">
      <c r="A21" s="28" t="s">
        <v>33</v>
      </c>
      <c r="B21" s="95" t="str">
        <f t="array" ref="B21">_xlfn.IFS(F21&gt;J21,$D$60,F21&lt;J21,$D$61,F21=J21,"-")</f>
        <v>↑</v>
      </c>
      <c r="C21" s="192">
        <v>21862</v>
      </c>
      <c r="D21" s="192">
        <v>20793</v>
      </c>
      <c r="E21" s="192">
        <v>1069</v>
      </c>
      <c r="F21" s="193">
        <v>4.9000000000000004</v>
      </c>
      <c r="G21" s="192">
        <v>21552</v>
      </c>
      <c r="H21" s="192">
        <v>20739</v>
      </c>
      <c r="I21" s="192">
        <v>813</v>
      </c>
      <c r="J21" s="193">
        <v>3.8</v>
      </c>
      <c r="K21" s="192">
        <v>21578</v>
      </c>
      <c r="L21" s="192">
        <v>20782</v>
      </c>
      <c r="M21" s="192">
        <v>796</v>
      </c>
      <c r="N21" s="193">
        <v>3.7</v>
      </c>
    </row>
    <row r="22" spans="1:19" ht="18.75" customHeight="1" x14ac:dyDescent="0.25">
      <c r="A22" s="28" t="s">
        <v>34</v>
      </c>
      <c r="B22" s="95" t="str">
        <f t="array" ref="B22">_xlfn.IFS(F22&gt;J22,$D$60,F22&lt;J22,$D$61,F22=J22,"-")</f>
        <v>↑</v>
      </c>
      <c r="C22" s="192">
        <v>12847</v>
      </c>
      <c r="D22" s="192">
        <v>12112</v>
      </c>
      <c r="E22" s="192">
        <v>735</v>
      </c>
      <c r="F22" s="193">
        <v>5.7</v>
      </c>
      <c r="G22" s="192">
        <v>12609</v>
      </c>
      <c r="H22" s="192">
        <v>12050</v>
      </c>
      <c r="I22" s="192">
        <v>559</v>
      </c>
      <c r="J22" s="193">
        <v>4.4000000000000004</v>
      </c>
      <c r="K22" s="192">
        <v>12241</v>
      </c>
      <c r="L22" s="192">
        <v>11703</v>
      </c>
      <c r="M22" s="192">
        <v>538</v>
      </c>
      <c r="N22" s="193">
        <v>4.4000000000000004</v>
      </c>
    </row>
    <row r="23" spans="1:19" ht="18.75" customHeight="1" x14ac:dyDescent="0.25">
      <c r="A23" s="28" t="s">
        <v>35</v>
      </c>
      <c r="B23" s="95" t="str">
        <f t="array" ref="B23">_xlfn.IFS(F23&gt;J23,$D$60,F23&lt;J23,$D$61,F23=J23,"-")</f>
        <v>↑</v>
      </c>
      <c r="C23" s="192">
        <v>17297</v>
      </c>
      <c r="D23" s="192">
        <v>16480</v>
      </c>
      <c r="E23" s="192">
        <v>817</v>
      </c>
      <c r="F23" s="193">
        <v>4.7</v>
      </c>
      <c r="G23" s="192">
        <v>16968</v>
      </c>
      <c r="H23" s="192">
        <v>16355</v>
      </c>
      <c r="I23" s="192">
        <v>613</v>
      </c>
      <c r="J23" s="193">
        <v>3.6</v>
      </c>
      <c r="K23" s="192">
        <v>16311</v>
      </c>
      <c r="L23" s="192">
        <v>15749</v>
      </c>
      <c r="M23" s="192">
        <v>562</v>
      </c>
      <c r="N23" s="193">
        <v>3.4</v>
      </c>
    </row>
    <row r="24" spans="1:19" ht="18.75" customHeight="1" x14ac:dyDescent="0.25">
      <c r="A24" s="28" t="s">
        <v>36</v>
      </c>
      <c r="B24" s="95" t="str">
        <f t="array" ref="B24">_xlfn.IFS(F24&gt;J24,$D$60,F24&lt;J24,$D$61,F24=J24,"-")</f>
        <v>↑</v>
      </c>
      <c r="C24" s="192">
        <v>32224</v>
      </c>
      <c r="D24" s="192">
        <v>30583</v>
      </c>
      <c r="E24" s="192">
        <v>1641</v>
      </c>
      <c r="F24" s="193">
        <v>5.0999999999999996</v>
      </c>
      <c r="G24" s="192">
        <v>31484</v>
      </c>
      <c r="H24" s="192">
        <v>30233</v>
      </c>
      <c r="I24" s="192">
        <v>1251</v>
      </c>
      <c r="J24" s="193">
        <v>4</v>
      </c>
      <c r="K24" s="192">
        <v>30605</v>
      </c>
      <c r="L24" s="192">
        <v>29497</v>
      </c>
      <c r="M24" s="192">
        <v>1108</v>
      </c>
      <c r="N24" s="193">
        <v>3.6</v>
      </c>
    </row>
    <row r="25" spans="1:19" ht="18.75" customHeight="1" x14ac:dyDescent="0.25">
      <c r="A25" s="28" t="s">
        <v>37</v>
      </c>
      <c r="B25" s="95" t="str">
        <f t="array" ref="B25">_xlfn.IFS(F25&gt;J25,$D$60,F25&lt;J25,$D$61,F25=J25,"-")</f>
        <v>↑</v>
      </c>
      <c r="C25" s="192">
        <v>13655</v>
      </c>
      <c r="D25" s="192">
        <v>12798</v>
      </c>
      <c r="E25" s="192">
        <v>857</v>
      </c>
      <c r="F25" s="193">
        <v>6.3</v>
      </c>
      <c r="G25" s="192">
        <v>13206</v>
      </c>
      <c r="H25" s="192">
        <v>12535</v>
      </c>
      <c r="I25" s="192">
        <v>671</v>
      </c>
      <c r="J25" s="193">
        <v>5.0999999999999996</v>
      </c>
      <c r="K25" s="192">
        <v>13354</v>
      </c>
      <c r="L25" s="192">
        <v>12743</v>
      </c>
      <c r="M25" s="192">
        <v>611</v>
      </c>
      <c r="N25" s="193">
        <v>4.5999999999999996</v>
      </c>
    </row>
    <row r="26" spans="1:19" ht="18.75" customHeight="1" x14ac:dyDescent="0.25">
      <c r="A26" s="28" t="s">
        <v>38</v>
      </c>
      <c r="B26" s="95" t="str">
        <f t="array" ref="B26">_xlfn.IFS(F26&gt;J26,$D$60,F26&lt;J26,$D$61,F26=J26,"-")</f>
        <v>↑</v>
      </c>
      <c r="C26" s="192">
        <v>88253</v>
      </c>
      <c r="D26" s="192">
        <v>84687</v>
      </c>
      <c r="E26" s="192">
        <v>3566</v>
      </c>
      <c r="F26" s="193">
        <v>4</v>
      </c>
      <c r="G26" s="192">
        <v>86396</v>
      </c>
      <c r="H26" s="192">
        <v>83625</v>
      </c>
      <c r="I26" s="192">
        <v>2771</v>
      </c>
      <c r="J26" s="193">
        <v>3.2</v>
      </c>
      <c r="K26" s="192">
        <v>84536</v>
      </c>
      <c r="L26" s="192">
        <v>82219</v>
      </c>
      <c r="M26" s="192">
        <v>2317</v>
      </c>
      <c r="N26" s="193">
        <v>2.7</v>
      </c>
    </row>
    <row r="27" spans="1:19" ht="18.75" customHeight="1" x14ac:dyDescent="0.25">
      <c r="A27" s="28" t="s">
        <v>39</v>
      </c>
      <c r="B27" s="95" t="str">
        <f t="array" ref="B27">_xlfn.IFS(F27&gt;J27,$D$60,F27&lt;J27,$D$61,F27=J27,"-")</f>
        <v>↑</v>
      </c>
      <c r="C27" s="192">
        <v>10755</v>
      </c>
      <c r="D27" s="192">
        <v>10228</v>
      </c>
      <c r="E27" s="192">
        <v>527</v>
      </c>
      <c r="F27" s="193">
        <v>4.9000000000000004</v>
      </c>
      <c r="G27" s="192">
        <v>10549</v>
      </c>
      <c r="H27" s="192">
        <v>10153</v>
      </c>
      <c r="I27" s="192">
        <v>396</v>
      </c>
      <c r="J27" s="193">
        <v>3.8</v>
      </c>
      <c r="K27" s="192">
        <v>10450</v>
      </c>
      <c r="L27" s="192">
        <v>10099</v>
      </c>
      <c r="M27" s="192">
        <v>351</v>
      </c>
      <c r="N27" s="193">
        <v>3.4</v>
      </c>
    </row>
    <row r="28" spans="1:19" ht="18.75" customHeight="1" x14ac:dyDescent="0.25">
      <c r="A28" s="28" t="s">
        <v>40</v>
      </c>
      <c r="B28" s="95" t="str">
        <f t="array" ref="B28">_xlfn.IFS(F28&gt;J28,$D$60,F28&lt;J28,$D$61,F28=J28,"-")</f>
        <v>↑</v>
      </c>
      <c r="C28" s="192">
        <v>9855</v>
      </c>
      <c r="D28" s="192">
        <v>9301</v>
      </c>
      <c r="E28" s="192">
        <v>554</v>
      </c>
      <c r="F28" s="193">
        <v>5.6</v>
      </c>
      <c r="G28" s="192">
        <v>9662</v>
      </c>
      <c r="H28" s="192">
        <v>9233</v>
      </c>
      <c r="I28" s="192">
        <v>429</v>
      </c>
      <c r="J28" s="193">
        <v>4.4000000000000004</v>
      </c>
      <c r="K28" s="192">
        <v>9514</v>
      </c>
      <c r="L28" s="192">
        <v>9107</v>
      </c>
      <c r="M28" s="192">
        <v>407</v>
      </c>
      <c r="N28" s="193">
        <v>4.3</v>
      </c>
    </row>
    <row r="29" spans="1:19" ht="18.75" customHeight="1" x14ac:dyDescent="0.25">
      <c r="A29" s="28" t="s">
        <v>41</v>
      </c>
      <c r="B29" s="95" t="str">
        <f t="array" ref="B29">_xlfn.IFS(F29&gt;J29,$D$60,F29&lt;J29,$D$61,F29=J29,"-")</f>
        <v>↑</v>
      </c>
      <c r="C29" s="192">
        <v>70938</v>
      </c>
      <c r="D29" s="192">
        <v>67678</v>
      </c>
      <c r="E29" s="192">
        <v>3260</v>
      </c>
      <c r="F29" s="193">
        <v>4.5999999999999996</v>
      </c>
      <c r="G29" s="192">
        <v>69700</v>
      </c>
      <c r="H29" s="192">
        <v>67213</v>
      </c>
      <c r="I29" s="192">
        <v>2487</v>
      </c>
      <c r="J29" s="193">
        <v>3.6</v>
      </c>
      <c r="K29" s="192">
        <v>67809</v>
      </c>
      <c r="L29" s="192">
        <v>65607</v>
      </c>
      <c r="M29" s="192">
        <v>2202</v>
      </c>
      <c r="N29" s="193">
        <v>3.2</v>
      </c>
    </row>
    <row r="30" spans="1:19" ht="18.75" customHeight="1" x14ac:dyDescent="0.25">
      <c r="A30" s="28" t="s">
        <v>42</v>
      </c>
      <c r="B30" s="95" t="str">
        <f t="array" ref="B30">_xlfn.IFS(F30&gt;J30,$D$60,F30&lt;J30,$D$61,F30=J30,"-")</f>
        <v>↑</v>
      </c>
      <c r="C30" s="192">
        <v>28457</v>
      </c>
      <c r="D30" s="192">
        <v>27083</v>
      </c>
      <c r="E30" s="192">
        <v>1374</v>
      </c>
      <c r="F30" s="193">
        <v>4.8</v>
      </c>
      <c r="G30" s="192">
        <v>27553</v>
      </c>
      <c r="H30" s="192">
        <v>26535</v>
      </c>
      <c r="I30" s="192">
        <v>1018</v>
      </c>
      <c r="J30" s="193">
        <v>3.7</v>
      </c>
      <c r="K30" s="192">
        <v>27140</v>
      </c>
      <c r="L30" s="192">
        <v>26245</v>
      </c>
      <c r="M30" s="192">
        <v>895</v>
      </c>
      <c r="N30" s="193">
        <v>3.3</v>
      </c>
    </row>
    <row r="31" spans="1:19" ht="18.75" customHeight="1" x14ac:dyDescent="0.25">
      <c r="A31" s="28" t="s">
        <v>43</v>
      </c>
      <c r="B31" s="95" t="str">
        <f t="array" ref="B31">_xlfn.IFS(F31&gt;J31,$D$60,F31&lt;J31,$D$61,F31=J31,"-")</f>
        <v>↑</v>
      </c>
      <c r="C31" s="192">
        <v>275019</v>
      </c>
      <c r="D31" s="192">
        <v>263376</v>
      </c>
      <c r="E31" s="192">
        <v>11643</v>
      </c>
      <c r="F31" s="193">
        <v>4.2</v>
      </c>
      <c r="G31" s="192">
        <v>271363</v>
      </c>
      <c r="H31" s="192">
        <v>262355</v>
      </c>
      <c r="I31" s="192">
        <v>9008</v>
      </c>
      <c r="J31" s="193">
        <v>3.3</v>
      </c>
      <c r="K31" s="192">
        <v>268916</v>
      </c>
      <c r="L31" s="192">
        <v>261175</v>
      </c>
      <c r="M31" s="192">
        <v>7741</v>
      </c>
      <c r="N31" s="193">
        <v>2.9</v>
      </c>
    </row>
    <row r="32" spans="1:19" ht="18.75" customHeight="1" x14ac:dyDescent="0.25">
      <c r="A32" s="28" t="s">
        <v>44</v>
      </c>
      <c r="B32" s="95" t="str">
        <f t="array" ref="B32">_xlfn.IFS(F32&gt;J32,$D$60,F32&lt;J32,$D$61,F32=J32,"-")</f>
        <v>↑</v>
      </c>
      <c r="C32" s="192">
        <v>30496</v>
      </c>
      <c r="D32" s="192">
        <v>28820</v>
      </c>
      <c r="E32" s="192">
        <v>1676</v>
      </c>
      <c r="F32" s="193">
        <v>5.5</v>
      </c>
      <c r="G32" s="192">
        <v>30189</v>
      </c>
      <c r="H32" s="192">
        <v>28889</v>
      </c>
      <c r="I32" s="192">
        <v>1300</v>
      </c>
      <c r="J32" s="193">
        <v>4.3</v>
      </c>
      <c r="K32" s="192">
        <v>30458</v>
      </c>
      <c r="L32" s="192">
        <v>29094</v>
      </c>
      <c r="M32" s="192">
        <v>1364</v>
      </c>
      <c r="N32" s="193">
        <v>4.5</v>
      </c>
    </row>
    <row r="33" spans="1:14" ht="18.75" customHeight="1" x14ac:dyDescent="0.25">
      <c r="A33" s="28" t="s">
        <v>45</v>
      </c>
      <c r="B33" s="95" t="str">
        <f t="array" ref="B33">_xlfn.IFS(F33&gt;J33,$D$60,F33&lt;J33,$D$61,F33=J33,"-")</f>
        <v>↑</v>
      </c>
      <c r="C33" s="192">
        <v>8674</v>
      </c>
      <c r="D33" s="192">
        <v>8306</v>
      </c>
      <c r="E33" s="192">
        <v>368</v>
      </c>
      <c r="F33" s="193">
        <v>4.2</v>
      </c>
      <c r="G33" s="192">
        <v>8458</v>
      </c>
      <c r="H33" s="192">
        <v>8179</v>
      </c>
      <c r="I33" s="192">
        <v>279</v>
      </c>
      <c r="J33" s="193">
        <v>3.3</v>
      </c>
      <c r="K33" s="192">
        <v>8317</v>
      </c>
      <c r="L33" s="192">
        <v>8075</v>
      </c>
      <c r="M33" s="192">
        <v>242</v>
      </c>
      <c r="N33" s="193">
        <v>2.9</v>
      </c>
    </row>
    <row r="34" spans="1:14" ht="18.75" customHeight="1" x14ac:dyDescent="0.25">
      <c r="A34" s="28" t="s">
        <v>46</v>
      </c>
      <c r="B34" s="95" t="str">
        <f t="array" ref="B34">_xlfn.IFS(F34&gt;J34,$D$60,F34&lt;J34,$D$61,F34=J34,"-")</f>
        <v>↑</v>
      </c>
      <c r="C34" s="192">
        <v>169052</v>
      </c>
      <c r="D34" s="192">
        <v>160869</v>
      </c>
      <c r="E34" s="192">
        <v>8183</v>
      </c>
      <c r="F34" s="193">
        <v>4.8</v>
      </c>
      <c r="G34" s="192">
        <v>164088</v>
      </c>
      <c r="H34" s="192">
        <v>157821</v>
      </c>
      <c r="I34" s="192">
        <v>6267</v>
      </c>
      <c r="J34" s="193">
        <v>3.8</v>
      </c>
      <c r="K34" s="192">
        <v>163391</v>
      </c>
      <c r="L34" s="192">
        <v>157908</v>
      </c>
      <c r="M34" s="192">
        <v>5483</v>
      </c>
      <c r="N34" s="193">
        <v>3.4</v>
      </c>
    </row>
    <row r="35" spans="1:14" ht="18.75" customHeight="1" x14ac:dyDescent="0.25">
      <c r="A35" s="28" t="s">
        <v>47</v>
      </c>
      <c r="B35" s="95" t="str">
        <f t="array" ref="B35">_xlfn.IFS(F35&gt;J35,$D$60,F35&lt;J35,$D$61,F35=J35,"-")</f>
        <v>↑</v>
      </c>
      <c r="C35" s="192">
        <v>14501</v>
      </c>
      <c r="D35" s="192">
        <v>13853</v>
      </c>
      <c r="E35" s="192">
        <v>648</v>
      </c>
      <c r="F35" s="193">
        <v>4.5</v>
      </c>
      <c r="G35" s="192">
        <v>14304</v>
      </c>
      <c r="H35" s="192">
        <v>13828</v>
      </c>
      <c r="I35" s="192">
        <v>476</v>
      </c>
      <c r="J35" s="193">
        <v>3.3</v>
      </c>
      <c r="K35" s="192">
        <v>13992</v>
      </c>
      <c r="L35" s="192">
        <v>13597</v>
      </c>
      <c r="M35" s="192">
        <v>395</v>
      </c>
      <c r="N35" s="193">
        <v>2.8</v>
      </c>
    </row>
    <row r="36" spans="1:14" ht="18.75" customHeight="1" x14ac:dyDescent="0.25">
      <c r="A36" s="28" t="s">
        <v>48</v>
      </c>
      <c r="B36" s="95" t="str">
        <f t="array" ref="B36">_xlfn.IFS(F36&gt;J36,$D$60,F36&lt;J36,$D$61,F36=J36,"-")</f>
        <v>↑</v>
      </c>
      <c r="C36" s="192">
        <v>31495</v>
      </c>
      <c r="D36" s="192">
        <v>30046</v>
      </c>
      <c r="E36" s="192">
        <v>1449</v>
      </c>
      <c r="F36" s="193">
        <v>4.5999999999999996</v>
      </c>
      <c r="G36" s="192">
        <v>30940</v>
      </c>
      <c r="H36" s="192">
        <v>29834</v>
      </c>
      <c r="I36" s="192">
        <v>1106</v>
      </c>
      <c r="J36" s="193">
        <v>3.6</v>
      </c>
      <c r="K36" s="192">
        <v>30402</v>
      </c>
      <c r="L36" s="192">
        <v>29435</v>
      </c>
      <c r="M36" s="192">
        <v>967</v>
      </c>
      <c r="N36" s="193">
        <v>3.2</v>
      </c>
    </row>
    <row r="37" spans="1:14" ht="18.75" customHeight="1" x14ac:dyDescent="0.25">
      <c r="A37" s="28" t="s">
        <v>49</v>
      </c>
      <c r="B37" s="95" t="str">
        <f t="array" ref="B37">_xlfn.IFS(F37&gt;J37,$D$60,F37&lt;J37,$D$61,F37=J37,"-")</f>
        <v>↑</v>
      </c>
      <c r="C37" s="192">
        <v>46405</v>
      </c>
      <c r="D37" s="192">
        <v>44209</v>
      </c>
      <c r="E37" s="192">
        <v>2196</v>
      </c>
      <c r="F37" s="193">
        <v>4.7</v>
      </c>
      <c r="G37" s="192">
        <v>45366</v>
      </c>
      <c r="H37" s="192">
        <v>43686</v>
      </c>
      <c r="I37" s="192">
        <v>1680</v>
      </c>
      <c r="J37" s="193">
        <v>3.7</v>
      </c>
      <c r="K37" s="192">
        <v>45647</v>
      </c>
      <c r="L37" s="192">
        <v>44062</v>
      </c>
      <c r="M37" s="192">
        <v>1585</v>
      </c>
      <c r="N37" s="193">
        <v>3.5</v>
      </c>
    </row>
    <row r="38" spans="1:14" ht="18.75" customHeight="1" x14ac:dyDescent="0.25">
      <c r="A38" s="28" t="s">
        <v>50</v>
      </c>
      <c r="B38" s="95" t="str">
        <f t="array" ref="B38">_xlfn.IFS(F38&gt;J38,$D$60,F38&lt;J38,$D$61,F38=J38,"-")</f>
        <v>↑</v>
      </c>
      <c r="C38" s="192">
        <v>31918</v>
      </c>
      <c r="D38" s="192">
        <v>30393</v>
      </c>
      <c r="E38" s="192">
        <v>1525</v>
      </c>
      <c r="F38" s="193">
        <v>4.8</v>
      </c>
      <c r="G38" s="192">
        <v>31461</v>
      </c>
      <c r="H38" s="192">
        <v>30266</v>
      </c>
      <c r="I38" s="192">
        <v>1195</v>
      </c>
      <c r="J38" s="193">
        <v>3.8</v>
      </c>
      <c r="K38" s="192">
        <v>31096</v>
      </c>
      <c r="L38" s="192">
        <v>30030</v>
      </c>
      <c r="M38" s="192">
        <v>1066</v>
      </c>
      <c r="N38" s="193">
        <v>3.4</v>
      </c>
    </row>
    <row r="39" spans="1:14" ht="18.75" customHeight="1" x14ac:dyDescent="0.25">
      <c r="A39" s="28" t="s">
        <v>51</v>
      </c>
      <c r="B39" s="95" t="str">
        <f t="array" ref="B39">_xlfn.IFS(F39&gt;J39,$D$60,F39&lt;J39,$D$61,F39=J39,"-")</f>
        <v>↑</v>
      </c>
      <c r="C39" s="192">
        <v>6914</v>
      </c>
      <c r="D39" s="192">
        <v>6498</v>
      </c>
      <c r="E39" s="192">
        <v>416</v>
      </c>
      <c r="F39" s="193">
        <v>6</v>
      </c>
      <c r="G39" s="192">
        <v>6748</v>
      </c>
      <c r="H39" s="192">
        <v>6414</v>
      </c>
      <c r="I39" s="192">
        <v>334</v>
      </c>
      <c r="J39" s="193">
        <v>4.9000000000000004</v>
      </c>
      <c r="K39" s="192">
        <v>6583</v>
      </c>
      <c r="L39" s="192">
        <v>6321</v>
      </c>
      <c r="M39" s="192">
        <v>262</v>
      </c>
      <c r="N39" s="193">
        <v>4</v>
      </c>
    </row>
    <row r="40" spans="1:14" ht="18.75" customHeight="1" x14ac:dyDescent="0.25">
      <c r="A40" s="28" t="s">
        <v>52</v>
      </c>
      <c r="B40" s="95" t="str">
        <f t="array" ref="B40">_xlfn.IFS(F40&gt;J40,$D$60,F40&lt;J40,$D$61,F40=J40,"-")</f>
        <v>↑</v>
      </c>
      <c r="C40" s="192">
        <v>161689</v>
      </c>
      <c r="D40" s="192">
        <v>155252</v>
      </c>
      <c r="E40" s="192">
        <v>6437</v>
      </c>
      <c r="F40" s="193">
        <v>4</v>
      </c>
      <c r="G40" s="192">
        <v>159278</v>
      </c>
      <c r="H40" s="192">
        <v>154397</v>
      </c>
      <c r="I40" s="192">
        <v>4881</v>
      </c>
      <c r="J40" s="193">
        <v>3.1</v>
      </c>
      <c r="K40" s="192">
        <v>156672</v>
      </c>
      <c r="L40" s="192">
        <v>152494</v>
      </c>
      <c r="M40" s="192">
        <v>4178</v>
      </c>
      <c r="N40" s="193">
        <v>2.7</v>
      </c>
    </row>
    <row r="41" spans="1:14" ht="18.75" customHeight="1" x14ac:dyDescent="0.25">
      <c r="A41" s="28" t="s">
        <v>53</v>
      </c>
      <c r="B41" s="95" t="str">
        <f t="array" ref="B41">_xlfn.IFS(F41&gt;J41,$D$60,F41&lt;J41,$D$61,F41=J41,"-")</f>
        <v>↑</v>
      </c>
      <c r="C41" s="192">
        <v>13313</v>
      </c>
      <c r="D41" s="192">
        <v>12438</v>
      </c>
      <c r="E41" s="192">
        <v>875</v>
      </c>
      <c r="F41" s="193">
        <v>6.6</v>
      </c>
      <c r="G41" s="192">
        <v>12978</v>
      </c>
      <c r="H41" s="192">
        <v>12327</v>
      </c>
      <c r="I41" s="192">
        <v>651</v>
      </c>
      <c r="J41" s="193">
        <v>5</v>
      </c>
      <c r="K41" s="192">
        <v>12900</v>
      </c>
      <c r="L41" s="192">
        <v>12294</v>
      </c>
      <c r="M41" s="192">
        <v>606</v>
      </c>
      <c r="N41" s="193">
        <v>4.7</v>
      </c>
    </row>
    <row r="42" spans="1:14" ht="18.75" customHeight="1" x14ac:dyDescent="0.25">
      <c r="A42" s="28" t="s">
        <v>54</v>
      </c>
      <c r="B42" s="95" t="str">
        <f t="array" ref="B42">_xlfn.IFS(F42&gt;J42,$D$60,F42&lt;J42,$D$61,F42=J42,"-")</f>
        <v>↑</v>
      </c>
      <c r="C42" s="192">
        <v>7637</v>
      </c>
      <c r="D42" s="192">
        <v>6990</v>
      </c>
      <c r="E42" s="192">
        <v>647</v>
      </c>
      <c r="F42" s="193">
        <v>8.5</v>
      </c>
      <c r="G42" s="192">
        <v>7455</v>
      </c>
      <c r="H42" s="192">
        <v>6965</v>
      </c>
      <c r="I42" s="192">
        <v>490</v>
      </c>
      <c r="J42" s="193">
        <v>6.6</v>
      </c>
      <c r="K42" s="192">
        <v>7667</v>
      </c>
      <c r="L42" s="192">
        <v>7095</v>
      </c>
      <c r="M42" s="192">
        <v>572</v>
      </c>
      <c r="N42" s="193">
        <v>7.5</v>
      </c>
    </row>
    <row r="43" spans="1:14" ht="18.75" customHeight="1" x14ac:dyDescent="0.25">
      <c r="A43" s="28" t="s">
        <v>55</v>
      </c>
      <c r="B43" s="95" t="str">
        <f t="array" ref="B43">_xlfn.IFS(F43&gt;J43,$D$60,F43&lt;J43,$D$61,F43=J43,"-")</f>
        <v>↑</v>
      </c>
      <c r="C43" s="192">
        <v>3554</v>
      </c>
      <c r="D43" s="192">
        <v>3380</v>
      </c>
      <c r="E43" s="192">
        <v>174</v>
      </c>
      <c r="F43" s="193">
        <v>4.9000000000000004</v>
      </c>
      <c r="G43" s="192">
        <v>3498</v>
      </c>
      <c r="H43" s="192">
        <v>3373</v>
      </c>
      <c r="I43" s="192">
        <v>125</v>
      </c>
      <c r="J43" s="193">
        <v>3.6</v>
      </c>
      <c r="K43" s="192">
        <v>3512</v>
      </c>
      <c r="L43" s="192">
        <v>3379</v>
      </c>
      <c r="M43" s="192">
        <v>133</v>
      </c>
      <c r="N43" s="193">
        <v>3.8</v>
      </c>
    </row>
    <row r="44" spans="1:14" ht="18.75" customHeight="1" x14ac:dyDescent="0.25">
      <c r="A44" s="28" t="s">
        <v>56</v>
      </c>
      <c r="B44" s="95" t="str">
        <f t="array" ref="B44">_xlfn.IFS(F44&gt;J44,$D$60,F44&lt;J44,$D$61,F44=J44,"-")</f>
        <v>↑</v>
      </c>
      <c r="C44" s="192">
        <v>19466</v>
      </c>
      <c r="D44" s="192">
        <v>18574</v>
      </c>
      <c r="E44" s="192">
        <v>892</v>
      </c>
      <c r="F44" s="193">
        <v>4.5999999999999996</v>
      </c>
      <c r="G44" s="192">
        <v>19071</v>
      </c>
      <c r="H44" s="192">
        <v>18379</v>
      </c>
      <c r="I44" s="192">
        <v>692</v>
      </c>
      <c r="J44" s="193">
        <v>3.6</v>
      </c>
      <c r="K44" s="192">
        <v>19090</v>
      </c>
      <c r="L44" s="192">
        <v>18487</v>
      </c>
      <c r="M44" s="192">
        <v>603</v>
      </c>
      <c r="N44" s="193">
        <v>3.2</v>
      </c>
    </row>
    <row r="45" spans="1:14" ht="18.75" customHeight="1" x14ac:dyDescent="0.25">
      <c r="A45" s="28" t="s">
        <v>57</v>
      </c>
      <c r="B45" s="95" t="str">
        <f t="array" ref="B45">_xlfn.IFS(F45&gt;J45,$D$60,F45&lt;J45,$D$61,F45=J45,"-")</f>
        <v>↑</v>
      </c>
      <c r="C45" s="192">
        <v>36542</v>
      </c>
      <c r="D45" s="192">
        <v>34849</v>
      </c>
      <c r="E45" s="192">
        <v>1693</v>
      </c>
      <c r="F45" s="193">
        <v>4.5999999999999996</v>
      </c>
      <c r="G45" s="192">
        <v>35826</v>
      </c>
      <c r="H45" s="192">
        <v>34633</v>
      </c>
      <c r="I45" s="192">
        <v>1193</v>
      </c>
      <c r="J45" s="193">
        <v>3.3</v>
      </c>
      <c r="K45" s="192">
        <v>36138</v>
      </c>
      <c r="L45" s="192">
        <v>35025</v>
      </c>
      <c r="M45" s="192">
        <v>1113</v>
      </c>
      <c r="N45" s="193">
        <v>3.1</v>
      </c>
    </row>
    <row r="46" spans="1:14" ht="18.75" customHeight="1" x14ac:dyDescent="0.25">
      <c r="A46" s="28" t="s">
        <v>58</v>
      </c>
      <c r="B46" s="95" t="str">
        <f t="array" ref="B46">_xlfn.IFS(F46&gt;J46,$D$60,F46&lt;J46,$D$61,F46=J46,"-")</f>
        <v>↑</v>
      </c>
      <c r="C46" s="192">
        <v>34128</v>
      </c>
      <c r="D46" s="192">
        <v>31740</v>
      </c>
      <c r="E46" s="192">
        <v>2388</v>
      </c>
      <c r="F46" s="193">
        <v>7</v>
      </c>
      <c r="G46" s="192">
        <v>33646</v>
      </c>
      <c r="H46" s="192">
        <v>31777</v>
      </c>
      <c r="I46" s="192">
        <v>1869</v>
      </c>
      <c r="J46" s="193">
        <v>5.6</v>
      </c>
      <c r="K46" s="192">
        <v>33483</v>
      </c>
      <c r="L46" s="192">
        <v>31871</v>
      </c>
      <c r="M46" s="192">
        <v>1612</v>
      </c>
      <c r="N46" s="193">
        <v>4.8</v>
      </c>
    </row>
    <row r="47" spans="1:14" ht="18.75" customHeight="1" x14ac:dyDescent="0.25">
      <c r="A47" s="28" t="s">
        <v>59</v>
      </c>
      <c r="B47" s="95" t="str">
        <f t="array" ref="B47">_xlfn.IFS(F47&gt;J47,$D$60,F47&lt;J47,$D$61,F47=J47,"-")</f>
        <v>↑</v>
      </c>
      <c r="C47" s="192">
        <v>61672</v>
      </c>
      <c r="D47" s="192">
        <v>58549</v>
      </c>
      <c r="E47" s="192">
        <v>3123</v>
      </c>
      <c r="F47" s="193">
        <v>5.0999999999999996</v>
      </c>
      <c r="G47" s="192">
        <v>60821</v>
      </c>
      <c r="H47" s="192">
        <v>58385</v>
      </c>
      <c r="I47" s="192">
        <v>2436</v>
      </c>
      <c r="J47" s="193">
        <v>4</v>
      </c>
      <c r="K47" s="192">
        <v>59948</v>
      </c>
      <c r="L47" s="192">
        <v>58041</v>
      </c>
      <c r="M47" s="192">
        <v>1907</v>
      </c>
      <c r="N47" s="193">
        <v>3.2</v>
      </c>
    </row>
    <row r="48" spans="1:14" ht="18.75" customHeight="1" x14ac:dyDescent="0.25">
      <c r="A48" s="28" t="s">
        <v>60</v>
      </c>
      <c r="B48" s="95" t="str">
        <f t="array" ref="B48">_xlfn.IFS(F48&gt;J48,$D$60,F48&lt;J48,$D$61,F48=J48,"-")</f>
        <v>↑</v>
      </c>
      <c r="C48" s="192">
        <v>210675</v>
      </c>
      <c r="D48" s="192">
        <v>200593</v>
      </c>
      <c r="E48" s="192">
        <v>10082</v>
      </c>
      <c r="F48" s="193">
        <v>4.8</v>
      </c>
      <c r="G48" s="192">
        <v>207517</v>
      </c>
      <c r="H48" s="192">
        <v>199545</v>
      </c>
      <c r="I48" s="192">
        <v>7972</v>
      </c>
      <c r="J48" s="193">
        <v>3.8</v>
      </c>
      <c r="K48" s="192">
        <v>204404</v>
      </c>
      <c r="L48" s="192">
        <v>197834</v>
      </c>
      <c r="M48" s="192">
        <v>6570</v>
      </c>
      <c r="N48" s="193">
        <v>3.2</v>
      </c>
    </row>
    <row r="49" spans="1:14" ht="18.75" customHeight="1" x14ac:dyDescent="0.25">
      <c r="A49" s="28" t="s">
        <v>61</v>
      </c>
      <c r="B49" s="95" t="str">
        <f t="array" ref="B49">_xlfn.IFS(F49&gt;J49,$D$60,F49&lt;J49,$D$61,F49=J49,"-")</f>
        <v>↑</v>
      </c>
      <c r="C49" s="192">
        <v>9248</v>
      </c>
      <c r="D49" s="192">
        <v>8855</v>
      </c>
      <c r="E49" s="192">
        <v>393</v>
      </c>
      <c r="F49" s="193">
        <v>4.2</v>
      </c>
      <c r="G49" s="192">
        <v>8992</v>
      </c>
      <c r="H49" s="192">
        <v>8693</v>
      </c>
      <c r="I49" s="192">
        <v>299</v>
      </c>
      <c r="J49" s="193">
        <v>3.3</v>
      </c>
      <c r="K49" s="192">
        <v>8715</v>
      </c>
      <c r="L49" s="192">
        <v>8436</v>
      </c>
      <c r="M49" s="192">
        <v>279</v>
      </c>
      <c r="N49" s="193">
        <v>3.2</v>
      </c>
    </row>
    <row r="50" spans="1:14" ht="18.75" customHeight="1" x14ac:dyDescent="0.25">
      <c r="A50" s="28" t="s">
        <v>62</v>
      </c>
      <c r="B50" s="95" t="str">
        <f t="array" ref="B50">_xlfn.IFS(F50&gt;J50,$D$60,F50&lt;J50,$D$61,F50=J50,"-")</f>
        <v>↑</v>
      </c>
      <c r="C50" s="192">
        <v>164453</v>
      </c>
      <c r="D50" s="192">
        <v>156885</v>
      </c>
      <c r="E50" s="192">
        <v>7568</v>
      </c>
      <c r="F50" s="193">
        <v>4.5999999999999996</v>
      </c>
      <c r="G50" s="192">
        <v>161841</v>
      </c>
      <c r="H50" s="192">
        <v>156123</v>
      </c>
      <c r="I50" s="192">
        <v>5718</v>
      </c>
      <c r="J50" s="193">
        <v>3.5</v>
      </c>
      <c r="K50" s="192">
        <v>159148</v>
      </c>
      <c r="L50" s="192">
        <v>154026</v>
      </c>
      <c r="M50" s="192">
        <v>5122</v>
      </c>
      <c r="N50" s="193">
        <v>3.2</v>
      </c>
    </row>
    <row r="51" spans="1:14" ht="18.75" customHeight="1" x14ac:dyDescent="0.25">
      <c r="A51" s="28" t="s">
        <v>63</v>
      </c>
      <c r="B51" s="95" t="str">
        <f t="array" ref="B51">_xlfn.IFS(F51&gt;J51,$D$60,F51&lt;J51,$D$61,F51=J51,"-")</f>
        <v>↑</v>
      </c>
      <c r="C51" s="192">
        <v>43135</v>
      </c>
      <c r="D51" s="192">
        <v>40680</v>
      </c>
      <c r="E51" s="192">
        <v>2455</v>
      </c>
      <c r="F51" s="193">
        <v>5.7</v>
      </c>
      <c r="G51" s="192">
        <v>42314</v>
      </c>
      <c r="H51" s="192">
        <v>40379</v>
      </c>
      <c r="I51" s="192">
        <v>1935</v>
      </c>
      <c r="J51" s="193">
        <v>4.5999999999999996</v>
      </c>
      <c r="K51" s="192">
        <v>41511</v>
      </c>
      <c r="L51" s="192">
        <v>39853</v>
      </c>
      <c r="M51" s="192">
        <v>1658</v>
      </c>
      <c r="N51" s="193">
        <v>4</v>
      </c>
    </row>
    <row r="52" spans="1:14" ht="18.75" customHeight="1" x14ac:dyDescent="0.25">
      <c r="A52" s="28" t="s">
        <v>64</v>
      </c>
      <c r="B52" s="95" t="str">
        <f t="array" ref="B52">_xlfn.IFS(F52&gt;J52,$D$60,F52&lt;J52,$D$61,F52=J52,"-")</f>
        <v>↑</v>
      </c>
      <c r="C52" s="192">
        <v>11849</v>
      </c>
      <c r="D52" s="192">
        <v>11214</v>
      </c>
      <c r="E52" s="192">
        <v>635</v>
      </c>
      <c r="F52" s="193">
        <v>5.4</v>
      </c>
      <c r="G52" s="192">
        <v>11667</v>
      </c>
      <c r="H52" s="192">
        <v>11167</v>
      </c>
      <c r="I52" s="192">
        <v>500</v>
      </c>
      <c r="J52" s="193">
        <v>4.3</v>
      </c>
      <c r="K52" s="192">
        <v>11519</v>
      </c>
      <c r="L52" s="192">
        <v>11003</v>
      </c>
      <c r="M52" s="192">
        <v>516</v>
      </c>
      <c r="N52" s="193">
        <v>4.5</v>
      </c>
    </row>
    <row r="53" spans="1:14" ht="18.75" customHeight="1" x14ac:dyDescent="0.25">
      <c r="A53" s="28" t="s">
        <v>65</v>
      </c>
      <c r="B53" s="95" t="str">
        <f t="array" ref="B53">_xlfn.IFS(F53&gt;J53,$D$60,F53&lt;J53,$D$61,F53=J53,"-")</f>
        <v>↑</v>
      </c>
      <c r="C53" s="192">
        <v>10891</v>
      </c>
      <c r="D53" s="192">
        <v>10112</v>
      </c>
      <c r="E53" s="192">
        <v>779</v>
      </c>
      <c r="F53" s="193">
        <v>7.2</v>
      </c>
      <c r="G53" s="192">
        <v>10588</v>
      </c>
      <c r="H53" s="192">
        <v>10006</v>
      </c>
      <c r="I53" s="192">
        <v>582</v>
      </c>
      <c r="J53" s="193">
        <v>5.5</v>
      </c>
      <c r="K53" s="192">
        <v>10559</v>
      </c>
      <c r="L53" s="192">
        <v>10035</v>
      </c>
      <c r="M53" s="192">
        <v>524</v>
      </c>
      <c r="N53" s="193">
        <v>5</v>
      </c>
    </row>
    <row r="54" spans="1:14" ht="19.5" customHeight="1" thickBot="1" x14ac:dyDescent="0.3">
      <c r="A54" s="27" t="s">
        <v>66</v>
      </c>
      <c r="B54" s="95" t="str">
        <f t="array" ref="B54">_xlfn.IFS(F54&gt;J54,$D$60,F54&lt;J54,$D$61,F54=J54,"-")</f>
        <v>↑</v>
      </c>
      <c r="C54" s="192">
        <v>157449</v>
      </c>
      <c r="D54" s="192">
        <v>150647</v>
      </c>
      <c r="E54" s="192">
        <v>6802</v>
      </c>
      <c r="F54" s="193">
        <v>4.3</v>
      </c>
      <c r="G54" s="192">
        <v>154373</v>
      </c>
      <c r="H54" s="192">
        <v>149070</v>
      </c>
      <c r="I54" s="192">
        <v>5303</v>
      </c>
      <c r="J54" s="193">
        <v>3.4</v>
      </c>
      <c r="K54" s="192">
        <v>155144</v>
      </c>
      <c r="L54" s="192">
        <v>150497</v>
      </c>
      <c r="M54" s="192">
        <v>4647</v>
      </c>
      <c r="N54" s="193">
        <v>3</v>
      </c>
    </row>
    <row r="55" spans="1:14" ht="15.75" customHeight="1" x14ac:dyDescent="0.25">
      <c r="A55" s="28"/>
      <c r="B55" s="64"/>
      <c r="C55" s="97"/>
      <c r="D55" s="98"/>
      <c r="E55" s="98"/>
      <c r="F55" s="99"/>
      <c r="G55" s="80"/>
      <c r="H55" s="80"/>
      <c r="I55" s="80"/>
      <c r="J55" s="100"/>
      <c r="K55" s="97"/>
      <c r="L55" s="98"/>
      <c r="M55" s="97"/>
      <c r="N55" s="101"/>
    </row>
    <row r="56" spans="1:14" x14ac:dyDescent="0.25">
      <c r="A56" s="28"/>
      <c r="B56" s="102"/>
      <c r="C56" s="102"/>
      <c r="D56" s="102"/>
      <c r="E56" s="103"/>
      <c r="G56" s="102"/>
      <c r="H56" s="102"/>
      <c r="I56" s="104"/>
      <c r="J56" s="105"/>
      <c r="K56" s="105"/>
      <c r="L56" s="105"/>
      <c r="M56" s="106"/>
      <c r="N56" s="99"/>
    </row>
    <row r="57" spans="1:14" x14ac:dyDescent="0.25">
      <c r="A57" s="28"/>
      <c r="B57" s="102"/>
      <c r="C57" s="102"/>
      <c r="D57" s="102"/>
      <c r="E57" s="103"/>
      <c r="F57" s="107"/>
      <c r="G57" s="102"/>
      <c r="H57" s="102"/>
      <c r="I57" s="104"/>
      <c r="J57" s="105"/>
      <c r="K57" s="105"/>
      <c r="L57" s="105"/>
      <c r="M57" s="106"/>
      <c r="N57" s="99"/>
    </row>
    <row r="58" spans="1:14" x14ac:dyDescent="0.25">
      <c r="A58" s="28"/>
      <c r="B58" s="102"/>
      <c r="C58" s="102"/>
      <c r="D58" s="102"/>
      <c r="E58" s="103"/>
      <c r="F58" s="107"/>
      <c r="G58" s="102"/>
      <c r="H58" s="102"/>
      <c r="I58" s="104"/>
      <c r="J58" s="105"/>
      <c r="K58" s="105"/>
      <c r="L58" s="105"/>
      <c r="M58" s="106"/>
      <c r="N58" s="99"/>
    </row>
    <row r="59" spans="1:14" x14ac:dyDescent="0.25">
      <c r="C59" s="98"/>
      <c r="D59" s="98"/>
      <c r="E59" s="98"/>
      <c r="F59" s="99"/>
      <c r="K59" s="98"/>
      <c r="L59" s="98"/>
      <c r="M59" s="98"/>
      <c r="N59" s="99"/>
    </row>
    <row r="60" spans="1:14" x14ac:dyDescent="0.25">
      <c r="C60" s="98"/>
      <c r="D60" s="70" t="s">
        <v>29</v>
      </c>
      <c r="E60" s="98"/>
      <c r="F60" s="99"/>
      <c r="K60" s="98"/>
      <c r="L60" s="98"/>
      <c r="M60" s="98"/>
      <c r="N60" s="99"/>
    </row>
    <row r="61" spans="1:14" x14ac:dyDescent="0.25">
      <c r="C61" s="98"/>
      <c r="D61" s="71" t="s">
        <v>67</v>
      </c>
      <c r="E61" s="98"/>
      <c r="F61" s="99"/>
      <c r="K61" s="98"/>
      <c r="L61" s="98"/>
      <c r="M61" s="98"/>
      <c r="N61" s="99"/>
    </row>
    <row r="62" spans="1:14" x14ac:dyDescent="0.25">
      <c r="C62" s="98"/>
      <c r="D62" s="98"/>
      <c r="E62" s="98"/>
      <c r="F62" s="99"/>
      <c r="K62" s="98"/>
      <c r="L62" s="98"/>
      <c r="M62" s="98"/>
      <c r="N62" s="99"/>
    </row>
    <row r="63" spans="1:14" x14ac:dyDescent="0.25">
      <c r="C63" s="98"/>
      <c r="D63" s="98"/>
      <c r="E63" s="98"/>
      <c r="F63" s="99"/>
      <c r="K63" s="98"/>
      <c r="L63" s="98"/>
      <c r="M63" s="98"/>
      <c r="N63" s="99"/>
    </row>
    <row r="64" spans="1:14" x14ac:dyDescent="0.25">
      <c r="C64" s="98"/>
      <c r="D64" s="98"/>
      <c r="E64" s="98"/>
      <c r="F64" s="99"/>
      <c r="K64" s="98"/>
      <c r="L64" s="98"/>
      <c r="M64" s="98"/>
      <c r="N64" s="99"/>
    </row>
    <row r="65" spans="3:14" x14ac:dyDescent="0.25">
      <c r="C65" s="98"/>
      <c r="D65" s="98"/>
      <c r="E65" s="98"/>
      <c r="F65" s="99"/>
      <c r="K65" s="98"/>
      <c r="L65" s="98"/>
      <c r="M65" s="98"/>
      <c r="N65" s="99"/>
    </row>
    <row r="66" spans="3:14" x14ac:dyDescent="0.25">
      <c r="C66" s="98"/>
      <c r="D66" s="98"/>
      <c r="E66" s="98"/>
      <c r="F66" s="99"/>
      <c r="K66" s="98"/>
      <c r="L66" s="98"/>
      <c r="M66" s="98"/>
      <c r="N66" s="99"/>
    </row>
    <row r="67" spans="3:14" x14ac:dyDescent="0.25">
      <c r="C67" s="98"/>
      <c r="D67" s="98"/>
      <c r="E67" s="98"/>
      <c r="F67" s="99"/>
      <c r="K67" s="98"/>
      <c r="L67" s="98"/>
      <c r="M67" s="98"/>
      <c r="N67" s="99"/>
    </row>
    <row r="68" spans="3:14" x14ac:dyDescent="0.25">
      <c r="C68" s="98"/>
      <c r="D68" s="98"/>
      <c r="E68" s="98"/>
      <c r="F68" s="99"/>
      <c r="K68" s="98"/>
      <c r="L68" s="98"/>
      <c r="M68" s="98"/>
      <c r="N68" s="99"/>
    </row>
    <row r="69" spans="3:14" x14ac:dyDescent="0.25">
      <c r="C69" s="98"/>
      <c r="D69" s="98"/>
      <c r="E69" s="98"/>
      <c r="F69" s="99"/>
      <c r="K69" s="98"/>
      <c r="L69" s="98"/>
      <c r="M69" s="98"/>
      <c r="N69" s="99"/>
    </row>
    <row r="70" spans="3:14" x14ac:dyDescent="0.25">
      <c r="C70" s="98"/>
      <c r="D70" s="98"/>
      <c r="E70" s="98"/>
      <c r="F70" s="99"/>
      <c r="K70" s="98"/>
      <c r="L70" s="98"/>
      <c r="M70" s="98"/>
      <c r="N70" s="99"/>
    </row>
    <row r="71" spans="3:14" x14ac:dyDescent="0.25">
      <c r="C71" s="98"/>
      <c r="D71" s="98"/>
      <c r="E71" s="98"/>
      <c r="F71" s="99"/>
      <c r="K71" s="98"/>
      <c r="L71" s="98"/>
      <c r="M71" s="98"/>
      <c r="N71" s="99"/>
    </row>
    <row r="72" spans="3:14" x14ac:dyDescent="0.25">
      <c r="C72" s="98"/>
      <c r="D72" s="98"/>
      <c r="E72" s="98"/>
      <c r="F72" s="99"/>
      <c r="K72" s="98"/>
      <c r="L72" s="98"/>
      <c r="M72" s="98"/>
      <c r="N72" s="99"/>
    </row>
    <row r="73" spans="3:14" x14ac:dyDescent="0.25">
      <c r="C73" s="98"/>
      <c r="D73" s="98"/>
      <c r="E73" s="98"/>
      <c r="F73" s="99"/>
      <c r="K73" s="98"/>
      <c r="L73" s="98"/>
      <c r="M73" s="98"/>
      <c r="N73" s="99"/>
    </row>
    <row r="74" spans="3:14" x14ac:dyDescent="0.25">
      <c r="C74" s="98"/>
      <c r="D74" s="98"/>
      <c r="E74" s="98"/>
      <c r="F74" s="99"/>
      <c r="K74" s="98"/>
      <c r="L74" s="98"/>
      <c r="M74" s="98"/>
      <c r="N74" s="99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0"/>
  <sheetViews>
    <sheetView topLeftCell="A4" zoomScale="80" zoomScaleNormal="80" workbookViewId="0">
      <selection activeCell="T38" sqref="T38"/>
    </sheetView>
  </sheetViews>
  <sheetFormatPr defaultRowHeight="28.5" customHeight="1" x14ac:dyDescent="0.25"/>
  <cols>
    <col min="1" max="1" width="31.5703125" style="145" customWidth="1"/>
    <col min="3" max="4" width="12.140625" style="145" bestFit="1" customWidth="1"/>
    <col min="7" max="8" width="12.140625" style="145" bestFit="1" customWidth="1"/>
    <col min="11" max="12" width="12.42578125" style="145" bestFit="1" customWidth="1"/>
    <col min="13" max="13" width="10.140625" style="145" bestFit="1" customWidth="1"/>
    <col min="14" max="14" width="10.28515625" style="145" bestFit="1" customWidth="1"/>
  </cols>
  <sheetData>
    <row r="1" spans="1:15" ht="28.5" customHeight="1" x14ac:dyDescent="0.25">
      <c r="A1" s="194" t="s">
        <v>68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5" ht="28.5" customHeight="1" x14ac:dyDescent="0.25">
      <c r="A2" s="194" t="s">
        <v>11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5" ht="28.5" customHeight="1" x14ac:dyDescent="0.25">
      <c r="A3" s="146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15" ht="28.5" customHeight="1" thickBot="1" x14ac:dyDescent="0.3">
      <c r="A4" s="155"/>
      <c r="B4" s="20"/>
      <c r="C4" s="206">
        <v>45444</v>
      </c>
      <c r="D4" s="195"/>
      <c r="E4" s="195"/>
      <c r="F4" s="195"/>
      <c r="G4" s="206">
        <v>45443</v>
      </c>
      <c r="H4" s="195"/>
      <c r="I4" s="195"/>
      <c r="J4" s="195"/>
      <c r="K4" s="206">
        <v>45084</v>
      </c>
      <c r="L4" s="195"/>
      <c r="M4" s="195"/>
      <c r="N4" s="195"/>
    </row>
    <row r="5" spans="1:15" ht="28.5" customHeight="1" thickBot="1" x14ac:dyDescent="0.3">
      <c r="A5" s="212" t="s">
        <v>69</v>
      </c>
      <c r="B5" s="210"/>
      <c r="C5" s="147" t="s">
        <v>12</v>
      </c>
      <c r="D5" s="147" t="s">
        <v>13</v>
      </c>
      <c r="E5" s="202" t="s">
        <v>14</v>
      </c>
      <c r="F5" s="203"/>
      <c r="G5" s="85" t="s">
        <v>12</v>
      </c>
      <c r="H5" s="86" t="s">
        <v>13</v>
      </c>
      <c r="I5" s="208" t="s">
        <v>14</v>
      </c>
      <c r="J5" s="209"/>
      <c r="K5" s="85" t="s">
        <v>12</v>
      </c>
      <c r="L5" s="86" t="s">
        <v>13</v>
      </c>
      <c r="M5" s="208" t="s">
        <v>14</v>
      </c>
      <c r="N5" s="209"/>
    </row>
    <row r="6" spans="1:15" ht="28.5" customHeight="1" thickBot="1" x14ac:dyDescent="0.3">
      <c r="A6" s="213"/>
      <c r="B6" s="211"/>
      <c r="C6" s="52" t="s">
        <v>16</v>
      </c>
      <c r="D6" s="26" t="s">
        <v>17</v>
      </c>
      <c r="E6" s="53" t="s">
        <v>18</v>
      </c>
      <c r="F6" s="108" t="s">
        <v>19</v>
      </c>
      <c r="G6" s="88" t="s">
        <v>16</v>
      </c>
      <c r="H6" s="109" t="s">
        <v>17</v>
      </c>
      <c r="I6" s="89" t="s">
        <v>18</v>
      </c>
      <c r="J6" s="108" t="s">
        <v>19</v>
      </c>
      <c r="K6" s="88" t="s">
        <v>16</v>
      </c>
      <c r="L6" s="110" t="s">
        <v>17</v>
      </c>
      <c r="M6" s="111" t="s">
        <v>18</v>
      </c>
      <c r="N6" s="112" t="s">
        <v>19</v>
      </c>
      <c r="O6" s="150"/>
    </row>
    <row r="7" spans="1:15" ht="28.5" customHeight="1" x14ac:dyDescent="0.25">
      <c r="A7" s="155"/>
      <c r="B7" s="29"/>
      <c r="C7" s="148"/>
      <c r="D7" s="148"/>
      <c r="E7" s="148"/>
      <c r="F7" s="91"/>
      <c r="G7" s="93"/>
      <c r="H7" s="93"/>
      <c r="I7" s="93"/>
      <c r="J7" s="92"/>
      <c r="K7" s="93"/>
      <c r="L7" s="93"/>
      <c r="M7" s="93"/>
      <c r="N7" s="92"/>
    </row>
    <row r="8" spans="1:15" ht="28.5" customHeight="1" x14ac:dyDescent="0.25">
      <c r="A8" s="30" t="s">
        <v>70</v>
      </c>
      <c r="B8" s="113" t="str">
        <f t="array" ref="B8">_xlfn.IFS(J8&gt;F8,$B$47,J8&lt;F8,$B$46,J8=F8,"-")</f>
        <v>↑</v>
      </c>
      <c r="C8" s="192">
        <v>448281</v>
      </c>
      <c r="D8" s="192">
        <v>430698</v>
      </c>
      <c r="E8" s="192">
        <v>17583</v>
      </c>
      <c r="F8" s="193">
        <v>3.9</v>
      </c>
      <c r="G8" s="192">
        <v>439167</v>
      </c>
      <c r="H8" s="192">
        <v>425780</v>
      </c>
      <c r="I8" s="192">
        <v>13387</v>
      </c>
      <c r="J8" s="193">
        <v>3</v>
      </c>
      <c r="K8" s="192">
        <v>429721</v>
      </c>
      <c r="L8" s="192">
        <v>418045</v>
      </c>
      <c r="M8" s="192">
        <v>11676</v>
      </c>
      <c r="N8" s="193">
        <v>2.7</v>
      </c>
    </row>
    <row r="9" spans="1:15" ht="28.5" customHeight="1" x14ac:dyDescent="0.25">
      <c r="A9" s="31" t="s">
        <v>71</v>
      </c>
      <c r="B9" s="113" t="str">
        <f t="array" ref="B9">_xlfn.IFS(J9&gt;F9,$B$47,J9&lt;F9,$B$46,J9=F9,"-")</f>
        <v>↑</v>
      </c>
      <c r="C9" s="192">
        <v>429883</v>
      </c>
      <c r="D9" s="192">
        <v>410613</v>
      </c>
      <c r="E9" s="192">
        <v>19270</v>
      </c>
      <c r="F9" s="193">
        <v>4.5</v>
      </c>
      <c r="G9" s="192">
        <v>423182</v>
      </c>
      <c r="H9" s="192">
        <v>408218</v>
      </c>
      <c r="I9" s="192">
        <v>14964</v>
      </c>
      <c r="J9" s="193">
        <v>3.5</v>
      </c>
      <c r="K9" s="192">
        <v>416347</v>
      </c>
      <c r="L9" s="192">
        <v>403710</v>
      </c>
      <c r="M9" s="192">
        <v>12637</v>
      </c>
      <c r="N9" s="193">
        <v>3</v>
      </c>
    </row>
    <row r="10" spans="1:15" ht="28.5" customHeight="1" x14ac:dyDescent="0.25">
      <c r="A10" s="31" t="s">
        <v>72</v>
      </c>
      <c r="B10" s="113" t="str">
        <f t="array" ref="B10">_xlfn.IFS(J10&gt;F10,$B$47,J10&lt;F10,$B$46,J10=F10,"-")</f>
        <v>↑</v>
      </c>
      <c r="C10" s="192">
        <v>103162</v>
      </c>
      <c r="D10" s="192">
        <v>98261</v>
      </c>
      <c r="E10" s="192">
        <v>4901</v>
      </c>
      <c r="F10" s="193">
        <v>4.8</v>
      </c>
      <c r="G10" s="192">
        <v>101184</v>
      </c>
      <c r="H10" s="192">
        <v>97446</v>
      </c>
      <c r="I10" s="192">
        <v>3738</v>
      </c>
      <c r="J10" s="193">
        <v>3.7</v>
      </c>
      <c r="K10" s="192">
        <v>98414</v>
      </c>
      <c r="L10" s="192">
        <v>95104</v>
      </c>
      <c r="M10" s="192">
        <v>3310</v>
      </c>
      <c r="N10" s="193">
        <v>3.4</v>
      </c>
    </row>
    <row r="11" spans="1:15" ht="28.5" customHeight="1" x14ac:dyDescent="0.25">
      <c r="A11" s="60" t="s">
        <v>73</v>
      </c>
      <c r="B11" s="113" t="str">
        <f t="array" ref="B11">_xlfn.IFS(J11&gt;F11,$B$47,J11&lt;F11,$B$46,J11=F11,"-")</f>
        <v>↑</v>
      </c>
      <c r="C11" s="192">
        <v>465545</v>
      </c>
      <c r="D11" s="192">
        <v>444858</v>
      </c>
      <c r="E11" s="192">
        <v>20687</v>
      </c>
      <c r="F11" s="193">
        <v>4.4000000000000004</v>
      </c>
      <c r="G11" s="192">
        <v>459137</v>
      </c>
      <c r="H11" s="192">
        <v>443167</v>
      </c>
      <c r="I11" s="192">
        <v>15970</v>
      </c>
      <c r="J11" s="193">
        <v>3.5</v>
      </c>
      <c r="K11" s="192">
        <v>454494</v>
      </c>
      <c r="L11" s="192">
        <v>440937</v>
      </c>
      <c r="M11" s="192">
        <v>13557</v>
      </c>
      <c r="N11" s="193">
        <v>3</v>
      </c>
    </row>
    <row r="12" spans="1:15" ht="28.5" customHeight="1" x14ac:dyDescent="0.25">
      <c r="A12" s="62" t="s">
        <v>74</v>
      </c>
      <c r="B12" s="113" t="str">
        <f t="array" ref="B12">_xlfn.IFS(J12&gt;F12,$B$47,J12&lt;F12,$B$46,J12=F12,"-")</f>
        <v>↑</v>
      </c>
      <c r="C12" s="192">
        <v>98606</v>
      </c>
      <c r="D12" s="192">
        <v>94095</v>
      </c>
      <c r="E12" s="192">
        <v>4511</v>
      </c>
      <c r="F12" s="193">
        <v>4.5999999999999996</v>
      </c>
      <c r="G12" s="192">
        <v>96619</v>
      </c>
      <c r="H12" s="192">
        <v>93382</v>
      </c>
      <c r="I12" s="192">
        <v>3237</v>
      </c>
      <c r="J12" s="193">
        <v>3.4</v>
      </c>
      <c r="K12" s="192">
        <v>95665</v>
      </c>
      <c r="L12" s="192">
        <v>92812</v>
      </c>
      <c r="M12" s="192">
        <v>2853</v>
      </c>
      <c r="N12" s="193">
        <v>3</v>
      </c>
    </row>
    <row r="13" spans="1:15" ht="28.5" customHeight="1" x14ac:dyDescent="0.25">
      <c r="A13" s="62" t="s">
        <v>75</v>
      </c>
      <c r="B13" s="113" t="str">
        <f t="array" ref="B13">_xlfn.IFS(J13&gt;F13,$B$47,J13&lt;F13,$B$46,J13=F13,"-")</f>
        <v>↑</v>
      </c>
      <c r="C13" s="192">
        <v>231229</v>
      </c>
      <c r="D13" s="192">
        <v>220200</v>
      </c>
      <c r="E13" s="192">
        <v>11029</v>
      </c>
      <c r="F13" s="193">
        <v>4.8</v>
      </c>
      <c r="G13" s="192">
        <v>225218</v>
      </c>
      <c r="H13" s="192">
        <v>216477</v>
      </c>
      <c r="I13" s="192">
        <v>8741</v>
      </c>
      <c r="J13" s="193">
        <v>3.9</v>
      </c>
      <c r="K13" s="192">
        <v>224177</v>
      </c>
      <c r="L13" s="192">
        <v>216137</v>
      </c>
      <c r="M13" s="192">
        <v>8040</v>
      </c>
      <c r="N13" s="193">
        <v>3.6</v>
      </c>
    </row>
    <row r="14" spans="1:15" ht="28.5" customHeight="1" x14ac:dyDescent="0.25">
      <c r="A14" s="61" t="s">
        <v>76</v>
      </c>
      <c r="B14" s="113" t="str">
        <f t="array" ref="B14">_xlfn.IFS(J14&gt;F14,$B$47,J14&lt;F14,$B$46,J14=F14,"-")</f>
        <v>↑</v>
      </c>
      <c r="C14" s="192">
        <v>176302</v>
      </c>
      <c r="D14" s="192">
        <v>168099</v>
      </c>
      <c r="E14" s="192">
        <v>8203</v>
      </c>
      <c r="F14" s="193">
        <v>4.7</v>
      </c>
      <c r="G14" s="192">
        <v>173508</v>
      </c>
      <c r="H14" s="192">
        <v>167290</v>
      </c>
      <c r="I14" s="192">
        <v>6218</v>
      </c>
      <c r="J14" s="193">
        <v>3.6</v>
      </c>
      <c r="K14" s="192">
        <v>170667</v>
      </c>
      <c r="L14" s="192">
        <v>165029</v>
      </c>
      <c r="M14" s="192">
        <v>5638</v>
      </c>
      <c r="N14" s="193">
        <v>3.3</v>
      </c>
    </row>
    <row r="15" spans="1:15" ht="28.5" customHeight="1" x14ac:dyDescent="0.25">
      <c r="A15" s="61" t="s">
        <v>77</v>
      </c>
      <c r="B15" s="113" t="str">
        <f t="array" ref="B15">_xlfn.IFS(J15&gt;F15,$B$47,J15&lt;F15,$B$46,J15=F15,"-")</f>
        <v>↑</v>
      </c>
      <c r="C15" s="192">
        <v>43135</v>
      </c>
      <c r="D15" s="192">
        <v>40680</v>
      </c>
      <c r="E15" s="192">
        <v>2455</v>
      </c>
      <c r="F15" s="193">
        <v>5.7</v>
      </c>
      <c r="G15" s="192">
        <v>42314</v>
      </c>
      <c r="H15" s="192">
        <v>40379</v>
      </c>
      <c r="I15" s="192">
        <v>1935</v>
      </c>
      <c r="J15" s="193">
        <v>4.5999999999999996</v>
      </c>
      <c r="K15" s="192">
        <v>41511</v>
      </c>
      <c r="L15" s="192">
        <v>39853</v>
      </c>
      <c r="M15" s="192">
        <v>1658</v>
      </c>
      <c r="N15" s="193">
        <v>4</v>
      </c>
    </row>
    <row r="16" spans="1:15" ht="28.5" customHeight="1" x14ac:dyDescent="0.25">
      <c r="A16" s="61" t="s">
        <v>78</v>
      </c>
      <c r="B16" s="113" t="str">
        <f t="array" ref="B16">_xlfn.IFS(J16&gt;F16,$B$47,J16&lt;F16,$B$46,J16=F16,"-")</f>
        <v>↑</v>
      </c>
      <c r="C16" s="192">
        <v>86698</v>
      </c>
      <c r="D16" s="192">
        <v>82539</v>
      </c>
      <c r="E16" s="192">
        <v>4159</v>
      </c>
      <c r="F16" s="193">
        <v>4.8</v>
      </c>
      <c r="G16" s="192">
        <v>85275</v>
      </c>
      <c r="H16" s="192">
        <v>82097</v>
      </c>
      <c r="I16" s="192">
        <v>3178</v>
      </c>
      <c r="J16" s="193">
        <v>3.7</v>
      </c>
      <c r="K16" s="192">
        <v>85067</v>
      </c>
      <c r="L16" s="192">
        <v>82277</v>
      </c>
      <c r="M16" s="192">
        <v>2790</v>
      </c>
      <c r="N16" s="193">
        <v>3.3</v>
      </c>
    </row>
    <row r="17" spans="1:32" ht="28.5" customHeight="1" x14ac:dyDescent="0.25">
      <c r="A17" s="61" t="s">
        <v>79</v>
      </c>
      <c r="B17" s="113" t="str">
        <f t="array" ref="B17">_xlfn.IFS(J17&gt;F17,$B$47,J17&lt;F17,$B$46,J17=F17,"-")</f>
        <v>↑</v>
      </c>
      <c r="C17" s="192">
        <v>218146</v>
      </c>
      <c r="D17" s="192">
        <v>208314</v>
      </c>
      <c r="E17" s="192">
        <v>9832</v>
      </c>
      <c r="F17" s="193">
        <v>4.5</v>
      </c>
      <c r="G17" s="192">
        <v>213675</v>
      </c>
      <c r="H17" s="192">
        <v>206028</v>
      </c>
      <c r="I17" s="192">
        <v>7647</v>
      </c>
      <c r="J17" s="193">
        <v>3.6</v>
      </c>
      <c r="K17" s="192">
        <v>214798</v>
      </c>
      <c r="L17" s="192">
        <v>207963</v>
      </c>
      <c r="M17" s="192">
        <v>6835</v>
      </c>
      <c r="N17" s="193">
        <v>3.2</v>
      </c>
    </row>
    <row r="18" spans="1:32" ht="28.5" customHeight="1" x14ac:dyDescent="0.25">
      <c r="A18" s="32"/>
      <c r="B18" s="114"/>
      <c r="C18" s="115"/>
      <c r="D18" s="115"/>
      <c r="E18" s="115"/>
      <c r="F18" s="58"/>
      <c r="G18" s="115"/>
      <c r="H18" s="115"/>
      <c r="I18" s="115"/>
      <c r="J18" s="58"/>
      <c r="K18" s="115"/>
      <c r="L18" s="115"/>
      <c r="M18" s="115"/>
      <c r="N18" s="58"/>
    </row>
    <row r="19" spans="1:32" ht="28.5" customHeight="1" x14ac:dyDescent="0.25">
      <c r="A19" s="33"/>
      <c r="B19" s="114"/>
      <c r="C19" s="116"/>
      <c r="D19" s="116"/>
      <c r="E19" s="116"/>
      <c r="F19" s="34"/>
      <c r="G19" s="117"/>
      <c r="H19" s="117"/>
      <c r="I19" s="117"/>
      <c r="J19" s="118"/>
      <c r="K19" s="117"/>
      <c r="L19" s="117"/>
      <c r="M19" s="117"/>
      <c r="N19" s="35"/>
    </row>
    <row r="20" spans="1:32" ht="28.5" customHeight="1" x14ac:dyDescent="0.25">
      <c r="A20" s="194" t="s">
        <v>80</v>
      </c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32" ht="28.5" customHeight="1" x14ac:dyDescent="0.25">
      <c r="A21" s="194" t="s">
        <v>11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</row>
    <row r="22" spans="1:32" ht="28.5" customHeight="1" thickBot="1" x14ac:dyDescent="0.3">
      <c r="A22" s="155"/>
      <c r="B22" s="20"/>
      <c r="C22" s="206">
        <v>45444</v>
      </c>
      <c r="D22" s="195"/>
      <c r="E22" s="195"/>
      <c r="F22" s="195"/>
      <c r="G22" s="206">
        <v>45443</v>
      </c>
      <c r="H22" s="195"/>
      <c r="I22" s="195"/>
      <c r="J22" s="195"/>
      <c r="K22" s="206">
        <v>45084</v>
      </c>
      <c r="L22" s="195"/>
      <c r="M22" s="195"/>
      <c r="N22" s="195"/>
    </row>
    <row r="23" spans="1:32" ht="28.5" customHeight="1" thickBot="1" x14ac:dyDescent="0.3">
      <c r="A23" s="212" t="s">
        <v>81</v>
      </c>
      <c r="B23" s="210"/>
      <c r="C23" s="147" t="s">
        <v>12</v>
      </c>
      <c r="D23" s="147" t="s">
        <v>13</v>
      </c>
      <c r="E23" s="202" t="s">
        <v>14</v>
      </c>
      <c r="F23" s="203"/>
      <c r="G23" s="85" t="s">
        <v>12</v>
      </c>
      <c r="H23" s="86" t="s">
        <v>13</v>
      </c>
      <c r="I23" s="202" t="s">
        <v>14</v>
      </c>
      <c r="J23" s="203"/>
      <c r="K23" s="85" t="s">
        <v>12</v>
      </c>
      <c r="L23" s="86" t="s">
        <v>13</v>
      </c>
      <c r="M23" s="202" t="s">
        <v>14</v>
      </c>
      <c r="N23" s="203"/>
    </row>
    <row r="24" spans="1:32" ht="28.5" customHeight="1" thickBot="1" x14ac:dyDescent="0.3">
      <c r="A24" s="213"/>
      <c r="B24" s="211"/>
      <c r="C24" s="147" t="s">
        <v>16</v>
      </c>
      <c r="D24" s="147" t="s">
        <v>17</v>
      </c>
      <c r="E24" s="147" t="s">
        <v>18</v>
      </c>
      <c r="F24" s="119" t="s">
        <v>19</v>
      </c>
      <c r="G24" s="85" t="s">
        <v>16</v>
      </c>
      <c r="H24" s="86" t="s">
        <v>17</v>
      </c>
      <c r="I24" s="86" t="s">
        <v>18</v>
      </c>
      <c r="J24" s="119" t="s">
        <v>19</v>
      </c>
      <c r="K24" s="85" t="s">
        <v>16</v>
      </c>
      <c r="L24" s="86" t="s">
        <v>17</v>
      </c>
      <c r="M24" s="86" t="s">
        <v>18</v>
      </c>
      <c r="N24" s="108" t="s">
        <v>19</v>
      </c>
    </row>
    <row r="25" spans="1:32" ht="28.5" customHeight="1" x14ac:dyDescent="0.25">
      <c r="A25" s="155"/>
      <c r="B25" s="29"/>
      <c r="C25" s="148"/>
      <c r="D25" s="148"/>
      <c r="E25" s="148"/>
      <c r="F25" s="91"/>
      <c r="G25" s="93"/>
      <c r="H25" s="93"/>
      <c r="I25" s="93"/>
      <c r="J25" s="92"/>
      <c r="K25" s="93"/>
      <c r="L25" s="93"/>
      <c r="M25" s="93"/>
      <c r="N25" s="120"/>
    </row>
    <row r="26" spans="1:32" ht="28.5" customHeight="1" x14ac:dyDescent="0.25">
      <c r="A26" s="149" t="s">
        <v>82</v>
      </c>
      <c r="B26" s="113" t="str">
        <f t="array" ref="B26">_xlfn.IFS(J26&gt;F26,$B$50,J26&lt;F26,$B$49,J26=F26,"-")</f>
        <v>↑</v>
      </c>
      <c r="C26" s="192">
        <v>13348</v>
      </c>
      <c r="D26" s="192">
        <v>12648</v>
      </c>
      <c r="E26" s="192">
        <v>700</v>
      </c>
      <c r="F26" s="193">
        <v>5.2</v>
      </c>
      <c r="G26" s="192">
        <v>13095</v>
      </c>
      <c r="H26" s="192">
        <v>12584</v>
      </c>
      <c r="I26" s="192">
        <v>511</v>
      </c>
      <c r="J26" s="193">
        <v>3.9</v>
      </c>
      <c r="K26" s="192">
        <v>13096</v>
      </c>
      <c r="L26" s="192">
        <v>12625</v>
      </c>
      <c r="M26" s="192">
        <v>471</v>
      </c>
      <c r="N26" s="193">
        <v>3.6</v>
      </c>
    </row>
    <row r="27" spans="1:32" ht="28.5" customHeight="1" x14ac:dyDescent="0.25">
      <c r="A27" s="149" t="s">
        <v>83</v>
      </c>
      <c r="B27" s="113" t="str">
        <f t="array" ref="B27">_xlfn.IFS(J27&gt;F27,$B$50,J27&lt;F27,$B$49,J27=F27,"-")</f>
        <v>↑</v>
      </c>
      <c r="C27" s="192">
        <v>12277</v>
      </c>
      <c r="D27" s="192">
        <v>11626</v>
      </c>
      <c r="E27" s="192">
        <v>651</v>
      </c>
      <c r="F27" s="193">
        <v>5.3</v>
      </c>
      <c r="G27" s="192">
        <v>12089</v>
      </c>
      <c r="H27" s="192">
        <v>11579</v>
      </c>
      <c r="I27" s="192">
        <v>510</v>
      </c>
      <c r="J27" s="193">
        <v>4.2</v>
      </c>
      <c r="K27" s="192">
        <v>11951</v>
      </c>
      <c r="L27" s="192">
        <v>11520</v>
      </c>
      <c r="M27" s="192">
        <v>431</v>
      </c>
      <c r="N27" s="193">
        <v>3.6</v>
      </c>
    </row>
    <row r="28" spans="1:32" ht="28.5" customHeight="1" x14ac:dyDescent="0.25">
      <c r="A28" s="149" t="s">
        <v>84</v>
      </c>
      <c r="B28" s="113" t="str">
        <f t="array" ref="B28">_xlfn.IFS(J28&gt;F28,$B$50,J28&lt;F28,$B$49,J28=F28,"-")</f>
        <v>↑</v>
      </c>
      <c r="C28" s="192">
        <v>14216</v>
      </c>
      <c r="D28" s="192">
        <v>13691</v>
      </c>
      <c r="E28" s="192">
        <v>525</v>
      </c>
      <c r="F28" s="193">
        <v>3.7</v>
      </c>
      <c r="G28" s="192">
        <v>13955</v>
      </c>
      <c r="H28" s="192">
        <v>13574</v>
      </c>
      <c r="I28" s="192">
        <v>381</v>
      </c>
      <c r="J28" s="193">
        <v>2.7</v>
      </c>
      <c r="K28" s="192">
        <v>13875</v>
      </c>
      <c r="L28" s="192">
        <v>13516</v>
      </c>
      <c r="M28" s="192">
        <v>359</v>
      </c>
      <c r="N28" s="193">
        <v>2.6</v>
      </c>
    </row>
    <row r="29" spans="1:32" ht="28.5" customHeight="1" x14ac:dyDescent="0.25">
      <c r="A29" s="149" t="s">
        <v>85</v>
      </c>
      <c r="B29" s="113" t="str">
        <f t="array" ref="B29">_xlfn.IFS(J29&gt;F29,$B$50,J29&lt;F29,$B$49,J29=F29,"-")</f>
        <v>↑</v>
      </c>
      <c r="C29" s="192">
        <v>84159</v>
      </c>
      <c r="D29" s="192">
        <v>80946</v>
      </c>
      <c r="E29" s="192">
        <v>3213</v>
      </c>
      <c r="F29" s="193">
        <v>3.8</v>
      </c>
      <c r="G29" s="192">
        <v>82546</v>
      </c>
      <c r="H29" s="192">
        <v>80095</v>
      </c>
      <c r="I29" s="192">
        <v>2451</v>
      </c>
      <c r="J29" s="193">
        <v>3</v>
      </c>
      <c r="K29" s="192">
        <v>80788</v>
      </c>
      <c r="L29" s="192">
        <v>78533</v>
      </c>
      <c r="M29" s="192">
        <v>2255</v>
      </c>
      <c r="N29" s="193">
        <v>2.8</v>
      </c>
    </row>
    <row r="30" spans="1:32" ht="28.5" customHeight="1" x14ac:dyDescent="0.25">
      <c r="A30" s="149" t="s">
        <v>71</v>
      </c>
      <c r="B30" s="113" t="str">
        <f t="array" ref="B30">_xlfn.IFS(J30&gt;F30,$B$50,J30&lt;F30,$B$49,J30=F30,"-")</f>
        <v>↑</v>
      </c>
      <c r="C30" s="192">
        <v>61414</v>
      </c>
      <c r="D30" s="192">
        <v>57880</v>
      </c>
      <c r="E30" s="192">
        <v>3534</v>
      </c>
      <c r="F30" s="193">
        <v>5.8</v>
      </c>
      <c r="G30" s="192">
        <v>60431</v>
      </c>
      <c r="H30" s="192">
        <v>57577</v>
      </c>
      <c r="I30" s="192">
        <v>2854</v>
      </c>
      <c r="J30" s="193">
        <v>4.7</v>
      </c>
      <c r="K30" s="192">
        <v>59308</v>
      </c>
      <c r="L30" s="192">
        <v>57083</v>
      </c>
      <c r="M30" s="192">
        <v>2225</v>
      </c>
      <c r="N30" s="193">
        <v>3.8</v>
      </c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</row>
    <row r="31" spans="1:32" ht="28.5" customHeight="1" x14ac:dyDescent="0.25">
      <c r="A31" s="149" t="s">
        <v>86</v>
      </c>
      <c r="B31" s="113" t="str">
        <f t="array" ref="B31">_xlfn.IFS(J31&gt;F31,$B$50,J31&lt;F31,$B$49,J31=F31,"-")</f>
        <v>↑</v>
      </c>
      <c r="C31" s="192">
        <v>11643</v>
      </c>
      <c r="D31" s="192">
        <v>10866</v>
      </c>
      <c r="E31" s="192">
        <v>777</v>
      </c>
      <c r="F31" s="193">
        <v>6.7</v>
      </c>
      <c r="G31" s="192">
        <v>11330</v>
      </c>
      <c r="H31" s="192">
        <v>10660</v>
      </c>
      <c r="I31" s="192">
        <v>670</v>
      </c>
      <c r="J31" s="193">
        <v>5.9</v>
      </c>
      <c r="K31" s="192">
        <v>11155</v>
      </c>
      <c r="L31" s="192">
        <v>10666</v>
      </c>
      <c r="M31" s="192">
        <v>489</v>
      </c>
      <c r="N31" s="193">
        <v>4.4000000000000004</v>
      </c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</row>
    <row r="32" spans="1:32" ht="28.5" customHeight="1" x14ac:dyDescent="0.25">
      <c r="A32" s="149" t="s">
        <v>72</v>
      </c>
      <c r="B32" s="113" t="str">
        <f t="array" ref="B32">_xlfn.IFS(J32&gt;F32,$B$50,J32&lt;F32,$B$49,J32=F32,"-")</f>
        <v>↑</v>
      </c>
      <c r="C32" s="192">
        <v>20831</v>
      </c>
      <c r="D32" s="192">
        <v>19901</v>
      </c>
      <c r="E32" s="192">
        <v>930</v>
      </c>
      <c r="F32" s="193">
        <v>4.5</v>
      </c>
      <c r="G32" s="192">
        <v>20469</v>
      </c>
      <c r="H32" s="192">
        <v>19764</v>
      </c>
      <c r="I32" s="192">
        <v>705</v>
      </c>
      <c r="J32" s="193">
        <v>3.4</v>
      </c>
      <c r="K32" s="192">
        <v>19988</v>
      </c>
      <c r="L32" s="192">
        <v>19292</v>
      </c>
      <c r="M32" s="192">
        <v>696</v>
      </c>
      <c r="N32" s="193">
        <v>3.5</v>
      </c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</row>
    <row r="33" spans="1:32" s="74" customFormat="1" ht="28.5" customHeight="1" x14ac:dyDescent="0.25">
      <c r="A33" s="149" t="s">
        <v>87</v>
      </c>
      <c r="B33" s="113" t="str">
        <f t="array" ref="B33">_xlfn.IFS(J33&gt;F33,$B$50,J33&lt;F33,$B$49,J33=F33,"-")</f>
        <v>↑</v>
      </c>
      <c r="C33" s="192">
        <v>14159</v>
      </c>
      <c r="D33" s="192">
        <v>13581</v>
      </c>
      <c r="E33" s="192">
        <v>578</v>
      </c>
      <c r="F33" s="193">
        <v>4.0999999999999996</v>
      </c>
      <c r="G33" s="192">
        <v>13891</v>
      </c>
      <c r="H33" s="192">
        <v>13439</v>
      </c>
      <c r="I33" s="192">
        <v>452</v>
      </c>
      <c r="J33" s="193">
        <v>3.3</v>
      </c>
      <c r="K33" s="192">
        <v>13925</v>
      </c>
      <c r="L33" s="192">
        <v>13568</v>
      </c>
      <c r="M33" s="192">
        <v>357</v>
      </c>
      <c r="N33" s="193">
        <v>2.6</v>
      </c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</row>
    <row r="34" spans="1:32" ht="28.5" customHeight="1" x14ac:dyDescent="0.25">
      <c r="A34" s="149" t="s">
        <v>88</v>
      </c>
      <c r="B34" s="113" t="str">
        <f t="array" ref="B34">_xlfn.IFS(J34&gt;F34,$B$50,J34&lt;F34,$B$49,J34=F34,"-")</f>
        <v>↑</v>
      </c>
      <c r="C34" s="192">
        <v>23088</v>
      </c>
      <c r="D34" s="192">
        <v>22088</v>
      </c>
      <c r="E34" s="192">
        <v>1000</v>
      </c>
      <c r="F34" s="193">
        <v>4.3</v>
      </c>
      <c r="G34" s="192">
        <v>22603</v>
      </c>
      <c r="H34" s="192">
        <v>21807</v>
      </c>
      <c r="I34" s="192">
        <v>796</v>
      </c>
      <c r="J34" s="193">
        <v>3.5</v>
      </c>
      <c r="K34" s="192">
        <v>22109</v>
      </c>
      <c r="L34" s="192">
        <v>21457</v>
      </c>
      <c r="M34" s="192">
        <v>652</v>
      </c>
      <c r="N34" s="193">
        <v>2.9</v>
      </c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</row>
    <row r="35" spans="1:32" ht="28.5" customHeight="1" x14ac:dyDescent="0.25">
      <c r="A35" s="149" t="s">
        <v>89</v>
      </c>
      <c r="B35" s="113" t="str">
        <f t="array" ref="B35">_xlfn.IFS(J35&gt;F35,$B$50,J35&lt;F35,$B$49,J35=F35,"-")</f>
        <v>↑</v>
      </c>
      <c r="C35" s="192">
        <v>39416</v>
      </c>
      <c r="D35" s="192">
        <v>37712</v>
      </c>
      <c r="E35" s="192">
        <v>1704</v>
      </c>
      <c r="F35" s="193">
        <v>4.3</v>
      </c>
      <c r="G35" s="192">
        <v>38873</v>
      </c>
      <c r="H35" s="192">
        <v>37566</v>
      </c>
      <c r="I35" s="192">
        <v>1307</v>
      </c>
      <c r="J35" s="193">
        <v>3.4</v>
      </c>
      <c r="K35" s="192">
        <v>38504</v>
      </c>
      <c r="L35" s="192">
        <v>37397</v>
      </c>
      <c r="M35" s="192">
        <v>1107</v>
      </c>
      <c r="N35" s="193">
        <v>2.9</v>
      </c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</row>
    <row r="36" spans="1:32" ht="28.5" customHeight="1" x14ac:dyDescent="0.25">
      <c r="A36" s="149" t="s">
        <v>90</v>
      </c>
      <c r="B36" s="113" t="str">
        <f t="array" ref="B36">_xlfn.IFS(J36&gt;F36,$B$50,J36&lt;F36,$B$49,J36=F36,"-")</f>
        <v>↑</v>
      </c>
      <c r="C36" s="192">
        <v>19368</v>
      </c>
      <c r="D36" s="192">
        <v>18598</v>
      </c>
      <c r="E36" s="192">
        <v>770</v>
      </c>
      <c r="F36" s="193">
        <v>4</v>
      </c>
      <c r="G36" s="192">
        <v>19115</v>
      </c>
      <c r="H36" s="192">
        <v>18522</v>
      </c>
      <c r="I36" s="192">
        <v>593</v>
      </c>
      <c r="J36" s="193">
        <v>3.1</v>
      </c>
      <c r="K36" s="192">
        <v>18926</v>
      </c>
      <c r="L36" s="192">
        <v>18399</v>
      </c>
      <c r="M36" s="192">
        <v>527</v>
      </c>
      <c r="N36" s="193">
        <v>2.8</v>
      </c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</row>
    <row r="37" spans="1:32" ht="28.5" customHeight="1" x14ac:dyDescent="0.25">
      <c r="A37" s="149" t="s">
        <v>91</v>
      </c>
      <c r="B37" s="113" t="str">
        <f t="array" ref="B37">_xlfn.IFS(J37&gt;F37,$B$50,J37&lt;F37,$B$49,J37=F37,"-")</f>
        <v>↑</v>
      </c>
      <c r="C37" s="192">
        <v>18773</v>
      </c>
      <c r="D37" s="192">
        <v>18051</v>
      </c>
      <c r="E37" s="192">
        <v>722</v>
      </c>
      <c r="F37" s="193">
        <v>3.8</v>
      </c>
      <c r="G37" s="192">
        <v>18421</v>
      </c>
      <c r="H37" s="192">
        <v>17896</v>
      </c>
      <c r="I37" s="192">
        <v>525</v>
      </c>
      <c r="J37" s="193">
        <v>2.9</v>
      </c>
      <c r="K37" s="192">
        <v>18300</v>
      </c>
      <c r="L37" s="192">
        <v>17820</v>
      </c>
      <c r="M37" s="192">
        <v>480</v>
      </c>
      <c r="N37" s="193">
        <v>2.6</v>
      </c>
    </row>
    <row r="38" spans="1:32" ht="28.5" customHeight="1" x14ac:dyDescent="0.25">
      <c r="A38" s="149" t="s">
        <v>92</v>
      </c>
      <c r="B38" s="113" t="str">
        <f t="array" ref="B38">_xlfn.IFS(J38&gt;F38,$B$50,J38&lt;F38,$B$49,J38=F38,"-")</f>
        <v>↑</v>
      </c>
      <c r="C38" s="192">
        <v>14556</v>
      </c>
      <c r="D38" s="192">
        <v>13993</v>
      </c>
      <c r="E38" s="192">
        <v>563</v>
      </c>
      <c r="F38" s="193">
        <v>3.9</v>
      </c>
      <c r="G38" s="192">
        <v>14371</v>
      </c>
      <c r="H38" s="192">
        <v>13938</v>
      </c>
      <c r="I38" s="192">
        <v>433</v>
      </c>
      <c r="J38" s="193">
        <v>3</v>
      </c>
      <c r="K38" s="192">
        <v>14281</v>
      </c>
      <c r="L38" s="192">
        <v>13876</v>
      </c>
      <c r="M38" s="192">
        <v>405</v>
      </c>
      <c r="N38" s="193">
        <v>2.8</v>
      </c>
    </row>
    <row r="39" spans="1:32" ht="28.5" customHeight="1" x14ac:dyDescent="0.25">
      <c r="A39" s="149" t="s">
        <v>93</v>
      </c>
      <c r="B39" s="113" t="str">
        <f t="array" ref="B39">_xlfn.IFS(J39&gt;F39,$B$50,J39&lt;F39,$B$49,J39=F39,"-")</f>
        <v>↑</v>
      </c>
      <c r="C39" s="192">
        <v>56147</v>
      </c>
      <c r="D39" s="192">
        <v>54352</v>
      </c>
      <c r="E39" s="192">
        <v>1795</v>
      </c>
      <c r="F39" s="193">
        <v>3.2</v>
      </c>
      <c r="G39" s="192">
        <v>55127</v>
      </c>
      <c r="H39" s="192">
        <v>53789</v>
      </c>
      <c r="I39" s="192">
        <v>1338</v>
      </c>
      <c r="J39" s="193">
        <v>2.4</v>
      </c>
      <c r="K39" s="192">
        <v>53922</v>
      </c>
      <c r="L39" s="192">
        <v>52727</v>
      </c>
      <c r="M39" s="192">
        <v>1195</v>
      </c>
      <c r="N39" s="193">
        <v>2.2000000000000002</v>
      </c>
    </row>
    <row r="40" spans="1:32" ht="28.5" customHeight="1" x14ac:dyDescent="0.25">
      <c r="A40" s="149" t="s">
        <v>94</v>
      </c>
      <c r="B40" s="113" t="str">
        <f t="array" ref="B40">_xlfn.IFS(J40&gt;F40,$B$50,J40&lt;F40,$B$49,J40=F40,"-")</f>
        <v>↑</v>
      </c>
      <c r="C40" s="192">
        <v>17467</v>
      </c>
      <c r="D40" s="192">
        <v>16699</v>
      </c>
      <c r="E40" s="192">
        <v>768</v>
      </c>
      <c r="F40" s="193">
        <v>4.4000000000000004</v>
      </c>
      <c r="G40" s="192">
        <v>17005</v>
      </c>
      <c r="H40" s="192">
        <v>16383</v>
      </c>
      <c r="I40" s="192">
        <v>622</v>
      </c>
      <c r="J40" s="193">
        <v>3.7</v>
      </c>
      <c r="K40" s="192">
        <v>16881</v>
      </c>
      <c r="L40" s="192">
        <v>16392</v>
      </c>
      <c r="M40" s="192">
        <v>489</v>
      </c>
      <c r="N40" s="193">
        <v>2.9</v>
      </c>
    </row>
    <row r="41" spans="1:32" ht="28.5" customHeight="1" x14ac:dyDescent="0.25">
      <c r="A41" s="149" t="s">
        <v>95</v>
      </c>
      <c r="B41" s="113" t="str">
        <f t="array" ref="B41">_xlfn.IFS(J41&gt;F41,$B$50,J41&lt;F41,$B$49,J41=F41,"-")</f>
        <v>↑</v>
      </c>
      <c r="C41" s="192">
        <v>11146</v>
      </c>
      <c r="D41" s="192">
        <v>10687</v>
      </c>
      <c r="E41" s="192">
        <v>459</v>
      </c>
      <c r="F41" s="193">
        <v>4.0999999999999996</v>
      </c>
      <c r="G41" s="192">
        <v>10987</v>
      </c>
      <c r="H41" s="192">
        <v>10633</v>
      </c>
      <c r="I41" s="192">
        <v>354</v>
      </c>
      <c r="J41" s="193">
        <v>3.2</v>
      </c>
      <c r="K41" s="192"/>
      <c r="L41" s="192"/>
      <c r="M41" s="192"/>
      <c r="N41" s="193"/>
      <c r="O41" s="80"/>
    </row>
    <row r="42" spans="1:32" ht="28.5" customHeight="1" x14ac:dyDescent="0.25">
      <c r="A42" s="149" t="s">
        <v>96</v>
      </c>
      <c r="B42" s="113" t="str">
        <f t="array" ref="B42">_xlfn.IFS(J42&gt;F42,$B$50,J42&lt;F42,$B$49,J42=F42,"-")</f>
        <v>↑</v>
      </c>
      <c r="C42" s="192">
        <v>63043</v>
      </c>
      <c r="D42" s="192">
        <v>60371</v>
      </c>
      <c r="E42" s="192">
        <v>2672</v>
      </c>
      <c r="F42" s="193">
        <v>4.2</v>
      </c>
      <c r="G42" s="192">
        <v>61734</v>
      </c>
      <c r="H42" s="192">
        <v>59717</v>
      </c>
      <c r="I42" s="192">
        <v>2017</v>
      </c>
      <c r="J42" s="193">
        <v>3.3</v>
      </c>
      <c r="K42" s="192">
        <v>60286</v>
      </c>
      <c r="L42" s="192">
        <v>58577</v>
      </c>
      <c r="M42" s="192">
        <v>1709</v>
      </c>
      <c r="N42" s="193">
        <v>2.8</v>
      </c>
    </row>
    <row r="43" spans="1:32" ht="28.5" customHeight="1" x14ac:dyDescent="0.25">
      <c r="A43" s="149" t="s">
        <v>97</v>
      </c>
      <c r="B43" s="113" t="str">
        <f t="array" ref="B43">_xlfn.IFS(J43&gt;F43,$B$50,J43&lt;F43,$B$49,J43=F43,"-")</f>
        <v>↑</v>
      </c>
      <c r="C43" s="192">
        <v>42786</v>
      </c>
      <c r="D43" s="192">
        <v>40627</v>
      </c>
      <c r="E43" s="192">
        <v>2159</v>
      </c>
      <c r="F43" s="193">
        <v>5</v>
      </c>
      <c r="G43" s="192">
        <v>41893</v>
      </c>
      <c r="H43" s="192">
        <v>40202</v>
      </c>
      <c r="I43" s="192">
        <v>1691</v>
      </c>
      <c r="J43" s="193">
        <v>4</v>
      </c>
      <c r="K43" s="192">
        <v>42075</v>
      </c>
      <c r="L43" s="192">
        <v>40586</v>
      </c>
      <c r="M43" s="192">
        <v>1489</v>
      </c>
      <c r="N43" s="193">
        <v>3.5</v>
      </c>
    </row>
    <row r="44" spans="1:32" ht="28.5" customHeight="1" x14ac:dyDescent="0.25">
      <c r="A44" s="149" t="s">
        <v>98</v>
      </c>
      <c r="B44" s="113" t="str">
        <f t="array" ref="B44">_xlfn.IFS(J44&gt;F44,$B$50,J44&lt;F44,$B$49,J44=F44,"-")</f>
        <v>↑</v>
      </c>
      <c r="C44" s="192">
        <v>14475</v>
      </c>
      <c r="D44" s="192">
        <v>13905</v>
      </c>
      <c r="E44" s="192">
        <v>570</v>
      </c>
      <c r="F44" s="193">
        <v>3.9</v>
      </c>
      <c r="G44" s="192">
        <v>14310</v>
      </c>
      <c r="H44" s="192">
        <v>13852</v>
      </c>
      <c r="I44" s="192">
        <v>458</v>
      </c>
      <c r="J44" s="193">
        <v>3.2</v>
      </c>
      <c r="K44" s="192"/>
      <c r="L44" s="192"/>
      <c r="M44" s="192"/>
      <c r="N44" s="193"/>
    </row>
    <row r="45" spans="1:32" ht="28.5" customHeight="1" x14ac:dyDescent="0.25">
      <c r="A45" s="149" t="s">
        <v>76</v>
      </c>
      <c r="B45" s="113" t="str">
        <f t="array" ref="B45">_xlfn.IFS(J45&gt;F45,$B$50,J45&lt;F45,$B$49,J45=F45,"-")</f>
        <v>↑</v>
      </c>
      <c r="C45" s="192">
        <v>17657</v>
      </c>
      <c r="D45" s="192">
        <v>16656</v>
      </c>
      <c r="E45" s="192">
        <v>1001</v>
      </c>
      <c r="F45" s="193">
        <v>5.7</v>
      </c>
      <c r="G45" s="192">
        <v>17370</v>
      </c>
      <c r="H45" s="192">
        <v>16575</v>
      </c>
      <c r="I45" s="192">
        <v>795</v>
      </c>
      <c r="J45" s="193">
        <v>4.5999999999999996</v>
      </c>
      <c r="K45" s="192">
        <v>17020</v>
      </c>
      <c r="L45" s="192">
        <v>16352</v>
      </c>
      <c r="M45" s="192">
        <v>668</v>
      </c>
      <c r="N45" s="193">
        <v>3.9</v>
      </c>
    </row>
    <row r="46" spans="1:32" ht="28.5" customHeight="1" x14ac:dyDescent="0.25">
      <c r="A46" s="149" t="s">
        <v>99</v>
      </c>
      <c r="B46" s="113" t="str">
        <f t="array" ref="B46">_xlfn.IFS(J46&gt;F46,$B$50,J46&lt;F46,$B$49,J46=F46,"-")</f>
        <v>↑</v>
      </c>
      <c r="C46" s="192">
        <v>28297</v>
      </c>
      <c r="D46" s="192">
        <v>27181</v>
      </c>
      <c r="E46" s="192">
        <v>1116</v>
      </c>
      <c r="F46" s="193">
        <v>3.9</v>
      </c>
      <c r="G46" s="192">
        <v>27711</v>
      </c>
      <c r="H46" s="192">
        <v>26842</v>
      </c>
      <c r="I46" s="192">
        <v>869</v>
      </c>
      <c r="J46" s="193">
        <v>3.1</v>
      </c>
      <c r="K46" s="192">
        <v>27153</v>
      </c>
      <c r="L46" s="192">
        <v>26390</v>
      </c>
      <c r="M46" s="192">
        <v>763</v>
      </c>
      <c r="N46" s="193">
        <v>2.8</v>
      </c>
    </row>
    <row r="47" spans="1:32" ht="28.5" customHeight="1" x14ac:dyDescent="0.25">
      <c r="A47" s="149" t="s">
        <v>77</v>
      </c>
      <c r="B47" s="113" t="str">
        <f t="array" ref="B47">_xlfn.IFS(J47&gt;F47,$B$50,J47&lt;F47,$B$49,J47=F47,"-")</f>
        <v>↑</v>
      </c>
      <c r="C47" s="192">
        <v>15414</v>
      </c>
      <c r="D47" s="192">
        <v>14486</v>
      </c>
      <c r="E47" s="192">
        <v>928</v>
      </c>
      <c r="F47" s="193">
        <v>6</v>
      </c>
      <c r="G47" s="192">
        <v>15116</v>
      </c>
      <c r="H47" s="192">
        <v>14378</v>
      </c>
      <c r="I47" s="192">
        <v>738</v>
      </c>
      <c r="J47" s="193">
        <v>4.9000000000000004</v>
      </c>
      <c r="K47" s="192">
        <v>14837</v>
      </c>
      <c r="L47" s="192">
        <v>14191</v>
      </c>
      <c r="M47" s="192">
        <v>646</v>
      </c>
      <c r="N47" s="193">
        <v>4.4000000000000004</v>
      </c>
    </row>
    <row r="48" spans="1:32" ht="28.5" customHeight="1" x14ac:dyDescent="0.25">
      <c r="A48" s="207" t="s">
        <v>100</v>
      </c>
      <c r="B48" s="195"/>
    </row>
    <row r="49" spans="1:2" ht="28.5" customHeight="1" x14ac:dyDescent="0.25">
      <c r="A49" s="28"/>
      <c r="B49" s="68" t="s">
        <v>29</v>
      </c>
    </row>
    <row r="50" spans="1:2" ht="28.5" customHeight="1" x14ac:dyDescent="0.25">
      <c r="A50" s="28"/>
      <c r="B50" s="69" t="s">
        <v>67</v>
      </c>
    </row>
  </sheetData>
  <mergeCells count="21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G4:J4"/>
    <mergeCell ref="A48:B48"/>
    <mergeCell ref="E5:F5"/>
    <mergeCell ref="E23:F23"/>
    <mergeCell ref="M5:N5"/>
  </mergeCells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">
    <cfRule type="cellIs" dxfId="1" priority="4" operator="equal">
      <formula>$B$46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0" priority="56" operator="equal">
      <formula>$B$49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9"/>
  <sheetViews>
    <sheetView topLeftCell="A27" workbookViewId="0">
      <selection activeCell="I50" sqref="I50"/>
    </sheetView>
  </sheetViews>
  <sheetFormatPr defaultRowHeight="15" x14ac:dyDescent="0.25"/>
  <cols>
    <col min="1" max="1" width="9.140625" style="151" customWidth="1"/>
    <col min="2" max="2" width="11.28515625" style="151" customWidth="1"/>
    <col min="3" max="3" width="19" style="152" customWidth="1"/>
    <col min="4" max="4" width="20.140625" style="153" customWidth="1"/>
  </cols>
  <sheetData>
    <row r="1" spans="1:6" ht="15.75" customHeight="1" x14ac:dyDescent="0.25">
      <c r="A1" s="218" t="s">
        <v>101</v>
      </c>
      <c r="B1" s="215"/>
      <c r="C1" s="216"/>
      <c r="D1" s="217"/>
      <c r="E1" s="195"/>
      <c r="F1" s="195"/>
    </row>
    <row r="2" spans="1:6" ht="15.75" customHeight="1" x14ac:dyDescent="0.25">
      <c r="A2" s="218" t="s">
        <v>102</v>
      </c>
      <c r="B2" s="215"/>
      <c r="C2" s="216"/>
      <c r="D2" s="217"/>
      <c r="E2" s="195"/>
      <c r="F2" s="195"/>
    </row>
    <row r="3" spans="1:6" x14ac:dyDescent="0.25">
      <c r="A3" s="214" t="s">
        <v>103</v>
      </c>
      <c r="B3" s="215"/>
      <c r="C3" s="216"/>
      <c r="D3" s="217"/>
      <c r="E3" s="195"/>
      <c r="F3" s="195"/>
    </row>
    <row r="4" spans="1:6" x14ac:dyDescent="0.25">
      <c r="A4" s="219" t="s">
        <v>104</v>
      </c>
      <c r="B4" s="215"/>
      <c r="C4" s="216"/>
      <c r="D4" s="217"/>
    </row>
    <row r="5" spans="1:6" ht="15.75" customHeight="1" thickBot="1" x14ac:dyDescent="0.3">
      <c r="A5" s="36" t="s">
        <v>105</v>
      </c>
      <c r="B5" s="36" t="s">
        <v>106</v>
      </c>
      <c r="C5" s="133" t="s">
        <v>107</v>
      </c>
      <c r="D5" s="137" t="s">
        <v>108</v>
      </c>
    </row>
    <row r="6" spans="1:6" ht="15.75" customHeight="1" thickTop="1" x14ac:dyDescent="0.25">
      <c r="A6" s="37">
        <v>2020</v>
      </c>
      <c r="B6" s="37" t="s">
        <v>109</v>
      </c>
      <c r="C6" s="135">
        <v>64992</v>
      </c>
      <c r="D6" s="138">
        <v>2.8</v>
      </c>
    </row>
    <row r="7" spans="1:6" x14ac:dyDescent="0.25">
      <c r="A7" s="37">
        <v>2020</v>
      </c>
      <c r="B7" s="37" t="s">
        <v>110</v>
      </c>
      <c r="C7" s="135">
        <v>68319</v>
      </c>
      <c r="D7" s="138">
        <v>2.9</v>
      </c>
    </row>
    <row r="8" spans="1:6" x14ac:dyDescent="0.25">
      <c r="A8" s="37">
        <v>2020</v>
      </c>
      <c r="B8" s="37" t="s">
        <v>111</v>
      </c>
      <c r="C8" s="135">
        <v>71055</v>
      </c>
      <c r="D8" s="138">
        <v>3.1</v>
      </c>
    </row>
    <row r="9" spans="1:6" x14ac:dyDescent="0.25">
      <c r="A9" s="37">
        <v>2020</v>
      </c>
      <c r="B9" s="37" t="s">
        <v>112</v>
      </c>
      <c r="C9" s="135">
        <v>272540</v>
      </c>
      <c r="D9" s="138">
        <v>11.8</v>
      </c>
    </row>
    <row r="10" spans="1:6" x14ac:dyDescent="0.25">
      <c r="A10" s="37">
        <v>2020</v>
      </c>
      <c r="B10" s="37" t="s">
        <v>113</v>
      </c>
      <c r="C10" s="135">
        <v>215622</v>
      </c>
      <c r="D10" s="138">
        <v>9.1999999999999993</v>
      </c>
    </row>
    <row r="11" spans="1:6" x14ac:dyDescent="0.25">
      <c r="A11" s="37">
        <v>2020</v>
      </c>
      <c r="B11" s="37" t="s">
        <v>114</v>
      </c>
      <c r="C11" s="135">
        <v>180876</v>
      </c>
      <c r="D11" s="138">
        <v>7.8</v>
      </c>
    </row>
    <row r="12" spans="1:6" x14ac:dyDescent="0.25">
      <c r="A12" s="37">
        <v>2020</v>
      </c>
      <c r="B12" s="37" t="s">
        <v>115</v>
      </c>
      <c r="C12" s="135">
        <v>164732</v>
      </c>
      <c r="D12" s="138">
        <v>7</v>
      </c>
    </row>
    <row r="13" spans="1:6" x14ac:dyDescent="0.25">
      <c r="A13" s="37">
        <v>2020</v>
      </c>
      <c r="B13" s="37" t="s">
        <v>116</v>
      </c>
      <c r="C13" s="135">
        <v>143633</v>
      </c>
      <c r="D13" s="138">
        <v>6.1</v>
      </c>
    </row>
    <row r="14" spans="1:6" x14ac:dyDescent="0.25">
      <c r="A14" s="37">
        <v>2020</v>
      </c>
      <c r="B14" s="37" t="s">
        <v>117</v>
      </c>
      <c r="C14" s="135">
        <v>135293</v>
      </c>
      <c r="D14" s="138">
        <v>5.8</v>
      </c>
    </row>
    <row r="15" spans="1:6" x14ac:dyDescent="0.25">
      <c r="A15" s="37">
        <v>2020</v>
      </c>
      <c r="B15" s="37" t="s">
        <v>118</v>
      </c>
      <c r="C15" s="135">
        <v>123627</v>
      </c>
      <c r="D15" s="138">
        <v>5.3</v>
      </c>
    </row>
    <row r="16" spans="1:6" x14ac:dyDescent="0.25">
      <c r="A16" s="37">
        <v>2020</v>
      </c>
      <c r="B16" s="37" t="s">
        <v>119</v>
      </c>
      <c r="C16" s="135">
        <v>117571</v>
      </c>
      <c r="D16" s="138">
        <v>5</v>
      </c>
    </row>
    <row r="17" spans="1:4" x14ac:dyDescent="0.25">
      <c r="A17" s="37">
        <v>2020</v>
      </c>
      <c r="B17" s="37" t="s">
        <v>120</v>
      </c>
      <c r="C17" s="135">
        <v>113834</v>
      </c>
      <c r="D17" s="138">
        <v>4.8</v>
      </c>
    </row>
    <row r="18" spans="1:4" x14ac:dyDescent="0.25">
      <c r="A18" s="37">
        <v>2021</v>
      </c>
      <c r="B18" s="37" t="s">
        <v>109</v>
      </c>
      <c r="C18" s="135">
        <v>107985</v>
      </c>
      <c r="D18" s="138">
        <v>4.5999999999999996</v>
      </c>
    </row>
    <row r="19" spans="1:4" x14ac:dyDescent="0.25">
      <c r="A19" s="37">
        <v>2021</v>
      </c>
      <c r="B19" s="37" t="s">
        <v>110</v>
      </c>
      <c r="C19" s="135">
        <v>103791</v>
      </c>
      <c r="D19" s="138">
        <v>4.4000000000000004</v>
      </c>
    </row>
    <row r="20" spans="1:4" x14ac:dyDescent="0.25">
      <c r="A20" s="37">
        <v>2021</v>
      </c>
      <c r="B20" s="37" t="s">
        <v>111</v>
      </c>
      <c r="C20" s="135">
        <v>100856</v>
      </c>
      <c r="D20" s="138">
        <v>4.3</v>
      </c>
    </row>
    <row r="21" spans="1:4" x14ac:dyDescent="0.25">
      <c r="A21" s="37">
        <v>2021</v>
      </c>
      <c r="B21" s="37" t="s">
        <v>112</v>
      </c>
      <c r="C21" s="135">
        <v>98708</v>
      </c>
      <c r="D21" s="138">
        <v>4.2</v>
      </c>
    </row>
    <row r="22" spans="1:4" x14ac:dyDescent="0.25">
      <c r="A22" s="37">
        <v>2021</v>
      </c>
      <c r="B22" s="37" t="s">
        <v>113</v>
      </c>
      <c r="C22" s="135">
        <v>96904</v>
      </c>
      <c r="D22" s="138">
        <v>4.0999999999999996</v>
      </c>
    </row>
    <row r="23" spans="1:4" x14ac:dyDescent="0.25">
      <c r="A23" s="37">
        <v>2021</v>
      </c>
      <c r="B23" s="37" t="s">
        <v>114</v>
      </c>
      <c r="C23" s="135">
        <v>95715</v>
      </c>
      <c r="D23" s="138">
        <v>4.0999999999999996</v>
      </c>
    </row>
    <row r="24" spans="1:4" x14ac:dyDescent="0.25">
      <c r="A24" s="37">
        <v>2021</v>
      </c>
      <c r="B24" s="37" t="s">
        <v>115</v>
      </c>
      <c r="C24" s="135">
        <v>93175</v>
      </c>
      <c r="D24" s="138">
        <v>3.9</v>
      </c>
    </row>
    <row r="25" spans="1:4" x14ac:dyDescent="0.25">
      <c r="A25" s="37">
        <v>2021</v>
      </c>
      <c r="B25" s="37" t="s">
        <v>116</v>
      </c>
      <c r="C25" s="135">
        <v>90068</v>
      </c>
      <c r="D25" s="138">
        <v>3.8</v>
      </c>
    </row>
    <row r="26" spans="1:4" x14ac:dyDescent="0.25">
      <c r="A26" s="37">
        <v>2021</v>
      </c>
      <c r="B26" s="37" t="s">
        <v>117</v>
      </c>
      <c r="C26" s="135">
        <v>86435</v>
      </c>
      <c r="D26" s="138">
        <v>3.7</v>
      </c>
    </row>
    <row r="27" spans="1:4" x14ac:dyDescent="0.25">
      <c r="A27" s="37">
        <v>2021</v>
      </c>
      <c r="B27" s="37" t="s">
        <v>118</v>
      </c>
      <c r="C27" s="135">
        <v>83271</v>
      </c>
      <c r="D27" s="138">
        <v>3.5</v>
      </c>
    </row>
    <row r="28" spans="1:4" x14ac:dyDescent="0.25">
      <c r="A28" s="37">
        <v>2021</v>
      </c>
      <c r="B28" s="37" t="s">
        <v>119</v>
      </c>
      <c r="C28" s="135">
        <v>80526</v>
      </c>
      <c r="D28" s="138">
        <v>3.4</v>
      </c>
    </row>
    <row r="29" spans="1:4" x14ac:dyDescent="0.25">
      <c r="A29" s="37">
        <v>2021</v>
      </c>
      <c r="B29" s="37" t="s">
        <v>120</v>
      </c>
      <c r="C29" s="135">
        <v>78511</v>
      </c>
      <c r="D29" s="138">
        <v>3.3</v>
      </c>
    </row>
    <row r="30" spans="1:4" x14ac:dyDescent="0.25">
      <c r="A30" s="37">
        <v>2022</v>
      </c>
      <c r="B30" s="37" t="s">
        <v>109</v>
      </c>
      <c r="C30" s="135">
        <v>77688</v>
      </c>
      <c r="D30" s="138">
        <v>3.3</v>
      </c>
    </row>
    <row r="31" spans="1:4" x14ac:dyDescent="0.25">
      <c r="A31" s="37">
        <v>2022</v>
      </c>
      <c r="B31" s="37" t="s">
        <v>110</v>
      </c>
      <c r="C31" s="135">
        <v>76927</v>
      </c>
      <c r="D31" s="138">
        <v>3.2</v>
      </c>
    </row>
    <row r="32" spans="1:4" x14ac:dyDescent="0.25">
      <c r="A32" s="37">
        <v>2022</v>
      </c>
      <c r="B32" s="37" t="s">
        <v>111</v>
      </c>
      <c r="C32" s="135">
        <v>76194</v>
      </c>
      <c r="D32" s="138">
        <v>3.2</v>
      </c>
    </row>
    <row r="33" spans="1:4" x14ac:dyDescent="0.25">
      <c r="A33" s="37">
        <v>2022</v>
      </c>
      <c r="B33" s="37" t="s">
        <v>112</v>
      </c>
      <c r="C33" s="135">
        <v>75509</v>
      </c>
      <c r="D33" s="138">
        <v>3.2</v>
      </c>
    </row>
    <row r="34" spans="1:4" x14ac:dyDescent="0.25">
      <c r="A34" s="37">
        <v>2022</v>
      </c>
      <c r="B34" s="37" t="s">
        <v>113</v>
      </c>
      <c r="C34" s="135">
        <v>75343</v>
      </c>
      <c r="D34" s="138">
        <v>3.2</v>
      </c>
    </row>
    <row r="35" spans="1:4" x14ac:dyDescent="0.25">
      <c r="A35" s="37">
        <v>2022</v>
      </c>
      <c r="B35" s="37" t="s">
        <v>114</v>
      </c>
      <c r="C35" s="135">
        <v>75815</v>
      </c>
      <c r="D35" s="138">
        <v>3.2</v>
      </c>
    </row>
    <row r="36" spans="1:4" x14ac:dyDescent="0.25">
      <c r="A36" s="37">
        <v>2022</v>
      </c>
      <c r="B36" s="37" t="s">
        <v>115</v>
      </c>
      <c r="C36" s="135">
        <v>76735</v>
      </c>
      <c r="D36" s="138">
        <v>3.2</v>
      </c>
    </row>
    <row r="37" spans="1:4" x14ac:dyDescent="0.25">
      <c r="A37" s="37">
        <v>2022</v>
      </c>
      <c r="B37" s="37" t="s">
        <v>116</v>
      </c>
      <c r="C37" s="135">
        <v>77658</v>
      </c>
      <c r="D37" s="138">
        <v>3.2</v>
      </c>
    </row>
    <row r="38" spans="1:4" x14ac:dyDescent="0.25">
      <c r="A38" s="37">
        <v>2022</v>
      </c>
      <c r="B38" s="37" t="s">
        <v>117</v>
      </c>
      <c r="C38" s="135">
        <v>77944</v>
      </c>
      <c r="D38" s="138">
        <v>3.3</v>
      </c>
    </row>
    <row r="39" spans="1:4" x14ac:dyDescent="0.25">
      <c r="A39" s="37">
        <v>2022</v>
      </c>
      <c r="B39" s="37" t="s">
        <v>118</v>
      </c>
      <c r="C39" s="135">
        <v>77676</v>
      </c>
      <c r="D39" s="138">
        <v>3.2</v>
      </c>
    </row>
    <row r="40" spans="1:4" x14ac:dyDescent="0.25">
      <c r="A40" s="37">
        <v>2022</v>
      </c>
      <c r="B40" s="37" t="s">
        <v>119</v>
      </c>
      <c r="C40" s="135">
        <v>76856</v>
      </c>
      <c r="D40" s="138">
        <v>3.2</v>
      </c>
    </row>
    <row r="41" spans="1:4" x14ac:dyDescent="0.25">
      <c r="A41" s="37">
        <v>2022</v>
      </c>
      <c r="B41" s="37" t="s">
        <v>120</v>
      </c>
      <c r="C41" s="135">
        <v>75550</v>
      </c>
      <c r="D41" s="138">
        <v>3.1</v>
      </c>
    </row>
    <row r="42" spans="1:4" x14ac:dyDescent="0.25">
      <c r="A42" s="37">
        <v>2023</v>
      </c>
      <c r="B42" s="37" t="s">
        <v>109</v>
      </c>
      <c r="C42" s="135">
        <v>74130</v>
      </c>
      <c r="D42" s="138">
        <v>3.1</v>
      </c>
    </row>
    <row r="43" spans="1:4" x14ac:dyDescent="0.25">
      <c r="A43" s="37">
        <v>2023</v>
      </c>
      <c r="B43" s="37" t="s">
        <v>110</v>
      </c>
      <c r="C43" s="135">
        <v>72997</v>
      </c>
      <c r="D43" s="138">
        <v>3</v>
      </c>
    </row>
    <row r="44" spans="1:4" x14ac:dyDescent="0.25">
      <c r="A44" s="37">
        <v>2023</v>
      </c>
      <c r="B44" s="37" t="s">
        <v>111</v>
      </c>
      <c r="C44" s="136">
        <v>72030</v>
      </c>
      <c r="D44" s="139">
        <v>3</v>
      </c>
    </row>
    <row r="45" spans="1:4" x14ac:dyDescent="0.25">
      <c r="A45" s="37">
        <v>2023</v>
      </c>
      <c r="B45" s="37" t="s">
        <v>112</v>
      </c>
      <c r="C45" s="136">
        <v>70923</v>
      </c>
      <c r="D45" s="139">
        <v>2.9</v>
      </c>
    </row>
    <row r="46" spans="1:4" x14ac:dyDescent="0.25">
      <c r="A46" s="37">
        <v>2023</v>
      </c>
      <c r="B46" s="37" t="s">
        <v>113</v>
      </c>
      <c r="C46" s="136">
        <v>69850</v>
      </c>
      <c r="D46" s="139">
        <v>2.9</v>
      </c>
    </row>
    <row r="47" spans="1:4" x14ac:dyDescent="0.25">
      <c r="A47" s="37">
        <v>2023</v>
      </c>
      <c r="B47" s="37" t="s">
        <v>114</v>
      </c>
      <c r="C47" s="136">
        <v>69189</v>
      </c>
      <c r="D47" s="139">
        <v>2.8</v>
      </c>
    </row>
    <row r="48" spans="1:4" x14ac:dyDescent="0.25">
      <c r="A48" s="37">
        <v>2023</v>
      </c>
      <c r="B48" s="37" t="s">
        <v>115</v>
      </c>
      <c r="C48" s="136">
        <v>69547</v>
      </c>
      <c r="D48" s="139">
        <v>2.8</v>
      </c>
    </row>
    <row r="49" spans="1:4" x14ac:dyDescent="0.25">
      <c r="A49" s="37">
        <v>2023</v>
      </c>
      <c r="B49" s="37" t="s">
        <v>116</v>
      </c>
      <c r="C49" s="136">
        <v>70907</v>
      </c>
      <c r="D49" s="139">
        <v>2.9</v>
      </c>
    </row>
    <row r="50" spans="1:4" x14ac:dyDescent="0.25">
      <c r="A50" s="37">
        <v>2023</v>
      </c>
      <c r="B50" s="37" t="s">
        <v>117</v>
      </c>
      <c r="C50" s="136">
        <v>72805</v>
      </c>
      <c r="D50" s="139">
        <v>3</v>
      </c>
    </row>
    <row r="51" spans="1:4" x14ac:dyDescent="0.25">
      <c r="A51" s="37">
        <v>2023</v>
      </c>
      <c r="B51" s="37" t="s">
        <v>118</v>
      </c>
      <c r="C51" s="136">
        <v>74511</v>
      </c>
      <c r="D51" s="139">
        <v>3</v>
      </c>
    </row>
    <row r="52" spans="1:4" x14ac:dyDescent="0.25">
      <c r="A52" s="37">
        <v>2023</v>
      </c>
      <c r="B52" s="37" t="s">
        <v>119</v>
      </c>
      <c r="C52" s="136">
        <v>74957</v>
      </c>
      <c r="D52" s="139">
        <v>3</v>
      </c>
    </row>
    <row r="53" spans="1:4" x14ac:dyDescent="0.25">
      <c r="A53" s="37">
        <v>2023</v>
      </c>
      <c r="B53" s="37" t="s">
        <v>120</v>
      </c>
      <c r="C53" s="136">
        <v>74873</v>
      </c>
      <c r="D53" s="139">
        <v>3</v>
      </c>
    </row>
    <row r="54" spans="1:4" x14ac:dyDescent="0.25">
      <c r="A54" s="37">
        <v>2024</v>
      </c>
      <c r="B54" s="37" t="s">
        <v>109</v>
      </c>
      <c r="C54" s="136">
        <v>75325</v>
      </c>
      <c r="D54" s="139">
        <v>3</v>
      </c>
    </row>
    <row r="55" spans="1:4" x14ac:dyDescent="0.25">
      <c r="A55" s="37">
        <v>2024</v>
      </c>
      <c r="B55" s="37" t="s">
        <v>110</v>
      </c>
      <c r="C55" s="136">
        <v>76424</v>
      </c>
      <c r="D55" s="139">
        <v>3.1</v>
      </c>
    </row>
    <row r="56" spans="1:4" x14ac:dyDescent="0.25">
      <c r="A56" s="37">
        <v>2024</v>
      </c>
      <c r="B56" s="37" t="s">
        <v>111</v>
      </c>
      <c r="C56" s="136">
        <v>77948</v>
      </c>
      <c r="D56" s="139">
        <v>3.1</v>
      </c>
    </row>
    <row r="57" spans="1:4" x14ac:dyDescent="0.25">
      <c r="A57" s="37">
        <v>2024</v>
      </c>
      <c r="B57" s="37" t="s">
        <v>112</v>
      </c>
      <c r="C57" s="136">
        <v>79782</v>
      </c>
      <c r="D57" s="139">
        <v>3.2</v>
      </c>
    </row>
    <row r="58" spans="1:4" x14ac:dyDescent="0.25">
      <c r="A58" s="37">
        <v>2024</v>
      </c>
      <c r="B58" s="37" t="s">
        <v>113</v>
      </c>
      <c r="C58" s="136">
        <v>83589</v>
      </c>
      <c r="D58" s="139">
        <v>3.4</v>
      </c>
    </row>
    <row r="59" spans="1:4" x14ac:dyDescent="0.25">
      <c r="A59" s="37">
        <v>2024</v>
      </c>
      <c r="B59" s="37" t="s">
        <v>114</v>
      </c>
      <c r="C59" s="136">
        <v>89733</v>
      </c>
      <c r="D59" s="139">
        <v>3.6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9"/>
  <sheetViews>
    <sheetView topLeftCell="A25" workbookViewId="0">
      <selection activeCell="K45" sqref="K45"/>
    </sheetView>
  </sheetViews>
  <sheetFormatPr defaultRowHeight="15" x14ac:dyDescent="0.25"/>
  <cols>
    <col min="1" max="1" width="9.140625" style="151" customWidth="1"/>
    <col min="2" max="2" width="11.7109375" style="151" customWidth="1"/>
    <col min="3" max="3" width="9.140625" style="153" customWidth="1"/>
    <col min="4" max="4" width="13.28515625" style="152" bestFit="1" customWidth="1"/>
    <col min="7" max="8" width="9" style="145" bestFit="1" customWidth="1"/>
  </cols>
  <sheetData>
    <row r="1" spans="1:6" ht="15.75" customHeight="1" x14ac:dyDescent="0.25">
      <c r="A1" s="218" t="s">
        <v>101</v>
      </c>
      <c r="B1" s="215"/>
      <c r="C1" s="217"/>
      <c r="D1" s="216"/>
      <c r="E1" s="195"/>
      <c r="F1" s="195"/>
    </row>
    <row r="2" spans="1:6" ht="15.75" customHeight="1" x14ac:dyDescent="0.25">
      <c r="A2" s="218" t="s">
        <v>102</v>
      </c>
      <c r="B2" s="215"/>
      <c r="C2" s="217"/>
      <c r="D2" s="216"/>
      <c r="E2" s="195"/>
      <c r="F2" s="195"/>
    </row>
    <row r="3" spans="1:6" ht="15.75" customHeight="1" x14ac:dyDescent="0.25">
      <c r="A3" s="154"/>
    </row>
    <row r="4" spans="1:6" x14ac:dyDescent="0.25">
      <c r="A4" s="219" t="s">
        <v>104</v>
      </c>
      <c r="B4" s="215"/>
      <c r="C4" s="217"/>
      <c r="D4" s="216"/>
      <c r="E4" s="195"/>
    </row>
    <row r="5" spans="1:6" ht="52.5" customHeight="1" thickBot="1" x14ac:dyDescent="0.3">
      <c r="A5" s="36" t="s">
        <v>105</v>
      </c>
      <c r="B5" s="36" t="s">
        <v>106</v>
      </c>
      <c r="C5" s="137" t="s">
        <v>121</v>
      </c>
      <c r="D5" s="133" t="s">
        <v>122</v>
      </c>
    </row>
    <row r="6" spans="1:6" ht="15.75" customHeight="1" thickTop="1" x14ac:dyDescent="0.25">
      <c r="A6" s="37">
        <v>2020</v>
      </c>
      <c r="B6" s="37" t="s">
        <v>109</v>
      </c>
      <c r="C6" s="138">
        <v>57.9</v>
      </c>
      <c r="D6" s="135">
        <v>2272558</v>
      </c>
    </row>
    <row r="7" spans="1:6" x14ac:dyDescent="0.25">
      <c r="A7" s="37">
        <v>2020</v>
      </c>
      <c r="B7" s="37" t="s">
        <v>110</v>
      </c>
      <c r="C7" s="138">
        <v>57.7</v>
      </c>
      <c r="D7" s="135">
        <v>2263616</v>
      </c>
    </row>
    <row r="8" spans="1:6" x14ac:dyDescent="0.25">
      <c r="A8" s="37">
        <v>2020</v>
      </c>
      <c r="B8" s="37" t="s">
        <v>111</v>
      </c>
      <c r="C8" s="138">
        <v>57.5</v>
      </c>
      <c r="D8" s="135">
        <v>2253825</v>
      </c>
    </row>
    <row r="9" spans="1:6" x14ac:dyDescent="0.25">
      <c r="A9" s="37">
        <v>2020</v>
      </c>
      <c r="B9" s="37" t="s">
        <v>112</v>
      </c>
      <c r="C9" s="138">
        <v>57.5</v>
      </c>
      <c r="D9" s="135">
        <v>2045469</v>
      </c>
    </row>
    <row r="10" spans="1:6" x14ac:dyDescent="0.25">
      <c r="A10" s="37">
        <v>2020</v>
      </c>
      <c r="B10" s="37" t="s">
        <v>113</v>
      </c>
      <c r="C10" s="138">
        <v>57.7</v>
      </c>
      <c r="D10" s="135">
        <v>2116188</v>
      </c>
    </row>
    <row r="11" spans="1:6" x14ac:dyDescent="0.25">
      <c r="A11" s="37">
        <v>2020</v>
      </c>
      <c r="B11" s="37" t="s">
        <v>114</v>
      </c>
      <c r="C11" s="138">
        <v>57.5</v>
      </c>
      <c r="D11" s="135">
        <v>2143573</v>
      </c>
    </row>
    <row r="12" spans="1:6" x14ac:dyDescent="0.25">
      <c r="A12" s="37">
        <v>2020</v>
      </c>
      <c r="B12" s="37" t="s">
        <v>115</v>
      </c>
      <c r="C12" s="138">
        <v>57.7</v>
      </c>
      <c r="D12" s="135">
        <v>2172230</v>
      </c>
    </row>
    <row r="13" spans="1:6" x14ac:dyDescent="0.25">
      <c r="A13" s="37">
        <v>2020</v>
      </c>
      <c r="B13" s="37" t="s">
        <v>116</v>
      </c>
      <c r="C13" s="138">
        <v>57.7</v>
      </c>
      <c r="D13" s="135">
        <v>2197005</v>
      </c>
    </row>
    <row r="14" spans="1:6" x14ac:dyDescent="0.25">
      <c r="A14" s="37">
        <v>2020</v>
      </c>
      <c r="B14" s="37" t="s">
        <v>117</v>
      </c>
      <c r="C14" s="138">
        <v>58</v>
      </c>
      <c r="D14" s="135">
        <v>2217243</v>
      </c>
    </row>
    <row r="15" spans="1:6" x14ac:dyDescent="0.25">
      <c r="A15" s="37">
        <v>2020</v>
      </c>
      <c r="B15" s="37" t="s">
        <v>118</v>
      </c>
      <c r="C15" s="138">
        <v>57.9</v>
      </c>
      <c r="D15" s="135">
        <v>2230404</v>
      </c>
    </row>
    <row r="16" spans="1:6" x14ac:dyDescent="0.25">
      <c r="A16" s="37">
        <v>2020</v>
      </c>
      <c r="B16" s="37" t="s">
        <v>119</v>
      </c>
      <c r="C16" s="138">
        <v>57.9</v>
      </c>
      <c r="D16" s="135">
        <v>2237939</v>
      </c>
    </row>
    <row r="17" spans="1:4" x14ac:dyDescent="0.25">
      <c r="A17" s="37">
        <v>2020</v>
      </c>
      <c r="B17" s="37" t="s">
        <v>120</v>
      </c>
      <c r="C17" s="138">
        <v>57.8</v>
      </c>
      <c r="D17" s="135">
        <v>2241475</v>
      </c>
    </row>
    <row r="18" spans="1:4" x14ac:dyDescent="0.25">
      <c r="A18" s="37">
        <v>2021</v>
      </c>
      <c r="B18" s="37" t="s">
        <v>109</v>
      </c>
      <c r="C18" s="138">
        <v>57.7</v>
      </c>
      <c r="D18" s="135">
        <v>2243885</v>
      </c>
    </row>
    <row r="19" spans="1:4" x14ac:dyDescent="0.25">
      <c r="A19" s="37">
        <v>2021</v>
      </c>
      <c r="B19" s="37" t="s">
        <v>110</v>
      </c>
      <c r="C19" s="138">
        <v>57.6</v>
      </c>
      <c r="D19" s="135">
        <v>2247026</v>
      </c>
    </row>
    <row r="20" spans="1:4" x14ac:dyDescent="0.25">
      <c r="A20" s="37">
        <v>2021</v>
      </c>
      <c r="B20" s="37" t="s">
        <v>111</v>
      </c>
      <c r="C20" s="138">
        <v>57.6</v>
      </c>
      <c r="D20" s="135">
        <v>2251903</v>
      </c>
    </row>
    <row r="21" spans="1:4" x14ac:dyDescent="0.25">
      <c r="A21" s="37">
        <v>2021</v>
      </c>
      <c r="B21" s="37" t="s">
        <v>112</v>
      </c>
      <c r="C21" s="138">
        <v>57.6</v>
      </c>
      <c r="D21" s="135">
        <v>2257620</v>
      </c>
    </row>
    <row r="22" spans="1:4" x14ac:dyDescent="0.25">
      <c r="A22" s="37">
        <v>2021</v>
      </c>
      <c r="B22" s="37" t="s">
        <v>113</v>
      </c>
      <c r="C22" s="138">
        <v>57.6</v>
      </c>
      <c r="D22" s="135">
        <v>2263095</v>
      </c>
    </row>
    <row r="23" spans="1:4" x14ac:dyDescent="0.25">
      <c r="A23" s="37">
        <v>2021</v>
      </c>
      <c r="B23" s="37" t="s">
        <v>114</v>
      </c>
      <c r="C23" s="138">
        <v>57.6</v>
      </c>
      <c r="D23" s="135">
        <v>2267011</v>
      </c>
    </row>
    <row r="24" spans="1:4" x14ac:dyDescent="0.25">
      <c r="A24" s="37">
        <v>2021</v>
      </c>
      <c r="B24" s="37" t="s">
        <v>115</v>
      </c>
      <c r="C24" s="138">
        <v>57.5</v>
      </c>
      <c r="D24" s="135">
        <v>2269723</v>
      </c>
    </row>
    <row r="25" spans="1:4" x14ac:dyDescent="0.25">
      <c r="A25" s="37">
        <v>2021</v>
      </c>
      <c r="B25" s="37" t="s">
        <v>116</v>
      </c>
      <c r="C25" s="138">
        <v>57.4</v>
      </c>
      <c r="D25" s="135">
        <v>2272256</v>
      </c>
    </row>
    <row r="26" spans="1:4" x14ac:dyDescent="0.25">
      <c r="A26" s="37">
        <v>2021</v>
      </c>
      <c r="B26" s="37" t="s">
        <v>117</v>
      </c>
      <c r="C26" s="138">
        <v>57.3</v>
      </c>
      <c r="D26" s="135">
        <v>2275339</v>
      </c>
    </row>
    <row r="27" spans="1:4" x14ac:dyDescent="0.25">
      <c r="A27" s="37">
        <v>2021</v>
      </c>
      <c r="B27" s="37" t="s">
        <v>118</v>
      </c>
      <c r="C27" s="138">
        <v>57.2</v>
      </c>
      <c r="D27" s="135">
        <v>2279642</v>
      </c>
    </row>
    <row r="28" spans="1:4" x14ac:dyDescent="0.25">
      <c r="A28" s="37">
        <v>2021</v>
      </c>
      <c r="B28" s="37" t="s">
        <v>119</v>
      </c>
      <c r="C28" s="138">
        <v>57.2</v>
      </c>
      <c r="D28" s="135">
        <v>2285189</v>
      </c>
    </row>
    <row r="29" spans="1:4" x14ac:dyDescent="0.25">
      <c r="A29" s="37">
        <v>2021</v>
      </c>
      <c r="B29" s="37" t="s">
        <v>120</v>
      </c>
      <c r="C29" s="138">
        <v>57.2</v>
      </c>
      <c r="D29" s="135">
        <v>2291838</v>
      </c>
    </row>
    <row r="30" spans="1:4" x14ac:dyDescent="0.25">
      <c r="A30" s="37">
        <v>2022</v>
      </c>
      <c r="B30" s="37" t="s">
        <v>109</v>
      </c>
      <c r="C30" s="138">
        <v>57.3</v>
      </c>
      <c r="D30" s="135">
        <v>2298984</v>
      </c>
    </row>
    <row r="31" spans="1:4" x14ac:dyDescent="0.25">
      <c r="A31" s="37">
        <v>2022</v>
      </c>
      <c r="B31" s="37" t="s">
        <v>110</v>
      </c>
      <c r="C31" s="138">
        <v>57.3</v>
      </c>
      <c r="D31" s="135">
        <v>2305706</v>
      </c>
    </row>
    <row r="32" spans="1:4" x14ac:dyDescent="0.25">
      <c r="A32" s="37">
        <v>2022</v>
      </c>
      <c r="B32" s="37" t="s">
        <v>111</v>
      </c>
      <c r="C32" s="138">
        <v>57.3</v>
      </c>
      <c r="D32" s="135">
        <v>2310768</v>
      </c>
    </row>
    <row r="33" spans="1:4" x14ac:dyDescent="0.25">
      <c r="A33" s="37">
        <v>2022</v>
      </c>
      <c r="B33" s="37" t="s">
        <v>112</v>
      </c>
      <c r="C33" s="138">
        <v>57.3</v>
      </c>
      <c r="D33" s="135">
        <v>2313951</v>
      </c>
    </row>
    <row r="34" spans="1:4" x14ac:dyDescent="0.25">
      <c r="A34" s="37">
        <v>2022</v>
      </c>
      <c r="B34" s="37" t="s">
        <v>113</v>
      </c>
      <c r="C34" s="138">
        <v>57.2</v>
      </c>
      <c r="D34" s="135">
        <v>2315575</v>
      </c>
    </row>
    <row r="35" spans="1:4" x14ac:dyDescent="0.25">
      <c r="A35" s="37">
        <v>2022</v>
      </c>
      <c r="B35" s="37" t="s">
        <v>114</v>
      </c>
      <c r="C35" s="138">
        <v>57.1</v>
      </c>
      <c r="D35" s="135">
        <v>2316022</v>
      </c>
    </row>
    <row r="36" spans="1:4" x14ac:dyDescent="0.25">
      <c r="A36" s="37">
        <v>2022</v>
      </c>
      <c r="B36" s="37" t="s">
        <v>115</v>
      </c>
      <c r="C36" s="138">
        <v>57.1</v>
      </c>
      <c r="D36" s="135">
        <v>2315891</v>
      </c>
    </row>
    <row r="37" spans="1:4" x14ac:dyDescent="0.25">
      <c r="A37" s="37">
        <v>2022</v>
      </c>
      <c r="B37" s="37" t="s">
        <v>116</v>
      </c>
      <c r="C37" s="138">
        <v>57</v>
      </c>
      <c r="D37" s="135">
        <v>2316350</v>
      </c>
    </row>
    <row r="38" spans="1:4" x14ac:dyDescent="0.25">
      <c r="A38" s="37">
        <v>2022</v>
      </c>
      <c r="B38" s="37" t="s">
        <v>117</v>
      </c>
      <c r="C38" s="138">
        <v>57</v>
      </c>
      <c r="D38" s="135">
        <v>2318360</v>
      </c>
    </row>
    <row r="39" spans="1:4" x14ac:dyDescent="0.25">
      <c r="A39" s="37">
        <v>2022</v>
      </c>
      <c r="B39" s="37" t="s">
        <v>118</v>
      </c>
      <c r="C39" s="138">
        <v>57</v>
      </c>
      <c r="D39" s="135">
        <v>2322459</v>
      </c>
    </row>
    <row r="40" spans="1:4" x14ac:dyDescent="0.25">
      <c r="A40" s="37">
        <v>2022</v>
      </c>
      <c r="B40" s="37" t="s">
        <v>119</v>
      </c>
      <c r="C40" s="138">
        <v>57</v>
      </c>
      <c r="D40" s="135">
        <v>2328805</v>
      </c>
    </row>
    <row r="41" spans="1:4" x14ac:dyDescent="0.25">
      <c r="A41" s="37">
        <v>2022</v>
      </c>
      <c r="B41" s="37" t="s">
        <v>120</v>
      </c>
      <c r="C41" s="138">
        <v>57.1</v>
      </c>
      <c r="D41" s="135">
        <v>2337010</v>
      </c>
    </row>
    <row r="42" spans="1:4" x14ac:dyDescent="0.25">
      <c r="A42" s="37">
        <v>2023</v>
      </c>
      <c r="B42" s="37" t="s">
        <v>109</v>
      </c>
      <c r="C42" s="138">
        <v>57.2</v>
      </c>
      <c r="D42" s="135">
        <v>2345980</v>
      </c>
    </row>
    <row r="43" spans="1:4" x14ac:dyDescent="0.25">
      <c r="A43" s="37">
        <v>2023</v>
      </c>
      <c r="B43" s="37" t="s">
        <v>110</v>
      </c>
      <c r="C43" s="138">
        <v>57.2</v>
      </c>
      <c r="D43" s="135">
        <v>2355128</v>
      </c>
    </row>
    <row r="44" spans="1:4" x14ac:dyDescent="0.25">
      <c r="A44" s="37">
        <v>2023</v>
      </c>
      <c r="B44" s="37" t="s">
        <v>111</v>
      </c>
      <c r="C44" s="139">
        <v>57.3</v>
      </c>
      <c r="D44" s="136">
        <v>2363908</v>
      </c>
    </row>
    <row r="45" spans="1:4" x14ac:dyDescent="0.25">
      <c r="A45" s="37">
        <v>2023</v>
      </c>
      <c r="B45" s="37" t="s">
        <v>112</v>
      </c>
      <c r="C45" s="139">
        <v>57.4</v>
      </c>
      <c r="D45" s="136">
        <v>2371767</v>
      </c>
    </row>
    <row r="46" spans="1:4" x14ac:dyDescent="0.25">
      <c r="A46" s="37">
        <v>2023</v>
      </c>
      <c r="B46" s="37" t="s">
        <v>113</v>
      </c>
      <c r="C46" s="139">
        <v>57.4</v>
      </c>
      <c r="D46" s="136">
        <v>2378120</v>
      </c>
    </row>
    <row r="47" spans="1:4" x14ac:dyDescent="0.25">
      <c r="A47" s="37">
        <v>2023</v>
      </c>
      <c r="B47" s="37" t="s">
        <v>114</v>
      </c>
      <c r="C47" s="139">
        <v>57.4</v>
      </c>
      <c r="D47" s="136">
        <v>2383328</v>
      </c>
    </row>
    <row r="48" spans="1:4" x14ac:dyDescent="0.25">
      <c r="A48" s="37">
        <v>2023</v>
      </c>
      <c r="B48" s="37" t="s">
        <v>115</v>
      </c>
      <c r="C48" s="139">
        <v>57.4</v>
      </c>
      <c r="D48" s="136">
        <v>2387893</v>
      </c>
    </row>
    <row r="49" spans="1:4" x14ac:dyDescent="0.25">
      <c r="A49" s="37">
        <v>2023</v>
      </c>
      <c r="B49" s="37" t="s">
        <v>116</v>
      </c>
      <c r="C49" s="139">
        <v>57.5</v>
      </c>
      <c r="D49" s="136">
        <v>2391519</v>
      </c>
    </row>
    <row r="50" spans="1:4" x14ac:dyDescent="0.25">
      <c r="A50" s="37">
        <v>2023</v>
      </c>
      <c r="B50" s="37" t="s">
        <v>117</v>
      </c>
      <c r="C50" s="139">
        <v>57.5</v>
      </c>
      <c r="D50" s="136">
        <v>2394416</v>
      </c>
    </row>
    <row r="51" spans="1:4" x14ac:dyDescent="0.25">
      <c r="A51" s="37">
        <v>2023</v>
      </c>
      <c r="B51" s="37" t="s">
        <v>118</v>
      </c>
      <c r="C51" s="139">
        <v>57.4</v>
      </c>
      <c r="D51" s="136">
        <v>2396218</v>
      </c>
    </row>
    <row r="52" spans="1:4" x14ac:dyDescent="0.25">
      <c r="A52" s="37">
        <v>2023</v>
      </c>
      <c r="B52" s="37" t="s">
        <v>119</v>
      </c>
      <c r="C52" s="139">
        <v>57.3</v>
      </c>
      <c r="D52" s="136">
        <v>2395934</v>
      </c>
    </row>
    <row r="53" spans="1:4" x14ac:dyDescent="0.25">
      <c r="A53" s="37">
        <v>2023</v>
      </c>
      <c r="B53" s="37" t="s">
        <v>120</v>
      </c>
      <c r="C53" s="139">
        <v>57.2</v>
      </c>
      <c r="D53" s="136">
        <v>2395427</v>
      </c>
    </row>
    <row r="54" spans="1:4" x14ac:dyDescent="0.25">
      <c r="A54" s="37">
        <v>2024</v>
      </c>
      <c r="B54" s="37" t="s">
        <v>109</v>
      </c>
      <c r="C54" s="139">
        <v>57.2</v>
      </c>
      <c r="D54" s="136">
        <v>2396514</v>
      </c>
    </row>
    <row r="55" spans="1:4" x14ac:dyDescent="0.25">
      <c r="A55" s="37">
        <v>2024</v>
      </c>
      <c r="B55" s="37" t="s">
        <v>110</v>
      </c>
      <c r="C55" s="139">
        <v>57.1</v>
      </c>
      <c r="D55" s="136">
        <v>2396195</v>
      </c>
    </row>
    <row r="56" spans="1:4" x14ac:dyDescent="0.25">
      <c r="A56" s="37">
        <v>2024</v>
      </c>
      <c r="B56" s="37" t="s">
        <v>111</v>
      </c>
      <c r="C56" s="139">
        <v>57.1</v>
      </c>
      <c r="D56" s="136">
        <v>2399640</v>
      </c>
    </row>
    <row r="57" spans="1:4" x14ac:dyDescent="0.25">
      <c r="A57" s="37">
        <v>2024</v>
      </c>
      <c r="B57" s="37" t="s">
        <v>112</v>
      </c>
      <c r="C57" s="139">
        <v>57.2</v>
      </c>
      <c r="D57" s="136">
        <v>2404517</v>
      </c>
    </row>
    <row r="58" spans="1:4" x14ac:dyDescent="0.25">
      <c r="A58" s="37">
        <v>2024</v>
      </c>
      <c r="B58" s="37" t="s">
        <v>113</v>
      </c>
      <c r="C58" s="139">
        <v>57.2</v>
      </c>
      <c r="D58" s="136">
        <v>2406512</v>
      </c>
    </row>
    <row r="59" spans="1:4" x14ac:dyDescent="0.25">
      <c r="A59" s="37">
        <v>2024</v>
      </c>
      <c r="B59" s="37" t="s">
        <v>114</v>
      </c>
      <c r="C59" s="139">
        <v>57.3</v>
      </c>
      <c r="D59" s="136">
        <v>2410144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5" sqref="H5"/>
    </sheetView>
  </sheetViews>
  <sheetFormatPr defaultRowHeight="15" x14ac:dyDescent="0.25"/>
  <cols>
    <col min="1" max="1" width="48.5703125" style="145" bestFit="1" customWidth="1"/>
    <col min="2" max="4" width="13.28515625" style="145" bestFit="1" customWidth="1"/>
    <col min="5" max="5" width="9.5703125" style="145" bestFit="1" customWidth="1"/>
    <col min="6" max="6" width="8.85546875" style="161" bestFit="1" customWidth="1"/>
    <col min="7" max="7" width="10.5703125" style="145" bestFit="1" customWidth="1"/>
    <col min="8" max="8" width="8.85546875" style="161" bestFit="1" customWidth="1"/>
  </cols>
  <sheetData>
    <row r="1" spans="1:8" x14ac:dyDescent="0.25">
      <c r="A1" s="13">
        <v>45444</v>
      </c>
      <c r="E1" s="220" t="s">
        <v>123</v>
      </c>
      <c r="F1" s="221"/>
      <c r="G1" s="195"/>
      <c r="H1" s="221"/>
    </row>
    <row r="2" spans="1:8" x14ac:dyDescent="0.25">
      <c r="A2" s="151" t="s">
        <v>124</v>
      </c>
      <c r="B2" t="s">
        <v>125</v>
      </c>
      <c r="C2" t="s">
        <v>126</v>
      </c>
      <c r="D2" t="s">
        <v>127</v>
      </c>
      <c r="E2" t="s">
        <v>128</v>
      </c>
      <c r="F2" s="161" t="s">
        <v>129</v>
      </c>
      <c r="G2" t="s">
        <v>127</v>
      </c>
      <c r="H2" s="161" t="s">
        <v>129</v>
      </c>
    </row>
    <row r="3" spans="1:8" x14ac:dyDescent="0.25">
      <c r="A3" t="s">
        <v>130</v>
      </c>
      <c r="B3" t="s">
        <v>131</v>
      </c>
      <c r="C3" t="s">
        <v>131</v>
      </c>
      <c r="D3" t="s">
        <v>132</v>
      </c>
      <c r="E3" t="s">
        <v>131</v>
      </c>
      <c r="F3" s="161" t="s">
        <v>133</v>
      </c>
      <c r="G3" t="s">
        <v>132</v>
      </c>
      <c r="H3" s="161" t="s">
        <v>133</v>
      </c>
    </row>
    <row r="4" spans="1:8" x14ac:dyDescent="0.25">
      <c r="G4" s="55"/>
    </row>
    <row r="5" spans="1:8" x14ac:dyDescent="0.25">
      <c r="A5" s="151" t="s">
        <v>134</v>
      </c>
      <c r="B5" s="237">
        <v>2381500</v>
      </c>
      <c r="C5" s="237">
        <v>2374600</v>
      </c>
      <c r="D5" s="237">
        <v>2301900</v>
      </c>
      <c r="E5" s="162">
        <f t="shared" ref="E5:E13" si="0">B5-C5</f>
        <v>6900</v>
      </c>
      <c r="F5" s="238">
        <f t="shared" ref="F5:F13" si="1">ROUND((B5-C5)/C5,3)</f>
        <v>3.0000000000000001E-3</v>
      </c>
      <c r="G5" s="162">
        <f t="shared" ref="G5:G13" si="2">B5-D5</f>
        <v>79600</v>
      </c>
      <c r="H5" s="238">
        <f t="shared" ref="H5:H13" si="3">ROUND((B5-D5)/D5,3)</f>
        <v>3.5000000000000003E-2</v>
      </c>
    </row>
    <row r="6" spans="1:8" x14ac:dyDescent="0.25">
      <c r="A6" t="s">
        <v>85</v>
      </c>
      <c r="B6" s="80">
        <v>432300</v>
      </c>
      <c r="C6" s="80">
        <v>429700</v>
      </c>
      <c r="D6" s="80">
        <v>412800</v>
      </c>
      <c r="E6" s="162">
        <f t="shared" si="0"/>
        <v>2600</v>
      </c>
      <c r="F6" s="163">
        <f t="shared" si="1"/>
        <v>6.0000000000000001E-3</v>
      </c>
      <c r="G6" s="162">
        <f t="shared" si="2"/>
        <v>19500</v>
      </c>
      <c r="H6" s="163">
        <f t="shared" si="3"/>
        <v>4.7E-2</v>
      </c>
    </row>
    <row r="7" spans="1:8" x14ac:dyDescent="0.25">
      <c r="A7" t="s">
        <v>71</v>
      </c>
      <c r="B7" s="80">
        <v>437400</v>
      </c>
      <c r="C7" s="80">
        <v>435300</v>
      </c>
      <c r="D7" s="80">
        <v>424300</v>
      </c>
      <c r="E7" s="162">
        <f t="shared" si="0"/>
        <v>2100</v>
      </c>
      <c r="F7" s="163">
        <f t="shared" si="1"/>
        <v>5.0000000000000001E-3</v>
      </c>
      <c r="G7" s="162">
        <f t="shared" si="2"/>
        <v>13100</v>
      </c>
      <c r="H7" s="163">
        <f t="shared" si="3"/>
        <v>3.1E-2</v>
      </c>
    </row>
    <row r="8" spans="1:8" x14ac:dyDescent="0.25">
      <c r="A8" t="s">
        <v>72</v>
      </c>
      <c r="B8" s="80">
        <v>98600</v>
      </c>
      <c r="C8" s="80">
        <v>98400</v>
      </c>
      <c r="D8" s="80">
        <v>94900</v>
      </c>
      <c r="E8" s="162">
        <f t="shared" si="0"/>
        <v>200</v>
      </c>
      <c r="F8" s="163">
        <f t="shared" si="1"/>
        <v>2E-3</v>
      </c>
      <c r="G8" s="162">
        <f t="shared" si="2"/>
        <v>3700</v>
      </c>
      <c r="H8" s="163">
        <f t="shared" si="3"/>
        <v>3.9E-2</v>
      </c>
    </row>
    <row r="9" spans="1:8" x14ac:dyDescent="0.25">
      <c r="A9" t="s">
        <v>89</v>
      </c>
      <c r="B9" s="80">
        <v>468300</v>
      </c>
      <c r="C9" s="80">
        <v>467600</v>
      </c>
      <c r="D9" s="80">
        <v>459000</v>
      </c>
      <c r="E9" s="162">
        <f t="shared" si="0"/>
        <v>700</v>
      </c>
      <c r="F9" s="163">
        <f t="shared" si="1"/>
        <v>1E-3</v>
      </c>
      <c r="G9" s="162">
        <f t="shared" si="2"/>
        <v>9300</v>
      </c>
      <c r="H9" s="163">
        <f t="shared" si="3"/>
        <v>0.02</v>
      </c>
    </row>
    <row r="10" spans="1:8" x14ac:dyDescent="0.25">
      <c r="A10" t="s">
        <v>135</v>
      </c>
      <c r="B10" s="80">
        <v>91100</v>
      </c>
      <c r="C10" s="80">
        <v>91300</v>
      </c>
      <c r="D10" s="80">
        <v>88700</v>
      </c>
      <c r="E10" s="162">
        <f t="shared" si="0"/>
        <v>-200</v>
      </c>
      <c r="F10" s="163">
        <f t="shared" si="1"/>
        <v>-2E-3</v>
      </c>
      <c r="G10" s="162">
        <f t="shared" si="2"/>
        <v>2400</v>
      </c>
      <c r="H10" s="163">
        <f t="shared" si="3"/>
        <v>2.7E-2</v>
      </c>
    </row>
    <row r="11" spans="1:8" x14ac:dyDescent="0.25">
      <c r="A11" t="s">
        <v>94</v>
      </c>
      <c r="B11" s="80">
        <v>197700</v>
      </c>
      <c r="C11" s="80">
        <v>197800</v>
      </c>
      <c r="D11" s="80">
        <v>191500</v>
      </c>
      <c r="E11" s="162">
        <f t="shared" si="0"/>
        <v>-100</v>
      </c>
      <c r="F11" s="163">
        <f t="shared" si="1"/>
        <v>-1E-3</v>
      </c>
      <c r="G11" s="162">
        <f t="shared" si="2"/>
        <v>6200</v>
      </c>
      <c r="H11" s="163">
        <f t="shared" si="3"/>
        <v>3.2000000000000001E-2</v>
      </c>
    </row>
    <row r="12" spans="1:8" x14ac:dyDescent="0.25">
      <c r="A12" t="s">
        <v>76</v>
      </c>
      <c r="B12" s="80">
        <v>176400</v>
      </c>
      <c r="C12" s="80">
        <v>175700</v>
      </c>
      <c r="D12" s="80">
        <v>170200</v>
      </c>
      <c r="E12" s="162">
        <f t="shared" si="0"/>
        <v>700</v>
      </c>
      <c r="F12" s="163">
        <f t="shared" si="1"/>
        <v>4.0000000000000001E-3</v>
      </c>
      <c r="G12" s="162">
        <f t="shared" si="2"/>
        <v>6200</v>
      </c>
      <c r="H12" s="163">
        <f t="shared" si="3"/>
        <v>3.5999999999999997E-2</v>
      </c>
    </row>
    <row r="13" spans="1:8" x14ac:dyDescent="0.25">
      <c r="A13" t="s">
        <v>77</v>
      </c>
      <c r="B13" s="80">
        <v>39200</v>
      </c>
      <c r="C13" s="80">
        <v>39000</v>
      </c>
      <c r="D13" s="80">
        <v>38000</v>
      </c>
      <c r="E13" s="162">
        <f t="shared" si="0"/>
        <v>200</v>
      </c>
      <c r="F13" s="163">
        <f t="shared" si="1"/>
        <v>5.0000000000000001E-3</v>
      </c>
      <c r="G13" s="162">
        <f t="shared" si="2"/>
        <v>1200</v>
      </c>
      <c r="H13" s="163">
        <f t="shared" si="3"/>
        <v>3.2000000000000001E-2</v>
      </c>
    </row>
    <row r="15" spans="1:8" x14ac:dyDescent="0.25">
      <c r="A15" s="151" t="s">
        <v>136</v>
      </c>
    </row>
    <row r="17" spans="1:1" x14ac:dyDescent="0.25">
      <c r="A17" s="54" t="s">
        <v>137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8" zoomScaleNormal="100" workbookViewId="0">
      <selection activeCell="H24" sqref="H24"/>
    </sheetView>
  </sheetViews>
  <sheetFormatPr defaultColWidth="9.140625" defaultRowHeight="12.75" x14ac:dyDescent="0.2"/>
  <cols>
    <col min="1" max="1" width="70" style="158" bestFit="1" customWidth="1"/>
    <col min="2" max="2" width="9.140625" style="157" customWidth="1"/>
    <col min="3" max="3" width="9.140625" style="158" customWidth="1"/>
    <col min="4" max="4" width="10.28515625" style="158" bestFit="1" customWidth="1"/>
    <col min="5" max="6" width="8.7109375" style="158" customWidth="1"/>
    <col min="7" max="8" width="9" style="158" customWidth="1"/>
    <col min="9" max="11" width="9.140625" style="158" customWidth="1"/>
    <col min="12" max="12" width="12.85546875" style="158" bestFit="1" customWidth="1"/>
    <col min="13" max="13" width="13.28515625" style="158" bestFit="1" customWidth="1"/>
    <col min="14" max="14" width="12.85546875" style="158" bestFit="1" customWidth="1"/>
    <col min="15" max="29" width="9.140625" style="158" customWidth="1"/>
    <col min="30" max="16384" width="9.140625" style="158"/>
  </cols>
  <sheetData>
    <row r="1" spans="1:14" x14ac:dyDescent="0.2">
      <c r="A1" s="226" t="s">
        <v>138</v>
      </c>
      <c r="B1" s="223"/>
      <c r="C1" s="224"/>
      <c r="D1" s="224"/>
      <c r="E1" s="224"/>
      <c r="F1" s="224"/>
      <c r="G1" s="224"/>
      <c r="H1" s="159"/>
    </row>
    <row r="2" spans="1:14" x14ac:dyDescent="0.2">
      <c r="A2" s="222" t="s">
        <v>139</v>
      </c>
      <c r="B2" s="223"/>
      <c r="C2" s="224"/>
      <c r="D2" s="224"/>
      <c r="E2" s="224"/>
      <c r="F2" s="224"/>
      <c r="G2" s="224"/>
      <c r="H2" s="156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25">
        <v>45444</v>
      </c>
      <c r="B4" s="223"/>
      <c r="C4" s="224"/>
      <c r="D4" s="224"/>
      <c r="E4" s="224"/>
      <c r="F4" s="224"/>
      <c r="G4" s="224"/>
      <c r="H4" s="144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27" t="s">
        <v>123</v>
      </c>
      <c r="F6" s="224"/>
      <c r="G6" s="224"/>
      <c r="H6" s="224"/>
    </row>
    <row r="7" spans="1:14" x14ac:dyDescent="0.2">
      <c r="A7" s="3"/>
      <c r="B7" s="5" t="s">
        <v>125</v>
      </c>
      <c r="C7" s="160" t="s">
        <v>126</v>
      </c>
      <c r="D7" s="160" t="s">
        <v>127</v>
      </c>
      <c r="E7" s="160" t="s">
        <v>128</v>
      </c>
      <c r="F7" s="160" t="s">
        <v>129</v>
      </c>
      <c r="G7" s="160" t="s">
        <v>127</v>
      </c>
      <c r="H7" s="160" t="s">
        <v>129</v>
      </c>
    </row>
    <row r="8" spans="1:14" x14ac:dyDescent="0.2">
      <c r="A8" s="3"/>
      <c r="B8" s="5" t="s">
        <v>131</v>
      </c>
      <c r="C8" s="160" t="s">
        <v>131</v>
      </c>
      <c r="D8" s="160" t="s">
        <v>132</v>
      </c>
      <c r="E8" s="160" t="s">
        <v>131</v>
      </c>
      <c r="F8" s="160" t="s">
        <v>133</v>
      </c>
      <c r="G8" s="160" t="s">
        <v>132</v>
      </c>
      <c r="H8" s="160" t="s">
        <v>133</v>
      </c>
    </row>
    <row r="10" spans="1:14" x14ac:dyDescent="0.2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5">
      <c r="A11" s="8" t="s">
        <v>140</v>
      </c>
      <c r="B11" s="164">
        <v>2381.5</v>
      </c>
      <c r="C11" s="164">
        <v>2374.6</v>
      </c>
      <c r="D11" s="165">
        <v>2301.9</v>
      </c>
      <c r="E11" s="166">
        <f t="shared" ref="E11:E44" si="0">B11-C11</f>
        <v>6.9000000000000909</v>
      </c>
      <c r="F11" s="167">
        <f t="shared" ref="F11:F44" si="1">ROUND((B11-C11)/C11,3)</f>
        <v>3.0000000000000001E-3</v>
      </c>
      <c r="G11" s="166">
        <f t="shared" ref="G11:G44" si="2">B11-D11</f>
        <v>79.599999999999909</v>
      </c>
      <c r="H11" s="167">
        <f t="shared" ref="H11:H44" si="3">ROUND((B11-D11)/D11,3)</f>
        <v>3.5000000000000003E-2</v>
      </c>
      <c r="K11" s="58"/>
      <c r="L11" s="9"/>
      <c r="M11" s="10"/>
    </row>
    <row r="12" spans="1:14" ht="15" customHeight="1" x14ac:dyDescent="0.25">
      <c r="A12" s="8" t="s">
        <v>141</v>
      </c>
      <c r="B12" s="164">
        <v>2000</v>
      </c>
      <c r="C12" s="164">
        <v>1994.8</v>
      </c>
      <c r="D12" s="165">
        <v>1931.5</v>
      </c>
      <c r="E12" s="166">
        <f t="shared" si="0"/>
        <v>5.2000000000000455</v>
      </c>
      <c r="F12" s="167">
        <f t="shared" si="1"/>
        <v>3.0000000000000001E-3</v>
      </c>
      <c r="G12" s="166">
        <f t="shared" si="2"/>
        <v>68.5</v>
      </c>
      <c r="H12" s="167">
        <f t="shared" si="3"/>
        <v>3.5000000000000003E-2</v>
      </c>
      <c r="K12" s="58"/>
      <c r="L12" s="9"/>
      <c r="M12" s="10"/>
    </row>
    <row r="13" spans="1:14" ht="15" customHeight="1" x14ac:dyDescent="0.25">
      <c r="A13" s="8" t="s">
        <v>142</v>
      </c>
      <c r="B13" s="164">
        <v>390.7</v>
      </c>
      <c r="C13" s="164">
        <v>389.7</v>
      </c>
      <c r="D13" s="165">
        <v>379.8</v>
      </c>
      <c r="E13" s="166">
        <f t="shared" si="0"/>
        <v>1</v>
      </c>
      <c r="F13" s="167">
        <f t="shared" si="1"/>
        <v>3.0000000000000001E-3</v>
      </c>
      <c r="G13" s="166">
        <f t="shared" si="2"/>
        <v>10.899999999999977</v>
      </c>
      <c r="H13" s="167">
        <f t="shared" si="3"/>
        <v>2.9000000000000001E-2</v>
      </c>
      <c r="K13" s="58"/>
      <c r="L13" s="121"/>
      <c r="M13" s="122"/>
      <c r="N13" s="123"/>
    </row>
    <row r="14" spans="1:14" ht="15" customHeight="1" x14ac:dyDescent="0.25">
      <c r="A14" s="8" t="s">
        <v>143</v>
      </c>
      <c r="B14" s="164">
        <v>120.4</v>
      </c>
      <c r="C14" s="164">
        <v>120.8</v>
      </c>
      <c r="D14" s="165">
        <v>115.9</v>
      </c>
      <c r="E14" s="166">
        <f t="shared" si="0"/>
        <v>-0.39999999999999147</v>
      </c>
      <c r="F14" s="167">
        <f t="shared" si="1"/>
        <v>-3.0000000000000001E-3</v>
      </c>
      <c r="G14" s="166">
        <f t="shared" si="2"/>
        <v>4.5</v>
      </c>
      <c r="H14" s="167">
        <f t="shared" si="3"/>
        <v>3.9E-2</v>
      </c>
      <c r="J14" s="157"/>
      <c r="K14" s="58"/>
      <c r="L14" s="121"/>
      <c r="M14" s="122"/>
      <c r="N14" s="123"/>
    </row>
    <row r="15" spans="1:14" ht="15" customHeight="1" x14ac:dyDescent="0.25">
      <c r="A15" s="8" t="s">
        <v>144</v>
      </c>
      <c r="B15" s="164">
        <v>4.7</v>
      </c>
      <c r="C15" s="164">
        <v>4.5999999999999996</v>
      </c>
      <c r="D15" s="165">
        <v>4.5</v>
      </c>
      <c r="E15" s="166">
        <f t="shared" si="0"/>
        <v>0.10000000000000053</v>
      </c>
      <c r="F15" s="167">
        <f t="shared" si="1"/>
        <v>2.1999999999999999E-2</v>
      </c>
      <c r="G15" s="166">
        <f t="shared" si="2"/>
        <v>0.20000000000000018</v>
      </c>
      <c r="H15" s="167">
        <f t="shared" si="3"/>
        <v>4.3999999999999997E-2</v>
      </c>
      <c r="J15" s="157"/>
      <c r="K15" s="58"/>
      <c r="L15" s="121"/>
      <c r="M15" s="122"/>
      <c r="N15" s="123"/>
    </row>
    <row r="16" spans="1:14" ht="15" customHeight="1" x14ac:dyDescent="0.25">
      <c r="A16" s="8" t="s">
        <v>145</v>
      </c>
      <c r="B16" s="164">
        <v>115.7</v>
      </c>
      <c r="C16" s="164">
        <v>116.2</v>
      </c>
      <c r="D16" s="165">
        <v>111.4</v>
      </c>
      <c r="E16" s="166">
        <f t="shared" si="0"/>
        <v>-0.5</v>
      </c>
      <c r="F16" s="167">
        <f t="shared" si="1"/>
        <v>-4.0000000000000001E-3</v>
      </c>
      <c r="G16" s="166">
        <f t="shared" si="2"/>
        <v>4.2999999999999972</v>
      </c>
      <c r="H16" s="167">
        <f t="shared" si="3"/>
        <v>3.9E-2</v>
      </c>
      <c r="J16" s="157"/>
      <c r="K16" s="58"/>
      <c r="L16" s="121"/>
      <c r="M16" s="122"/>
      <c r="N16" s="123"/>
    </row>
    <row r="17" spans="1:14" ht="15" customHeight="1" x14ac:dyDescent="0.25">
      <c r="A17" s="8" t="s">
        <v>146</v>
      </c>
      <c r="B17" s="164">
        <v>270.3</v>
      </c>
      <c r="C17" s="164">
        <v>268.89999999999998</v>
      </c>
      <c r="D17" s="165">
        <v>263.89999999999998</v>
      </c>
      <c r="E17" s="166">
        <f t="shared" si="0"/>
        <v>1.4000000000000341</v>
      </c>
      <c r="F17" s="167">
        <f t="shared" si="1"/>
        <v>5.0000000000000001E-3</v>
      </c>
      <c r="G17" s="166">
        <f t="shared" si="2"/>
        <v>6.4000000000000341</v>
      </c>
      <c r="H17" s="167">
        <f t="shared" si="3"/>
        <v>2.4E-2</v>
      </c>
      <c r="J17" s="157"/>
      <c r="K17" s="58"/>
      <c r="L17" s="121"/>
      <c r="M17" s="122"/>
      <c r="N17" s="123"/>
    </row>
    <row r="18" spans="1:14" ht="15" customHeight="1" x14ac:dyDescent="0.25">
      <c r="A18" s="8" t="s">
        <v>147</v>
      </c>
      <c r="B18" s="164">
        <v>166.2</v>
      </c>
      <c r="C18" s="164">
        <v>165.3</v>
      </c>
      <c r="D18" s="165">
        <v>160.30000000000001</v>
      </c>
      <c r="E18" s="166">
        <f t="shared" si="0"/>
        <v>0.89999999999997726</v>
      </c>
      <c r="F18" s="167">
        <f t="shared" si="1"/>
        <v>5.0000000000000001E-3</v>
      </c>
      <c r="G18" s="166">
        <f t="shared" si="2"/>
        <v>5.8999999999999773</v>
      </c>
      <c r="H18" s="167">
        <f t="shared" si="3"/>
        <v>3.6999999999999998E-2</v>
      </c>
      <c r="K18" s="58"/>
      <c r="L18" s="121"/>
      <c r="M18" s="122"/>
      <c r="N18" s="123"/>
    </row>
    <row r="19" spans="1:14" ht="15" customHeight="1" x14ac:dyDescent="0.25">
      <c r="A19" s="11" t="s">
        <v>148</v>
      </c>
      <c r="B19" s="164">
        <v>104.1</v>
      </c>
      <c r="C19" s="164">
        <v>103.6</v>
      </c>
      <c r="D19" s="165">
        <v>103.6</v>
      </c>
      <c r="E19" s="166">
        <f t="shared" si="0"/>
        <v>0.5</v>
      </c>
      <c r="F19" s="167">
        <f t="shared" si="1"/>
        <v>5.0000000000000001E-3</v>
      </c>
      <c r="G19" s="166">
        <f t="shared" si="2"/>
        <v>0.5</v>
      </c>
      <c r="H19" s="167">
        <f t="shared" si="3"/>
        <v>5.0000000000000001E-3</v>
      </c>
      <c r="K19" s="58"/>
      <c r="L19" s="121"/>
      <c r="M19" s="122"/>
      <c r="N19" s="123"/>
    </row>
    <row r="20" spans="1:14" ht="15" customHeight="1" x14ac:dyDescent="0.25">
      <c r="A20" s="8" t="s">
        <v>149</v>
      </c>
      <c r="B20" s="164">
        <v>1990.8</v>
      </c>
      <c r="C20" s="164">
        <v>1984.9</v>
      </c>
      <c r="D20" s="165">
        <v>1922.1</v>
      </c>
      <c r="E20" s="166">
        <f t="shared" si="0"/>
        <v>5.8999999999998636</v>
      </c>
      <c r="F20" s="167">
        <f t="shared" si="1"/>
        <v>3.0000000000000001E-3</v>
      </c>
      <c r="G20" s="166">
        <f t="shared" si="2"/>
        <v>68.700000000000045</v>
      </c>
      <c r="H20" s="167">
        <f t="shared" si="3"/>
        <v>3.5999999999999997E-2</v>
      </c>
      <c r="J20" s="157"/>
      <c r="K20" s="58"/>
      <c r="L20" s="121"/>
      <c r="M20" s="122"/>
      <c r="N20" s="123"/>
    </row>
    <row r="21" spans="1:14" ht="15" customHeight="1" x14ac:dyDescent="0.25">
      <c r="A21" s="8" t="s">
        <v>150</v>
      </c>
      <c r="B21" s="164">
        <v>1609.3</v>
      </c>
      <c r="C21" s="164">
        <v>1605.1</v>
      </c>
      <c r="D21" s="165">
        <v>1551.7</v>
      </c>
      <c r="E21" s="166">
        <f t="shared" si="0"/>
        <v>4.2000000000000455</v>
      </c>
      <c r="F21" s="167">
        <f t="shared" si="1"/>
        <v>3.0000000000000001E-3</v>
      </c>
      <c r="G21" s="166">
        <f t="shared" si="2"/>
        <v>57.599999999999909</v>
      </c>
      <c r="H21" s="167">
        <f t="shared" si="3"/>
        <v>3.6999999999999998E-2</v>
      </c>
      <c r="J21" s="157"/>
      <c r="K21" s="58"/>
      <c r="L21" s="121"/>
      <c r="M21" s="122"/>
      <c r="N21" s="123"/>
    </row>
    <row r="22" spans="1:14" ht="15" customHeight="1" x14ac:dyDescent="0.25">
      <c r="A22" s="11" t="s">
        <v>151</v>
      </c>
      <c r="B22" s="164">
        <v>450.1</v>
      </c>
      <c r="C22" s="164">
        <v>449.9</v>
      </c>
      <c r="D22" s="165">
        <v>442.6</v>
      </c>
      <c r="E22" s="166">
        <f t="shared" si="0"/>
        <v>0.20000000000004547</v>
      </c>
      <c r="F22" s="167">
        <f t="shared" si="1"/>
        <v>0</v>
      </c>
      <c r="G22" s="166">
        <f t="shared" si="2"/>
        <v>7.5</v>
      </c>
      <c r="H22" s="167">
        <f t="shared" si="3"/>
        <v>1.7000000000000001E-2</v>
      </c>
      <c r="J22" s="157"/>
      <c r="K22" s="58"/>
      <c r="L22" s="121"/>
      <c r="M22" s="122"/>
      <c r="N22" s="123"/>
    </row>
    <row r="23" spans="1:14" ht="15" customHeight="1" x14ac:dyDescent="0.25">
      <c r="A23" s="8" t="s">
        <v>152</v>
      </c>
      <c r="B23" s="164">
        <v>84</v>
      </c>
      <c r="C23" s="164">
        <v>84.6</v>
      </c>
      <c r="D23" s="165">
        <v>82.3</v>
      </c>
      <c r="E23" s="166">
        <f t="shared" si="0"/>
        <v>-0.59999999999999432</v>
      </c>
      <c r="F23" s="167">
        <f t="shared" si="1"/>
        <v>-7.0000000000000001E-3</v>
      </c>
      <c r="G23" s="166">
        <f t="shared" si="2"/>
        <v>1.7000000000000028</v>
      </c>
      <c r="H23" s="167">
        <f t="shared" si="3"/>
        <v>2.1000000000000001E-2</v>
      </c>
      <c r="J23" s="157"/>
      <c r="K23" s="58"/>
      <c r="L23" s="121"/>
      <c r="M23" s="122"/>
      <c r="N23" s="168"/>
    </row>
    <row r="24" spans="1:14" ht="15" customHeight="1" x14ac:dyDescent="0.25">
      <c r="A24" s="8" t="s">
        <v>153</v>
      </c>
      <c r="B24" s="164">
        <v>269.10000000000002</v>
      </c>
      <c r="C24" s="164">
        <v>268.89999999999998</v>
      </c>
      <c r="D24" s="165">
        <v>266.5</v>
      </c>
      <c r="E24" s="166">
        <f t="shared" si="0"/>
        <v>0.20000000000004547</v>
      </c>
      <c r="F24" s="167">
        <f t="shared" si="1"/>
        <v>1E-3</v>
      </c>
      <c r="G24" s="166">
        <f t="shared" si="2"/>
        <v>2.6000000000000227</v>
      </c>
      <c r="H24" s="167">
        <f t="shared" si="3"/>
        <v>0.01</v>
      </c>
      <c r="J24" s="157"/>
      <c r="K24" s="58"/>
      <c r="L24" s="121"/>
      <c r="M24" s="122"/>
      <c r="N24" s="123"/>
    </row>
    <row r="25" spans="1:14" ht="15" customHeight="1" x14ac:dyDescent="0.25">
      <c r="A25" s="11" t="s">
        <v>154</v>
      </c>
      <c r="B25" s="164">
        <v>97</v>
      </c>
      <c r="C25" s="164">
        <v>96.4</v>
      </c>
      <c r="D25" s="165">
        <v>93.8</v>
      </c>
      <c r="E25" s="166">
        <f t="shared" si="0"/>
        <v>0.59999999999999432</v>
      </c>
      <c r="F25" s="167">
        <f t="shared" si="1"/>
        <v>6.0000000000000001E-3</v>
      </c>
      <c r="G25" s="166">
        <f t="shared" si="2"/>
        <v>3.2000000000000028</v>
      </c>
      <c r="H25" s="167">
        <f t="shared" si="3"/>
        <v>3.4000000000000002E-2</v>
      </c>
      <c r="J25" s="157"/>
      <c r="K25" s="58"/>
      <c r="L25" s="121"/>
      <c r="M25" s="122"/>
      <c r="N25" s="123"/>
    </row>
    <row r="26" spans="1:14" ht="15" customHeight="1" x14ac:dyDescent="0.25">
      <c r="A26" s="8" t="s">
        <v>155</v>
      </c>
      <c r="B26" s="164">
        <v>29.3</v>
      </c>
      <c r="C26" s="164">
        <v>29.3</v>
      </c>
      <c r="D26" s="165">
        <v>29.1</v>
      </c>
      <c r="E26" s="166">
        <f t="shared" si="0"/>
        <v>0</v>
      </c>
      <c r="F26" s="167">
        <f t="shared" si="1"/>
        <v>0</v>
      </c>
      <c r="G26" s="166">
        <f t="shared" si="2"/>
        <v>0.19999999999999929</v>
      </c>
      <c r="H26" s="167">
        <f t="shared" si="3"/>
        <v>7.0000000000000001E-3</v>
      </c>
      <c r="J26" s="157"/>
      <c r="K26" s="58"/>
      <c r="L26" s="121"/>
      <c r="M26" s="122"/>
      <c r="N26" s="123"/>
    </row>
    <row r="27" spans="1:14" ht="15" customHeight="1" x14ac:dyDescent="0.25">
      <c r="A27" s="8" t="s">
        <v>156</v>
      </c>
      <c r="B27" s="164">
        <v>125</v>
      </c>
      <c r="C27" s="164">
        <v>124.8</v>
      </c>
      <c r="D27" s="165">
        <v>122.2</v>
      </c>
      <c r="E27" s="166">
        <f t="shared" si="0"/>
        <v>0.20000000000000284</v>
      </c>
      <c r="F27" s="167">
        <f t="shared" si="1"/>
        <v>2E-3</v>
      </c>
      <c r="G27" s="166">
        <f t="shared" si="2"/>
        <v>2.7999999999999972</v>
      </c>
      <c r="H27" s="167">
        <f t="shared" si="3"/>
        <v>2.3E-2</v>
      </c>
      <c r="J27" s="157"/>
      <c r="K27" s="58"/>
      <c r="L27" s="121"/>
      <c r="M27" s="122"/>
      <c r="N27" s="123"/>
    </row>
    <row r="28" spans="1:14" ht="15" customHeight="1" x14ac:dyDescent="0.25">
      <c r="A28" s="8" t="s">
        <v>157</v>
      </c>
      <c r="B28" s="164">
        <v>88.7</v>
      </c>
      <c r="C28" s="164">
        <v>88.7</v>
      </c>
      <c r="D28" s="165">
        <v>87.5</v>
      </c>
      <c r="E28" s="166">
        <f t="shared" si="0"/>
        <v>0</v>
      </c>
      <c r="F28" s="167">
        <f t="shared" si="1"/>
        <v>0</v>
      </c>
      <c r="G28" s="166">
        <f t="shared" si="2"/>
        <v>1.2000000000000028</v>
      </c>
      <c r="H28" s="167">
        <f t="shared" si="3"/>
        <v>1.4E-2</v>
      </c>
      <c r="J28" s="157"/>
      <c r="K28" s="58"/>
      <c r="L28" s="121"/>
      <c r="M28" s="122"/>
      <c r="N28" s="123"/>
    </row>
    <row r="29" spans="1:14" ht="15" customHeight="1" x14ac:dyDescent="0.25">
      <c r="A29" s="8" t="s">
        <v>158</v>
      </c>
      <c r="B29" s="164">
        <v>36.299999999999997</v>
      </c>
      <c r="C29" s="164">
        <v>36.1</v>
      </c>
      <c r="D29" s="165">
        <v>34.700000000000003</v>
      </c>
      <c r="E29" s="166">
        <f t="shared" si="0"/>
        <v>0.19999999999999574</v>
      </c>
      <c r="F29" s="167">
        <f t="shared" si="1"/>
        <v>6.0000000000000001E-3</v>
      </c>
      <c r="G29" s="166">
        <f t="shared" si="2"/>
        <v>1.5999999999999943</v>
      </c>
      <c r="H29" s="167">
        <f t="shared" si="3"/>
        <v>4.5999999999999999E-2</v>
      </c>
      <c r="J29" s="157"/>
      <c r="K29" s="58"/>
      <c r="L29" s="121"/>
      <c r="M29" s="122"/>
      <c r="N29" s="123"/>
    </row>
    <row r="30" spans="1:14" ht="15" customHeight="1" x14ac:dyDescent="0.25">
      <c r="A30" s="8" t="s">
        <v>159</v>
      </c>
      <c r="B30" s="164">
        <v>324.8</v>
      </c>
      <c r="C30" s="164">
        <v>322.2</v>
      </c>
      <c r="D30" s="165">
        <v>312.5</v>
      </c>
      <c r="E30" s="166">
        <f t="shared" si="0"/>
        <v>2.6000000000000227</v>
      </c>
      <c r="F30" s="167">
        <f t="shared" si="1"/>
        <v>8.0000000000000002E-3</v>
      </c>
      <c r="G30" s="166">
        <f t="shared" si="2"/>
        <v>12.300000000000011</v>
      </c>
      <c r="H30" s="167">
        <f t="shared" si="3"/>
        <v>3.9E-2</v>
      </c>
      <c r="J30" s="157"/>
      <c r="K30" s="58"/>
      <c r="L30" s="121"/>
      <c r="M30" s="122"/>
      <c r="N30" s="123"/>
    </row>
    <row r="31" spans="1:14" ht="15" customHeight="1" x14ac:dyDescent="0.25">
      <c r="A31" s="8" t="s">
        <v>160</v>
      </c>
      <c r="B31" s="164">
        <v>136.4</v>
      </c>
      <c r="C31" s="164">
        <v>135.80000000000001</v>
      </c>
      <c r="D31" s="165">
        <v>128.5</v>
      </c>
      <c r="E31" s="166">
        <f t="shared" si="0"/>
        <v>0.59999999999999432</v>
      </c>
      <c r="F31" s="167">
        <f t="shared" si="1"/>
        <v>4.0000000000000001E-3</v>
      </c>
      <c r="G31" s="166">
        <f t="shared" si="2"/>
        <v>7.9000000000000057</v>
      </c>
      <c r="H31" s="167">
        <f t="shared" si="3"/>
        <v>6.0999999999999999E-2</v>
      </c>
      <c r="J31" s="157"/>
      <c r="K31" s="58"/>
      <c r="L31" s="121"/>
      <c r="M31" s="122"/>
      <c r="N31" s="123"/>
    </row>
    <row r="32" spans="1:14" ht="15" customHeight="1" x14ac:dyDescent="0.25">
      <c r="A32" s="8" t="s">
        <v>161</v>
      </c>
      <c r="B32" s="164">
        <v>24.7</v>
      </c>
      <c r="C32" s="164">
        <v>24.6</v>
      </c>
      <c r="D32" s="165">
        <v>24.2</v>
      </c>
      <c r="E32" s="166">
        <f t="shared" si="0"/>
        <v>9.9999999999997868E-2</v>
      </c>
      <c r="F32" s="167">
        <f t="shared" si="1"/>
        <v>4.0000000000000001E-3</v>
      </c>
      <c r="G32" s="166">
        <f t="shared" si="2"/>
        <v>0.5</v>
      </c>
      <c r="H32" s="167">
        <f t="shared" si="3"/>
        <v>2.1000000000000001E-2</v>
      </c>
      <c r="J32" s="157"/>
      <c r="K32" s="58"/>
      <c r="L32" s="121"/>
      <c r="M32" s="122"/>
      <c r="N32" s="123"/>
    </row>
    <row r="33" spans="1:14" ht="15" customHeight="1" x14ac:dyDescent="0.25">
      <c r="A33" s="8" t="s">
        <v>162</v>
      </c>
      <c r="B33" s="164">
        <v>163.69999999999999</v>
      </c>
      <c r="C33" s="164">
        <v>161.80000000000001</v>
      </c>
      <c r="D33" s="165">
        <v>159.80000000000001</v>
      </c>
      <c r="E33" s="166">
        <f t="shared" si="0"/>
        <v>1.8999999999999773</v>
      </c>
      <c r="F33" s="167">
        <f t="shared" si="1"/>
        <v>1.2E-2</v>
      </c>
      <c r="G33" s="166">
        <f t="shared" si="2"/>
        <v>3.8999999999999773</v>
      </c>
      <c r="H33" s="167">
        <f t="shared" si="3"/>
        <v>2.4E-2</v>
      </c>
      <c r="J33" s="157"/>
      <c r="K33" s="58"/>
      <c r="L33" s="121"/>
      <c r="M33" s="122"/>
      <c r="N33" s="123"/>
    </row>
    <row r="34" spans="1:14" ht="15" customHeight="1" x14ac:dyDescent="0.25">
      <c r="A34" s="8" t="s">
        <v>163</v>
      </c>
      <c r="B34" s="164">
        <v>298.10000000000002</v>
      </c>
      <c r="C34" s="164">
        <v>296</v>
      </c>
      <c r="D34" s="165">
        <v>281.5</v>
      </c>
      <c r="E34" s="166">
        <f t="shared" si="0"/>
        <v>2.1000000000000227</v>
      </c>
      <c r="F34" s="167">
        <f t="shared" si="1"/>
        <v>7.0000000000000001E-3</v>
      </c>
      <c r="G34" s="166">
        <f t="shared" si="2"/>
        <v>16.600000000000023</v>
      </c>
      <c r="H34" s="167">
        <f t="shared" si="3"/>
        <v>5.8999999999999997E-2</v>
      </c>
      <c r="J34" s="157"/>
      <c r="K34" s="58"/>
      <c r="L34" s="121"/>
      <c r="M34" s="122"/>
      <c r="N34" s="123"/>
    </row>
    <row r="35" spans="1:14" ht="15" customHeight="1" x14ac:dyDescent="0.25">
      <c r="A35" s="11" t="s">
        <v>164</v>
      </c>
      <c r="B35" s="164">
        <v>49.4</v>
      </c>
      <c r="C35" s="164">
        <v>49.7</v>
      </c>
      <c r="D35" s="165">
        <v>47.3</v>
      </c>
      <c r="E35" s="166">
        <f t="shared" si="0"/>
        <v>-0.30000000000000426</v>
      </c>
      <c r="F35" s="167">
        <f t="shared" si="1"/>
        <v>-6.0000000000000001E-3</v>
      </c>
      <c r="G35" s="166">
        <f t="shared" si="2"/>
        <v>2.1000000000000014</v>
      </c>
      <c r="H35" s="167">
        <f t="shared" si="3"/>
        <v>4.3999999999999997E-2</v>
      </c>
      <c r="J35" s="157"/>
      <c r="K35" s="58"/>
      <c r="L35" s="121"/>
      <c r="M35" s="122"/>
      <c r="N35" s="123"/>
    </row>
    <row r="36" spans="1:14" ht="15" customHeight="1" x14ac:dyDescent="0.25">
      <c r="A36" s="11" t="s">
        <v>165</v>
      </c>
      <c r="B36" s="164">
        <v>248.7</v>
      </c>
      <c r="C36" s="164">
        <v>246.3</v>
      </c>
      <c r="D36" s="165">
        <v>234.2</v>
      </c>
      <c r="E36" s="166">
        <f t="shared" si="0"/>
        <v>2.3999999999999773</v>
      </c>
      <c r="F36" s="167">
        <f t="shared" si="1"/>
        <v>0.01</v>
      </c>
      <c r="G36" s="166">
        <f t="shared" si="2"/>
        <v>14.5</v>
      </c>
      <c r="H36" s="167">
        <f t="shared" si="3"/>
        <v>6.2E-2</v>
      </c>
      <c r="J36" s="157"/>
      <c r="K36" s="58"/>
      <c r="L36" s="121"/>
      <c r="M36" s="122"/>
      <c r="N36" s="123"/>
    </row>
    <row r="37" spans="1:14" ht="15" customHeight="1" x14ac:dyDescent="0.25">
      <c r="A37" s="8" t="s">
        <v>166</v>
      </c>
      <c r="B37" s="164">
        <v>291.7</v>
      </c>
      <c r="C37" s="164">
        <v>291.89999999999998</v>
      </c>
      <c r="D37" s="165">
        <v>277.89999999999998</v>
      </c>
      <c r="E37" s="166">
        <f t="shared" si="0"/>
        <v>-0.19999999999998863</v>
      </c>
      <c r="F37" s="167">
        <f t="shared" si="1"/>
        <v>-1E-3</v>
      </c>
      <c r="G37" s="166">
        <f t="shared" si="2"/>
        <v>13.800000000000011</v>
      </c>
      <c r="H37" s="167">
        <f t="shared" si="3"/>
        <v>0.05</v>
      </c>
      <c r="J37" s="157"/>
      <c r="K37" s="58"/>
      <c r="L37" s="121"/>
      <c r="M37" s="122"/>
      <c r="N37" s="123"/>
    </row>
    <row r="38" spans="1:14" ht="15" customHeight="1" x14ac:dyDescent="0.25">
      <c r="A38" s="8" t="s">
        <v>167</v>
      </c>
      <c r="B38" s="164">
        <v>40.299999999999997</v>
      </c>
      <c r="C38" s="164">
        <v>41</v>
      </c>
      <c r="D38" s="165">
        <v>35.6</v>
      </c>
      <c r="E38" s="166">
        <f t="shared" si="0"/>
        <v>-0.70000000000000284</v>
      </c>
      <c r="F38" s="167">
        <f t="shared" si="1"/>
        <v>-1.7000000000000001E-2</v>
      </c>
      <c r="G38" s="166">
        <f t="shared" si="2"/>
        <v>4.6999999999999957</v>
      </c>
      <c r="H38" s="167">
        <f t="shared" si="3"/>
        <v>0.13200000000000001</v>
      </c>
      <c r="J38" s="157"/>
      <c r="K38" s="58"/>
      <c r="L38" s="121"/>
      <c r="M38" s="122"/>
      <c r="N38" s="123"/>
    </row>
    <row r="39" spans="1:14" ht="15" customHeight="1" x14ac:dyDescent="0.25">
      <c r="A39" s="8" t="s">
        <v>168</v>
      </c>
      <c r="B39" s="164">
        <v>251.4</v>
      </c>
      <c r="C39" s="164">
        <v>250.9</v>
      </c>
      <c r="D39" s="165">
        <v>242.3</v>
      </c>
      <c r="E39" s="166">
        <f t="shared" si="0"/>
        <v>0.5</v>
      </c>
      <c r="F39" s="167">
        <f t="shared" si="1"/>
        <v>2E-3</v>
      </c>
      <c r="G39" s="166">
        <f t="shared" si="2"/>
        <v>9.0999999999999943</v>
      </c>
      <c r="H39" s="167">
        <f t="shared" si="3"/>
        <v>3.7999999999999999E-2</v>
      </c>
      <c r="J39" s="157"/>
      <c r="K39" s="58"/>
      <c r="L39" s="121"/>
      <c r="M39" s="122"/>
      <c r="N39" s="123"/>
    </row>
    <row r="40" spans="1:14" ht="15" customHeight="1" x14ac:dyDescent="0.25">
      <c r="A40" s="11" t="s">
        <v>169</v>
      </c>
      <c r="B40" s="164">
        <v>90.3</v>
      </c>
      <c r="C40" s="164">
        <v>91</v>
      </c>
      <c r="D40" s="165">
        <v>85.9</v>
      </c>
      <c r="E40" s="166">
        <f t="shared" si="0"/>
        <v>-0.70000000000000284</v>
      </c>
      <c r="F40" s="167">
        <f t="shared" si="1"/>
        <v>-8.0000000000000002E-3</v>
      </c>
      <c r="G40" s="166">
        <f t="shared" si="2"/>
        <v>4.3999999999999915</v>
      </c>
      <c r="H40" s="167">
        <f t="shared" si="3"/>
        <v>5.0999999999999997E-2</v>
      </c>
      <c r="J40" s="157"/>
      <c r="K40" s="58"/>
      <c r="L40" s="121"/>
      <c r="M40" s="122"/>
      <c r="N40" s="123"/>
    </row>
    <row r="41" spans="1:14" ht="15" customHeight="1" x14ac:dyDescent="0.25">
      <c r="A41" s="67" t="s">
        <v>170</v>
      </c>
      <c r="B41" s="164">
        <v>381.5</v>
      </c>
      <c r="C41" s="164">
        <v>379.8</v>
      </c>
      <c r="D41" s="165">
        <v>370.4</v>
      </c>
      <c r="E41" s="166">
        <f t="shared" si="0"/>
        <v>1.6999999999999886</v>
      </c>
      <c r="F41" s="167">
        <f t="shared" si="1"/>
        <v>4.0000000000000001E-3</v>
      </c>
      <c r="G41" s="166">
        <f t="shared" si="2"/>
        <v>11.100000000000023</v>
      </c>
      <c r="H41" s="167">
        <f t="shared" si="3"/>
        <v>0.03</v>
      </c>
      <c r="J41" s="157"/>
      <c r="K41" s="58"/>
      <c r="L41" s="121"/>
      <c r="M41" s="122"/>
      <c r="N41" s="123"/>
    </row>
    <row r="42" spans="1:14" ht="15" customHeight="1" x14ac:dyDescent="0.25">
      <c r="A42" s="11" t="s">
        <v>171</v>
      </c>
      <c r="B42" s="164">
        <v>37.9</v>
      </c>
      <c r="C42" s="164">
        <v>37.9</v>
      </c>
      <c r="D42" s="165">
        <v>36.6</v>
      </c>
      <c r="E42" s="166">
        <f t="shared" si="0"/>
        <v>0</v>
      </c>
      <c r="F42" s="167">
        <f t="shared" si="1"/>
        <v>0</v>
      </c>
      <c r="G42" s="166">
        <f t="shared" si="2"/>
        <v>1.2999999999999972</v>
      </c>
      <c r="H42" s="167">
        <f t="shared" si="3"/>
        <v>3.5999999999999997E-2</v>
      </c>
      <c r="J42" s="157"/>
      <c r="K42" s="58"/>
      <c r="L42" s="121"/>
      <c r="M42" s="122"/>
      <c r="N42" s="123"/>
    </row>
    <row r="43" spans="1:14" ht="15" customHeight="1" x14ac:dyDescent="0.25">
      <c r="A43" s="11" t="s">
        <v>172</v>
      </c>
      <c r="B43" s="164">
        <v>110.4</v>
      </c>
      <c r="C43" s="164">
        <v>109.3</v>
      </c>
      <c r="D43" s="165">
        <v>106.5</v>
      </c>
      <c r="E43" s="166">
        <f t="shared" si="0"/>
        <v>1.1000000000000085</v>
      </c>
      <c r="F43" s="167">
        <f t="shared" si="1"/>
        <v>0.01</v>
      </c>
      <c r="G43" s="166">
        <f t="shared" si="2"/>
        <v>3.9000000000000057</v>
      </c>
      <c r="H43" s="167">
        <f t="shared" si="3"/>
        <v>3.6999999999999998E-2</v>
      </c>
      <c r="J43" s="157"/>
      <c r="K43" s="58"/>
      <c r="L43" s="121"/>
      <c r="M43" s="122"/>
      <c r="N43" s="123"/>
    </row>
    <row r="44" spans="1:14" ht="15" customHeight="1" x14ac:dyDescent="0.25">
      <c r="A44" s="11" t="s">
        <v>173</v>
      </c>
      <c r="B44" s="164">
        <v>233.2</v>
      </c>
      <c r="C44" s="164">
        <v>232.6</v>
      </c>
      <c r="D44" s="165">
        <v>227.3</v>
      </c>
      <c r="E44" s="166">
        <f t="shared" si="0"/>
        <v>0.59999999999999432</v>
      </c>
      <c r="F44" s="167">
        <f t="shared" si="1"/>
        <v>3.0000000000000001E-3</v>
      </c>
      <c r="G44" s="166">
        <f t="shared" si="2"/>
        <v>5.8999999999999773</v>
      </c>
      <c r="H44" s="167">
        <f t="shared" si="3"/>
        <v>2.5999999999999999E-2</v>
      </c>
      <c r="J44" s="157"/>
      <c r="K44" s="58"/>
      <c r="L44" s="121"/>
      <c r="M44" s="122"/>
      <c r="N44" s="123"/>
    </row>
    <row r="45" spans="1:14" ht="15" customHeight="1" x14ac:dyDescent="0.25">
      <c r="A45" s="12"/>
      <c r="B45" s="164"/>
      <c r="C45" s="164"/>
      <c r="D45" s="65"/>
      <c r="E45" s="7"/>
      <c r="F45" s="7"/>
      <c r="G45" s="7"/>
      <c r="H45" s="7"/>
      <c r="K45" s="58"/>
      <c r="L45" s="121"/>
      <c r="M45" s="122"/>
      <c r="N45" s="123"/>
    </row>
    <row r="46" spans="1:14" ht="15" customHeight="1" x14ac:dyDescent="0.25">
      <c r="A46" s="12"/>
      <c r="B46" s="164"/>
      <c r="C46" s="164"/>
      <c r="D46" s="65"/>
      <c r="E46" s="7"/>
      <c r="F46" s="7"/>
      <c r="G46" s="7"/>
      <c r="H46" s="7"/>
      <c r="K46" s="58"/>
      <c r="L46" s="121"/>
      <c r="M46" s="122"/>
      <c r="N46" s="123"/>
    </row>
    <row r="47" spans="1:14" ht="15" customHeight="1" x14ac:dyDescent="0.25">
      <c r="A47" s="54" t="s">
        <v>137</v>
      </c>
      <c r="B47" s="164"/>
      <c r="C47" s="164"/>
      <c r="D47" s="65"/>
      <c r="E47" s="7"/>
      <c r="F47" s="7"/>
      <c r="G47" s="7"/>
      <c r="H47" s="7"/>
      <c r="K47" s="58"/>
      <c r="L47" s="9"/>
      <c r="M47" s="10"/>
    </row>
    <row r="48" spans="1:14" x14ac:dyDescent="0.2">
      <c r="A48" s="12"/>
      <c r="B48" s="164"/>
      <c r="C48" s="164"/>
      <c r="D48" s="65"/>
      <c r="E48" s="7"/>
      <c r="F48" s="7"/>
      <c r="G48" s="7"/>
      <c r="H48" s="7"/>
    </row>
    <row r="49" spans="1:8" x14ac:dyDescent="0.2">
      <c r="A49" s="12"/>
      <c r="B49" s="164"/>
      <c r="C49" s="164"/>
      <c r="D49" s="65"/>
      <c r="E49" s="7"/>
      <c r="F49" s="7"/>
      <c r="G49" s="7"/>
      <c r="H49" s="7"/>
    </row>
    <row r="50" spans="1:8" x14ac:dyDescent="0.2">
      <c r="A50" s="12"/>
      <c r="B50" s="164"/>
      <c r="C50" s="164"/>
      <c r="D50" s="65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G11" sqref="G11"/>
    </sheetView>
  </sheetViews>
  <sheetFormatPr defaultRowHeight="15" x14ac:dyDescent="0.25"/>
  <cols>
    <col min="1" max="1" width="54" style="145" bestFit="1" customWidth="1"/>
    <col min="5" max="5" width="10.28515625" style="145" bestFit="1" customWidth="1"/>
    <col min="7" max="7" width="10.5703125" style="145" bestFit="1" customWidth="1"/>
  </cols>
  <sheetData>
    <row r="1" spans="1:8" x14ac:dyDescent="0.25">
      <c r="A1" s="13">
        <v>45444</v>
      </c>
      <c r="E1" s="220" t="s">
        <v>123</v>
      </c>
      <c r="F1" s="195"/>
      <c r="G1" s="195"/>
      <c r="H1" s="195"/>
    </row>
    <row r="2" spans="1:8" x14ac:dyDescent="0.25">
      <c r="A2" s="151" t="s">
        <v>124</v>
      </c>
      <c r="B2" t="s">
        <v>125</v>
      </c>
      <c r="C2" t="s">
        <v>126</v>
      </c>
      <c r="D2" t="s">
        <v>127</v>
      </c>
      <c r="E2" t="s">
        <v>128</v>
      </c>
      <c r="F2" t="s">
        <v>129</v>
      </c>
      <c r="G2" t="s">
        <v>127</v>
      </c>
      <c r="H2" t="s">
        <v>129</v>
      </c>
    </row>
    <row r="3" spans="1:8" x14ac:dyDescent="0.25">
      <c r="A3" t="s">
        <v>174</v>
      </c>
      <c r="B3" t="s">
        <v>131</v>
      </c>
      <c r="C3" t="s">
        <v>131</v>
      </c>
      <c r="D3" t="s">
        <v>132</v>
      </c>
      <c r="E3" t="s">
        <v>131</v>
      </c>
      <c r="F3" t="s">
        <v>133</v>
      </c>
      <c r="G3" t="s">
        <v>132</v>
      </c>
      <c r="H3" t="s">
        <v>133</v>
      </c>
    </row>
    <row r="5" spans="1:8" x14ac:dyDescent="0.25">
      <c r="A5" s="151" t="s">
        <v>134</v>
      </c>
      <c r="B5" s="152">
        <v>2399700</v>
      </c>
      <c r="C5" s="152">
        <v>2384300</v>
      </c>
      <c r="D5" s="152">
        <v>2307800</v>
      </c>
      <c r="E5" s="169">
        <f t="shared" ref="E5:E13" si="0">B5-C5</f>
        <v>15400</v>
      </c>
      <c r="F5" s="170">
        <f t="shared" ref="F5:F13" si="1">ROUND((B5-C5)/C5,3)</f>
        <v>6.0000000000000001E-3</v>
      </c>
      <c r="G5" s="169">
        <f t="shared" ref="G5:G13" si="2">B5-D5</f>
        <v>91900</v>
      </c>
      <c r="H5" s="170">
        <f t="shared" ref="H5:H13" si="3">ROUND((B5-D5)/D5,3)</f>
        <v>0.04</v>
      </c>
    </row>
    <row r="6" spans="1:8" x14ac:dyDescent="0.25">
      <c r="A6" t="s">
        <v>85</v>
      </c>
      <c r="B6" s="152">
        <v>435500</v>
      </c>
      <c r="C6" s="152">
        <v>430900</v>
      </c>
      <c r="D6" s="152">
        <v>414400</v>
      </c>
      <c r="E6" s="169">
        <f t="shared" si="0"/>
        <v>4600</v>
      </c>
      <c r="F6" s="170">
        <f t="shared" si="1"/>
        <v>1.0999999999999999E-2</v>
      </c>
      <c r="G6" s="169">
        <f t="shared" si="2"/>
        <v>21100</v>
      </c>
      <c r="H6" s="170">
        <f t="shared" si="3"/>
        <v>5.0999999999999997E-2</v>
      </c>
    </row>
    <row r="7" spans="1:8" x14ac:dyDescent="0.25">
      <c r="A7" t="s">
        <v>71</v>
      </c>
      <c r="B7" s="152">
        <v>437000</v>
      </c>
      <c r="C7" s="152">
        <v>435900</v>
      </c>
      <c r="D7" s="152">
        <v>422600</v>
      </c>
      <c r="E7" s="169">
        <f t="shared" si="0"/>
        <v>1100</v>
      </c>
      <c r="F7" s="170">
        <f t="shared" si="1"/>
        <v>3.0000000000000001E-3</v>
      </c>
      <c r="G7" s="169">
        <f t="shared" si="2"/>
        <v>14400</v>
      </c>
      <c r="H7" s="170">
        <f t="shared" si="3"/>
        <v>3.4000000000000002E-2</v>
      </c>
    </row>
    <row r="8" spans="1:8" x14ac:dyDescent="0.25">
      <c r="A8" t="s">
        <v>72</v>
      </c>
      <c r="B8" s="152">
        <v>99400</v>
      </c>
      <c r="C8" s="152">
        <v>98900</v>
      </c>
      <c r="D8" s="152">
        <v>94700</v>
      </c>
      <c r="E8" s="169">
        <f t="shared" si="0"/>
        <v>500</v>
      </c>
      <c r="F8" s="170">
        <f t="shared" si="1"/>
        <v>5.0000000000000001E-3</v>
      </c>
      <c r="G8" s="169">
        <f t="shared" si="2"/>
        <v>4700</v>
      </c>
      <c r="H8" s="170">
        <f t="shared" si="3"/>
        <v>0.05</v>
      </c>
    </row>
    <row r="9" spans="1:8" x14ac:dyDescent="0.25">
      <c r="A9" t="s">
        <v>89</v>
      </c>
      <c r="B9" s="152">
        <v>470200</v>
      </c>
      <c r="C9" s="152">
        <v>468600</v>
      </c>
      <c r="D9" s="152">
        <v>457400</v>
      </c>
      <c r="E9" s="169">
        <f t="shared" si="0"/>
        <v>1600</v>
      </c>
      <c r="F9" s="170">
        <f t="shared" si="1"/>
        <v>3.0000000000000001E-3</v>
      </c>
      <c r="G9" s="169">
        <f t="shared" si="2"/>
        <v>12800</v>
      </c>
      <c r="H9" s="170">
        <f t="shared" si="3"/>
        <v>2.8000000000000001E-2</v>
      </c>
    </row>
    <row r="10" spans="1:8" x14ac:dyDescent="0.25">
      <c r="A10" t="s">
        <v>135</v>
      </c>
      <c r="B10" s="152">
        <v>92800</v>
      </c>
      <c r="C10" s="152">
        <v>92100</v>
      </c>
      <c r="D10" s="152">
        <v>90300</v>
      </c>
      <c r="E10" s="169">
        <f t="shared" si="0"/>
        <v>700</v>
      </c>
      <c r="F10" s="170">
        <f t="shared" si="1"/>
        <v>8.0000000000000002E-3</v>
      </c>
      <c r="G10" s="169">
        <f t="shared" si="2"/>
        <v>2500</v>
      </c>
      <c r="H10" s="170">
        <f t="shared" si="3"/>
        <v>2.8000000000000001E-2</v>
      </c>
    </row>
    <row r="11" spans="1:8" x14ac:dyDescent="0.25">
      <c r="A11" t="s">
        <v>94</v>
      </c>
      <c r="B11" s="152">
        <v>205300</v>
      </c>
      <c r="C11" s="152">
        <v>201600</v>
      </c>
      <c r="D11" s="152">
        <v>198300</v>
      </c>
      <c r="E11" s="169">
        <f t="shared" si="0"/>
        <v>3700</v>
      </c>
      <c r="F11" s="170">
        <f t="shared" si="1"/>
        <v>1.7999999999999999E-2</v>
      </c>
      <c r="G11" s="169">
        <f t="shared" si="2"/>
        <v>7000</v>
      </c>
      <c r="H11" s="170">
        <f t="shared" si="3"/>
        <v>3.5000000000000003E-2</v>
      </c>
    </row>
    <row r="12" spans="1:8" x14ac:dyDescent="0.25">
      <c r="A12" t="s">
        <v>76</v>
      </c>
      <c r="B12" s="152">
        <v>176800</v>
      </c>
      <c r="C12" s="152">
        <v>176200</v>
      </c>
      <c r="D12" s="152">
        <v>169900</v>
      </c>
      <c r="E12" s="169">
        <f t="shared" si="0"/>
        <v>600</v>
      </c>
      <c r="F12" s="170">
        <f t="shared" si="1"/>
        <v>3.0000000000000001E-3</v>
      </c>
      <c r="G12" s="169">
        <f t="shared" si="2"/>
        <v>6900</v>
      </c>
      <c r="H12" s="170">
        <f t="shared" si="3"/>
        <v>4.1000000000000002E-2</v>
      </c>
    </row>
    <row r="13" spans="1:8" x14ac:dyDescent="0.25">
      <c r="A13" t="s">
        <v>77</v>
      </c>
      <c r="B13" s="152">
        <v>39500</v>
      </c>
      <c r="C13" s="152">
        <v>39300</v>
      </c>
      <c r="D13" s="152">
        <v>38000</v>
      </c>
      <c r="E13" s="169">
        <f t="shared" si="0"/>
        <v>200</v>
      </c>
      <c r="F13" s="170">
        <f t="shared" si="1"/>
        <v>5.0000000000000001E-3</v>
      </c>
      <c r="G13" s="169">
        <f t="shared" si="2"/>
        <v>1500</v>
      </c>
      <c r="H13" s="170">
        <f t="shared" si="3"/>
        <v>3.9E-2</v>
      </c>
    </row>
    <row r="15" spans="1:8" x14ac:dyDescent="0.25">
      <c r="A15" s="151" t="s">
        <v>175</v>
      </c>
      <c r="B15" s="151"/>
      <c r="C15" s="151"/>
      <c r="D15" s="151"/>
    </row>
    <row r="17" spans="1:1" x14ac:dyDescent="0.25">
      <c r="A17" s="54" t="s">
        <v>137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4" zoomScale="90" zoomScaleNormal="90" workbookViewId="0">
      <selection activeCell="B29" sqref="B29"/>
    </sheetView>
  </sheetViews>
  <sheetFormatPr defaultRowHeight="15" x14ac:dyDescent="0.25"/>
  <cols>
    <col min="1" max="1" width="72.5703125" style="145" bestFit="1" customWidth="1"/>
    <col min="2" max="4" width="13.42578125" style="80" bestFit="1" customWidth="1"/>
    <col min="5" max="5" width="10.5703125" style="171" bestFit="1" customWidth="1"/>
    <col min="6" max="6" width="8.85546875" style="172" bestFit="1" customWidth="1"/>
    <col min="7" max="7" width="10.5703125" style="173" bestFit="1" customWidth="1"/>
    <col min="8" max="8" width="9.140625" style="172" customWidth="1"/>
    <col min="10" max="10" width="26.140625" style="145" bestFit="1" customWidth="1"/>
  </cols>
  <sheetData>
    <row r="1" spans="1:8" x14ac:dyDescent="0.25">
      <c r="A1" t="s">
        <v>176</v>
      </c>
    </row>
    <row r="2" spans="1:8" x14ac:dyDescent="0.25">
      <c r="A2" t="s">
        <v>139</v>
      </c>
    </row>
    <row r="3" spans="1:8" x14ac:dyDescent="0.25">
      <c r="A3" s="57">
        <v>45444</v>
      </c>
    </row>
    <row r="4" spans="1:8" x14ac:dyDescent="0.25">
      <c r="E4" s="228" t="s">
        <v>123</v>
      </c>
      <c r="F4" s="229"/>
      <c r="G4" s="230"/>
      <c r="H4" s="229"/>
    </row>
    <row r="5" spans="1:8" x14ac:dyDescent="0.25">
      <c r="A5" s="151" t="s">
        <v>177</v>
      </c>
      <c r="B5" s="80" t="s">
        <v>125</v>
      </c>
      <c r="C5" s="80" t="s">
        <v>126</v>
      </c>
      <c r="D5" s="80" t="s">
        <v>127</v>
      </c>
      <c r="E5" s="171" t="s">
        <v>128</v>
      </c>
      <c r="F5" s="172" t="s">
        <v>129</v>
      </c>
      <c r="G5" s="173" t="s">
        <v>127</v>
      </c>
      <c r="H5" s="172" t="s">
        <v>129</v>
      </c>
    </row>
    <row r="6" spans="1:8" x14ac:dyDescent="0.25">
      <c r="A6" t="s">
        <v>178</v>
      </c>
      <c r="B6" s="80" t="s">
        <v>131</v>
      </c>
      <c r="C6" s="80" t="s">
        <v>131</v>
      </c>
      <c r="D6" s="80" t="s">
        <v>132</v>
      </c>
      <c r="E6" s="171" t="s">
        <v>131</v>
      </c>
      <c r="F6" s="172" t="s">
        <v>133</v>
      </c>
      <c r="G6" s="173" t="s">
        <v>132</v>
      </c>
      <c r="H6" s="172" t="s">
        <v>133</v>
      </c>
    </row>
    <row r="7" spans="1:8" x14ac:dyDescent="0.25">
      <c r="E7" s="174"/>
    </row>
    <row r="8" spans="1:8" x14ac:dyDescent="0.25">
      <c r="A8" t="s">
        <v>140</v>
      </c>
      <c r="B8" s="124">
        <v>2399700</v>
      </c>
      <c r="C8" s="124">
        <v>2384300</v>
      </c>
      <c r="D8" s="124">
        <v>2307800</v>
      </c>
      <c r="E8" s="169">
        <f t="shared" ref="E8:E39" si="0">B8-C8</f>
        <v>15400</v>
      </c>
      <c r="F8" s="175">
        <f t="shared" ref="F8:F39" si="1">ROUND((B8-C8)/C8,3)</f>
        <v>6.0000000000000001E-3</v>
      </c>
      <c r="G8" s="169">
        <f t="shared" ref="G8:G39" si="2">B8-D8</f>
        <v>91900</v>
      </c>
      <c r="H8" s="175">
        <f t="shared" ref="H8:H39" si="3">ROUND((B8-D8)/D8,3)</f>
        <v>0.04</v>
      </c>
    </row>
    <row r="9" spans="1:8" x14ac:dyDescent="0.25">
      <c r="A9" t="s">
        <v>179</v>
      </c>
      <c r="B9" s="124">
        <v>2021000</v>
      </c>
      <c r="C9" s="124">
        <v>2003600</v>
      </c>
      <c r="D9" s="124">
        <v>1939200</v>
      </c>
      <c r="E9" s="169">
        <f t="shared" si="0"/>
        <v>17400</v>
      </c>
      <c r="F9" s="175">
        <f t="shared" si="1"/>
        <v>8.9999999999999993E-3</v>
      </c>
      <c r="G9" s="169">
        <f t="shared" si="2"/>
        <v>81800</v>
      </c>
      <c r="H9" s="175">
        <f t="shared" si="3"/>
        <v>4.2000000000000003E-2</v>
      </c>
    </row>
    <row r="10" spans="1:8" x14ac:dyDescent="0.25">
      <c r="A10" t="s">
        <v>180</v>
      </c>
      <c r="B10" s="124">
        <v>392800</v>
      </c>
      <c r="C10" s="124">
        <v>389600</v>
      </c>
      <c r="D10" s="124">
        <v>381200</v>
      </c>
      <c r="E10" s="169">
        <f t="shared" si="0"/>
        <v>3200</v>
      </c>
      <c r="F10" s="175">
        <f t="shared" si="1"/>
        <v>8.0000000000000002E-3</v>
      </c>
      <c r="G10" s="169">
        <f t="shared" si="2"/>
        <v>11600</v>
      </c>
      <c r="H10" s="175">
        <f t="shared" si="3"/>
        <v>0.03</v>
      </c>
    </row>
    <row r="11" spans="1:8" x14ac:dyDescent="0.25">
      <c r="A11" t="s">
        <v>181</v>
      </c>
      <c r="B11" s="124">
        <v>122000</v>
      </c>
      <c r="C11" s="124">
        <v>120200</v>
      </c>
      <c r="D11" s="124">
        <v>117100</v>
      </c>
      <c r="E11" s="169">
        <f t="shared" si="0"/>
        <v>1800</v>
      </c>
      <c r="F11" s="175">
        <f t="shared" si="1"/>
        <v>1.4999999999999999E-2</v>
      </c>
      <c r="G11" s="169">
        <f t="shared" si="2"/>
        <v>4900</v>
      </c>
      <c r="H11" s="175">
        <f t="shared" si="3"/>
        <v>4.2000000000000003E-2</v>
      </c>
    </row>
    <row r="12" spans="1:8" x14ac:dyDescent="0.25">
      <c r="A12" t="s">
        <v>182</v>
      </c>
      <c r="B12" s="124">
        <v>4700</v>
      </c>
      <c r="C12" s="124">
        <v>4600</v>
      </c>
      <c r="D12" s="124">
        <v>4500</v>
      </c>
      <c r="E12" s="169">
        <f t="shared" si="0"/>
        <v>100</v>
      </c>
      <c r="F12" s="175">
        <f t="shared" si="1"/>
        <v>2.1999999999999999E-2</v>
      </c>
      <c r="G12" s="169">
        <f t="shared" si="2"/>
        <v>200</v>
      </c>
      <c r="H12" s="175">
        <f t="shared" si="3"/>
        <v>4.3999999999999997E-2</v>
      </c>
    </row>
    <row r="13" spans="1:8" x14ac:dyDescent="0.25">
      <c r="A13" t="s">
        <v>183</v>
      </c>
      <c r="B13" s="124">
        <v>117300</v>
      </c>
      <c r="C13" s="124">
        <v>115600</v>
      </c>
      <c r="D13" s="124">
        <v>112600</v>
      </c>
      <c r="E13" s="169">
        <f t="shared" si="0"/>
        <v>1700</v>
      </c>
      <c r="F13" s="175">
        <f t="shared" si="1"/>
        <v>1.4999999999999999E-2</v>
      </c>
      <c r="G13" s="169">
        <f t="shared" si="2"/>
        <v>4700</v>
      </c>
      <c r="H13" s="175">
        <f t="shared" si="3"/>
        <v>4.2000000000000003E-2</v>
      </c>
    </row>
    <row r="14" spans="1:8" x14ac:dyDescent="0.25">
      <c r="A14" t="s">
        <v>184</v>
      </c>
      <c r="B14" s="124">
        <v>29100</v>
      </c>
      <c r="C14" s="124">
        <v>29000</v>
      </c>
      <c r="D14" s="124">
        <v>27300</v>
      </c>
      <c r="E14" s="169">
        <f t="shared" si="0"/>
        <v>100</v>
      </c>
      <c r="F14" s="175">
        <f t="shared" si="1"/>
        <v>3.0000000000000001E-3</v>
      </c>
      <c r="G14" s="169">
        <f t="shared" si="2"/>
        <v>1800</v>
      </c>
      <c r="H14" s="175">
        <f t="shared" si="3"/>
        <v>6.6000000000000003E-2</v>
      </c>
    </row>
    <row r="15" spans="1:8" x14ac:dyDescent="0.25">
      <c r="A15" t="s">
        <v>185</v>
      </c>
      <c r="B15" s="124">
        <v>18200</v>
      </c>
      <c r="C15" s="124">
        <v>18200</v>
      </c>
      <c r="D15" s="124">
        <v>17500</v>
      </c>
      <c r="E15" s="169">
        <f t="shared" si="0"/>
        <v>0</v>
      </c>
      <c r="F15" s="175">
        <f t="shared" si="1"/>
        <v>0</v>
      </c>
      <c r="G15" s="169">
        <f t="shared" si="2"/>
        <v>700</v>
      </c>
      <c r="H15" s="175">
        <f t="shared" si="3"/>
        <v>0.04</v>
      </c>
    </row>
    <row r="16" spans="1:8" x14ac:dyDescent="0.25">
      <c r="A16" t="s">
        <v>186</v>
      </c>
      <c r="B16" s="124">
        <v>70000</v>
      </c>
      <c r="C16" s="124">
        <v>68400</v>
      </c>
      <c r="D16" s="124">
        <v>67800</v>
      </c>
      <c r="E16" s="169">
        <f t="shared" si="0"/>
        <v>1600</v>
      </c>
      <c r="F16" s="175">
        <f t="shared" si="1"/>
        <v>2.3E-2</v>
      </c>
      <c r="G16" s="169">
        <f t="shared" si="2"/>
        <v>2200</v>
      </c>
      <c r="H16" s="175">
        <f t="shared" si="3"/>
        <v>3.2000000000000001E-2</v>
      </c>
    </row>
    <row r="17" spans="1:8" x14ac:dyDescent="0.25">
      <c r="A17" t="s">
        <v>187</v>
      </c>
      <c r="B17" s="124">
        <v>270800</v>
      </c>
      <c r="C17" s="124">
        <v>269400</v>
      </c>
      <c r="D17" s="124">
        <v>264100</v>
      </c>
      <c r="E17" s="169">
        <f t="shared" si="0"/>
        <v>1400</v>
      </c>
      <c r="F17" s="175">
        <f t="shared" si="1"/>
        <v>5.0000000000000001E-3</v>
      </c>
      <c r="G17" s="169">
        <f t="shared" si="2"/>
        <v>6700</v>
      </c>
      <c r="H17" s="175">
        <f t="shared" si="3"/>
        <v>2.5000000000000001E-2</v>
      </c>
    </row>
    <row r="18" spans="1:8" x14ac:dyDescent="0.25">
      <c r="A18" t="s">
        <v>188</v>
      </c>
      <c r="B18" s="124">
        <v>166500</v>
      </c>
      <c r="C18" s="124">
        <v>165300</v>
      </c>
      <c r="D18" s="124">
        <v>160500</v>
      </c>
      <c r="E18" s="169">
        <f t="shared" si="0"/>
        <v>1200</v>
      </c>
      <c r="F18" s="175">
        <f t="shared" si="1"/>
        <v>7.0000000000000001E-3</v>
      </c>
      <c r="G18" s="169">
        <f t="shared" si="2"/>
        <v>6000</v>
      </c>
      <c r="H18" s="175">
        <f t="shared" si="3"/>
        <v>3.6999999999999998E-2</v>
      </c>
    </row>
    <row r="19" spans="1:8" x14ac:dyDescent="0.25">
      <c r="A19" t="s">
        <v>189</v>
      </c>
      <c r="B19" s="124">
        <v>25400</v>
      </c>
      <c r="C19" s="124">
        <v>25200</v>
      </c>
      <c r="D19" s="124">
        <v>24200</v>
      </c>
      <c r="E19" s="169">
        <f t="shared" si="0"/>
        <v>200</v>
      </c>
      <c r="F19" s="175">
        <f t="shared" si="1"/>
        <v>8.0000000000000002E-3</v>
      </c>
      <c r="G19" s="169">
        <f t="shared" si="2"/>
        <v>1200</v>
      </c>
      <c r="H19" s="175">
        <f t="shared" si="3"/>
        <v>0.05</v>
      </c>
    </row>
    <row r="20" spans="1:8" x14ac:dyDescent="0.25">
      <c r="A20" t="s">
        <v>190</v>
      </c>
      <c r="B20" s="124">
        <v>54500</v>
      </c>
      <c r="C20" s="124">
        <v>54100</v>
      </c>
      <c r="D20" s="124">
        <v>51800</v>
      </c>
      <c r="E20" s="169">
        <f t="shared" si="0"/>
        <v>400</v>
      </c>
      <c r="F20" s="175">
        <f t="shared" si="1"/>
        <v>7.0000000000000001E-3</v>
      </c>
      <c r="G20" s="169">
        <f t="shared" si="2"/>
        <v>2700</v>
      </c>
      <c r="H20" s="175">
        <f t="shared" si="3"/>
        <v>5.1999999999999998E-2</v>
      </c>
    </row>
    <row r="21" spans="1:8" x14ac:dyDescent="0.25">
      <c r="A21" t="s">
        <v>191</v>
      </c>
      <c r="B21" s="124">
        <v>104300</v>
      </c>
      <c r="C21" s="124">
        <v>104100</v>
      </c>
      <c r="D21" s="124">
        <v>103600</v>
      </c>
      <c r="E21" s="169">
        <f t="shared" si="0"/>
        <v>200</v>
      </c>
      <c r="F21" s="175">
        <f t="shared" si="1"/>
        <v>2E-3</v>
      </c>
      <c r="G21" s="169">
        <f t="shared" si="2"/>
        <v>700</v>
      </c>
      <c r="H21" s="175">
        <f t="shared" si="3"/>
        <v>7.0000000000000001E-3</v>
      </c>
    </row>
    <row r="22" spans="1:8" x14ac:dyDescent="0.25">
      <c r="A22" t="s">
        <v>192</v>
      </c>
      <c r="B22" s="124">
        <v>11500</v>
      </c>
      <c r="C22" s="124">
        <v>11500</v>
      </c>
      <c r="D22" s="124">
        <v>11600</v>
      </c>
      <c r="E22" s="169">
        <f t="shared" si="0"/>
        <v>0</v>
      </c>
      <c r="F22" s="175">
        <f t="shared" si="1"/>
        <v>0</v>
      </c>
      <c r="G22" s="169">
        <f t="shared" si="2"/>
        <v>-100</v>
      </c>
      <c r="H22" s="175">
        <f t="shared" si="3"/>
        <v>-8.9999999999999993E-3</v>
      </c>
    </row>
    <row r="23" spans="1:8" x14ac:dyDescent="0.25">
      <c r="A23" t="s">
        <v>193</v>
      </c>
      <c r="B23" s="124">
        <v>26600</v>
      </c>
      <c r="C23" s="124">
        <v>26500</v>
      </c>
      <c r="D23" s="124">
        <v>26100</v>
      </c>
      <c r="E23" s="169">
        <f t="shared" si="0"/>
        <v>100</v>
      </c>
      <c r="F23" s="175">
        <f t="shared" si="1"/>
        <v>4.0000000000000001E-3</v>
      </c>
      <c r="G23" s="169">
        <f t="shared" si="2"/>
        <v>500</v>
      </c>
      <c r="H23" s="175">
        <f t="shared" si="3"/>
        <v>1.9E-2</v>
      </c>
    </row>
    <row r="24" spans="1:8" x14ac:dyDescent="0.25">
      <c r="A24" t="s">
        <v>194</v>
      </c>
      <c r="B24" s="124">
        <v>2006900</v>
      </c>
      <c r="C24" s="124">
        <v>1994700</v>
      </c>
      <c r="D24" s="124">
        <v>1926600</v>
      </c>
      <c r="E24" s="169">
        <f t="shared" si="0"/>
        <v>12200</v>
      </c>
      <c r="F24" s="175">
        <f t="shared" si="1"/>
        <v>6.0000000000000001E-3</v>
      </c>
      <c r="G24" s="169">
        <f t="shared" si="2"/>
        <v>80300</v>
      </c>
      <c r="H24" s="175">
        <f t="shared" si="3"/>
        <v>4.2000000000000003E-2</v>
      </c>
    </row>
    <row r="25" spans="1:8" x14ac:dyDescent="0.25">
      <c r="A25" t="s">
        <v>195</v>
      </c>
      <c r="B25" s="124">
        <v>1628200</v>
      </c>
      <c r="C25" s="124">
        <v>1614000</v>
      </c>
      <c r="D25" s="124">
        <v>1558000</v>
      </c>
      <c r="E25" s="169">
        <f t="shared" si="0"/>
        <v>14200</v>
      </c>
      <c r="F25" s="175">
        <f t="shared" si="1"/>
        <v>8.9999999999999993E-3</v>
      </c>
      <c r="G25" s="169">
        <f t="shared" si="2"/>
        <v>70200</v>
      </c>
      <c r="H25" s="175">
        <f t="shared" si="3"/>
        <v>4.4999999999999998E-2</v>
      </c>
    </row>
    <row r="26" spans="1:8" x14ac:dyDescent="0.25">
      <c r="A26" t="s">
        <v>196</v>
      </c>
      <c r="B26" s="124">
        <v>452200</v>
      </c>
      <c r="C26" s="124">
        <v>450100</v>
      </c>
      <c r="D26" s="124">
        <v>441900</v>
      </c>
      <c r="E26" s="169">
        <f t="shared" si="0"/>
        <v>2100</v>
      </c>
      <c r="F26" s="175">
        <f t="shared" si="1"/>
        <v>5.0000000000000001E-3</v>
      </c>
      <c r="G26" s="169">
        <f t="shared" si="2"/>
        <v>10300</v>
      </c>
      <c r="H26" s="175">
        <f t="shared" si="3"/>
        <v>2.3E-2</v>
      </c>
    </row>
    <row r="27" spans="1:8" x14ac:dyDescent="0.25">
      <c r="A27" t="s">
        <v>197</v>
      </c>
      <c r="B27" s="124">
        <v>85000</v>
      </c>
      <c r="C27" s="124">
        <v>85200</v>
      </c>
      <c r="D27" s="124">
        <v>82600</v>
      </c>
      <c r="E27" s="169">
        <f t="shared" si="0"/>
        <v>-200</v>
      </c>
      <c r="F27" s="175">
        <f t="shared" si="1"/>
        <v>-2E-3</v>
      </c>
      <c r="G27" s="169">
        <f t="shared" si="2"/>
        <v>2400</v>
      </c>
      <c r="H27" s="175">
        <f t="shared" si="3"/>
        <v>2.9000000000000001E-2</v>
      </c>
    </row>
    <row r="28" spans="1:8" x14ac:dyDescent="0.25">
      <c r="A28" t="s">
        <v>198</v>
      </c>
      <c r="B28" s="124">
        <v>45400</v>
      </c>
      <c r="C28" s="124">
        <v>45400</v>
      </c>
      <c r="D28" s="124">
        <v>43500</v>
      </c>
      <c r="E28" s="169">
        <f t="shared" si="0"/>
        <v>0</v>
      </c>
      <c r="F28" s="175">
        <f t="shared" si="1"/>
        <v>0</v>
      </c>
      <c r="G28" s="169">
        <f t="shared" si="2"/>
        <v>1900</v>
      </c>
      <c r="H28" s="175">
        <f t="shared" si="3"/>
        <v>4.3999999999999997E-2</v>
      </c>
    </row>
    <row r="29" spans="1:8" x14ac:dyDescent="0.25">
      <c r="A29" t="s">
        <v>199</v>
      </c>
      <c r="B29" s="124">
        <v>24000</v>
      </c>
      <c r="C29" s="124">
        <v>24100</v>
      </c>
      <c r="D29" s="124">
        <v>24100</v>
      </c>
      <c r="E29" s="169">
        <f t="shared" si="0"/>
        <v>-100</v>
      </c>
      <c r="F29" s="175">
        <f t="shared" si="1"/>
        <v>-4.0000000000000001E-3</v>
      </c>
      <c r="G29" s="169">
        <f t="shared" si="2"/>
        <v>-100</v>
      </c>
      <c r="H29" s="175">
        <f t="shared" si="3"/>
        <v>-4.0000000000000001E-3</v>
      </c>
    </row>
    <row r="30" spans="1:8" x14ac:dyDescent="0.25">
      <c r="A30" t="s">
        <v>200</v>
      </c>
      <c r="B30" s="124">
        <v>270700</v>
      </c>
      <c r="C30" s="124">
        <v>269200</v>
      </c>
      <c r="D30" s="124">
        <v>266800</v>
      </c>
      <c r="E30" s="169">
        <f t="shared" si="0"/>
        <v>1500</v>
      </c>
      <c r="F30" s="175">
        <f t="shared" si="1"/>
        <v>6.0000000000000001E-3</v>
      </c>
      <c r="G30" s="169">
        <f t="shared" si="2"/>
        <v>3900</v>
      </c>
      <c r="H30" s="175">
        <f t="shared" si="3"/>
        <v>1.4999999999999999E-2</v>
      </c>
    </row>
    <row r="31" spans="1:8" x14ac:dyDescent="0.25">
      <c r="A31" t="s">
        <v>201</v>
      </c>
      <c r="B31" s="124">
        <v>34900</v>
      </c>
      <c r="C31" s="124">
        <v>34800</v>
      </c>
      <c r="D31" s="124">
        <v>34500</v>
      </c>
      <c r="E31" s="169">
        <f t="shared" si="0"/>
        <v>100</v>
      </c>
      <c r="F31" s="175">
        <f t="shared" si="1"/>
        <v>3.0000000000000001E-3</v>
      </c>
      <c r="G31" s="169">
        <f t="shared" si="2"/>
        <v>400</v>
      </c>
      <c r="H31" s="175">
        <f t="shared" si="3"/>
        <v>1.2E-2</v>
      </c>
    </row>
    <row r="32" spans="1:8" x14ac:dyDescent="0.25">
      <c r="A32" t="s">
        <v>202</v>
      </c>
      <c r="B32" s="124">
        <v>54900</v>
      </c>
      <c r="C32" s="124">
        <v>54300</v>
      </c>
      <c r="D32" s="124">
        <v>54100</v>
      </c>
      <c r="E32" s="169">
        <f t="shared" si="0"/>
        <v>600</v>
      </c>
      <c r="F32" s="175">
        <f t="shared" si="1"/>
        <v>1.0999999999999999E-2</v>
      </c>
      <c r="G32" s="169">
        <f t="shared" si="2"/>
        <v>800</v>
      </c>
      <c r="H32" s="175">
        <f t="shared" si="3"/>
        <v>1.4999999999999999E-2</v>
      </c>
    </row>
    <row r="33" spans="1:8" x14ac:dyDescent="0.25">
      <c r="A33" t="s">
        <v>203</v>
      </c>
      <c r="B33" s="124">
        <v>15200</v>
      </c>
      <c r="C33" s="124">
        <v>15300</v>
      </c>
      <c r="D33" s="124">
        <v>15900</v>
      </c>
      <c r="E33" s="169">
        <f t="shared" si="0"/>
        <v>-100</v>
      </c>
      <c r="F33" s="175">
        <f t="shared" si="1"/>
        <v>-7.0000000000000001E-3</v>
      </c>
      <c r="G33" s="169">
        <f t="shared" si="2"/>
        <v>-700</v>
      </c>
      <c r="H33" s="175">
        <f t="shared" si="3"/>
        <v>-4.3999999999999997E-2</v>
      </c>
    </row>
    <row r="34" spans="1:8" x14ac:dyDescent="0.25">
      <c r="A34" t="s">
        <v>204</v>
      </c>
      <c r="B34" s="124">
        <v>18100</v>
      </c>
      <c r="C34" s="124">
        <v>17900</v>
      </c>
      <c r="D34" s="124">
        <v>17700</v>
      </c>
      <c r="E34" s="169">
        <f t="shared" si="0"/>
        <v>200</v>
      </c>
      <c r="F34" s="175">
        <f t="shared" si="1"/>
        <v>1.0999999999999999E-2</v>
      </c>
      <c r="G34" s="169">
        <f t="shared" si="2"/>
        <v>400</v>
      </c>
      <c r="H34" s="175">
        <f t="shared" si="3"/>
        <v>2.3E-2</v>
      </c>
    </row>
    <row r="35" spans="1:8" x14ac:dyDescent="0.25">
      <c r="A35" t="s">
        <v>205</v>
      </c>
      <c r="B35" s="124">
        <v>61600</v>
      </c>
      <c r="C35" s="124">
        <v>60600</v>
      </c>
      <c r="D35" s="124">
        <v>60600</v>
      </c>
      <c r="E35" s="169">
        <f t="shared" si="0"/>
        <v>1000</v>
      </c>
      <c r="F35" s="175">
        <f t="shared" si="1"/>
        <v>1.7000000000000001E-2</v>
      </c>
      <c r="G35" s="169">
        <f t="shared" si="2"/>
        <v>1000</v>
      </c>
      <c r="H35" s="175">
        <f t="shared" si="3"/>
        <v>1.7000000000000001E-2</v>
      </c>
    </row>
    <row r="36" spans="1:8" x14ac:dyDescent="0.25">
      <c r="A36" t="s">
        <v>206</v>
      </c>
      <c r="B36" s="124">
        <v>96500</v>
      </c>
      <c r="C36" s="124">
        <v>95700</v>
      </c>
      <c r="D36" s="124">
        <v>92500</v>
      </c>
      <c r="E36" s="169">
        <f t="shared" si="0"/>
        <v>800</v>
      </c>
      <c r="F36" s="175">
        <f t="shared" si="1"/>
        <v>8.0000000000000002E-3</v>
      </c>
      <c r="G36" s="169">
        <f t="shared" si="2"/>
        <v>4000</v>
      </c>
      <c r="H36" s="175">
        <f t="shared" si="3"/>
        <v>4.2999999999999997E-2</v>
      </c>
    </row>
    <row r="37" spans="1:8" x14ac:dyDescent="0.25">
      <c r="A37" t="s">
        <v>207</v>
      </c>
      <c r="B37" s="124">
        <v>11400</v>
      </c>
      <c r="C37" s="124">
        <v>11400</v>
      </c>
      <c r="D37" s="124">
        <v>11200</v>
      </c>
      <c r="E37" s="169">
        <f t="shared" si="0"/>
        <v>0</v>
      </c>
      <c r="F37" s="175">
        <f t="shared" si="1"/>
        <v>0</v>
      </c>
      <c r="G37" s="169">
        <f t="shared" si="2"/>
        <v>200</v>
      </c>
      <c r="H37" s="175">
        <f t="shared" si="3"/>
        <v>1.7999999999999999E-2</v>
      </c>
    </row>
    <row r="38" spans="1:8" x14ac:dyDescent="0.25">
      <c r="A38" t="s">
        <v>208</v>
      </c>
      <c r="B38" s="124">
        <v>85100</v>
      </c>
      <c r="C38" s="124">
        <v>84300</v>
      </c>
      <c r="D38" s="124">
        <v>81300</v>
      </c>
      <c r="E38" s="169">
        <f t="shared" si="0"/>
        <v>800</v>
      </c>
      <c r="F38" s="175">
        <f t="shared" si="1"/>
        <v>8.9999999999999993E-3</v>
      </c>
      <c r="G38" s="169">
        <f t="shared" si="2"/>
        <v>3800</v>
      </c>
      <c r="H38" s="175">
        <f t="shared" si="3"/>
        <v>4.7E-2</v>
      </c>
    </row>
    <row r="39" spans="1:8" x14ac:dyDescent="0.25">
      <c r="A39" t="s">
        <v>209</v>
      </c>
      <c r="B39" s="124">
        <v>30100</v>
      </c>
      <c r="C39" s="124">
        <v>29700</v>
      </c>
      <c r="D39" s="124">
        <v>29200</v>
      </c>
      <c r="E39" s="169">
        <f t="shared" si="0"/>
        <v>400</v>
      </c>
      <c r="F39" s="175">
        <f t="shared" si="1"/>
        <v>1.2999999999999999E-2</v>
      </c>
      <c r="G39" s="169">
        <f t="shared" si="2"/>
        <v>900</v>
      </c>
      <c r="H39" s="175">
        <f t="shared" si="3"/>
        <v>3.1E-2</v>
      </c>
    </row>
    <row r="40" spans="1:8" x14ac:dyDescent="0.25">
      <c r="A40" t="s">
        <v>210</v>
      </c>
      <c r="B40" s="124">
        <v>125800</v>
      </c>
      <c r="C40" s="124">
        <v>125100</v>
      </c>
      <c r="D40" s="124">
        <v>123100</v>
      </c>
      <c r="E40" s="169">
        <f t="shared" ref="E40:E74" si="4">B40-C40</f>
        <v>700</v>
      </c>
      <c r="F40" s="175">
        <f t="shared" ref="F40:F74" si="5">ROUND((B40-C40)/C40,3)</f>
        <v>6.0000000000000001E-3</v>
      </c>
      <c r="G40" s="169">
        <f t="shared" ref="G40:G74" si="6">B40-D40</f>
        <v>2700</v>
      </c>
      <c r="H40" s="175">
        <f t="shared" ref="H40:H74" si="7">ROUND((B40-D40)/D40,3)</f>
        <v>2.1999999999999999E-2</v>
      </c>
    </row>
    <row r="41" spans="1:8" x14ac:dyDescent="0.25">
      <c r="A41" t="s">
        <v>211</v>
      </c>
      <c r="B41" s="124">
        <v>88700</v>
      </c>
      <c r="C41" s="124">
        <v>88400</v>
      </c>
      <c r="D41" s="124">
        <v>87500</v>
      </c>
      <c r="E41" s="169">
        <f t="shared" si="4"/>
        <v>300</v>
      </c>
      <c r="F41" s="175">
        <f t="shared" si="5"/>
        <v>3.0000000000000001E-3</v>
      </c>
      <c r="G41" s="169">
        <f t="shared" si="6"/>
        <v>1200</v>
      </c>
      <c r="H41" s="175">
        <f t="shared" si="7"/>
        <v>1.4E-2</v>
      </c>
    </row>
    <row r="42" spans="1:8" x14ac:dyDescent="0.25">
      <c r="A42" t="s">
        <v>212</v>
      </c>
      <c r="B42" s="124">
        <v>36600</v>
      </c>
      <c r="C42" s="124">
        <v>36800</v>
      </c>
      <c r="D42" s="124">
        <v>37600</v>
      </c>
      <c r="E42" s="169">
        <f t="shared" si="4"/>
        <v>-200</v>
      </c>
      <c r="F42" s="175">
        <f t="shared" si="5"/>
        <v>-5.0000000000000001E-3</v>
      </c>
      <c r="G42" s="169">
        <f t="shared" si="6"/>
        <v>-1000</v>
      </c>
      <c r="H42" s="175">
        <f t="shared" si="7"/>
        <v>-2.7E-2</v>
      </c>
    </row>
    <row r="43" spans="1:8" x14ac:dyDescent="0.25">
      <c r="A43" t="s">
        <v>213</v>
      </c>
      <c r="B43" s="124">
        <v>37100</v>
      </c>
      <c r="C43" s="124">
        <v>36700</v>
      </c>
      <c r="D43" s="124">
        <v>35600</v>
      </c>
      <c r="E43" s="169">
        <f t="shared" si="4"/>
        <v>400</v>
      </c>
      <c r="F43" s="175">
        <f t="shared" si="5"/>
        <v>1.0999999999999999E-2</v>
      </c>
      <c r="G43" s="169">
        <f t="shared" si="6"/>
        <v>1500</v>
      </c>
      <c r="H43" s="175">
        <f t="shared" si="7"/>
        <v>4.2000000000000003E-2</v>
      </c>
    </row>
    <row r="44" spans="1:8" x14ac:dyDescent="0.25">
      <c r="A44" t="s">
        <v>214</v>
      </c>
      <c r="B44" s="124">
        <v>325300</v>
      </c>
      <c r="C44" s="124">
        <v>323300</v>
      </c>
      <c r="D44" s="124">
        <v>309500</v>
      </c>
      <c r="E44" s="169">
        <f t="shared" si="4"/>
        <v>2000</v>
      </c>
      <c r="F44" s="175">
        <f t="shared" si="5"/>
        <v>6.0000000000000001E-3</v>
      </c>
      <c r="G44" s="169">
        <f t="shared" si="6"/>
        <v>15800</v>
      </c>
      <c r="H44" s="175">
        <f t="shared" si="7"/>
        <v>5.0999999999999997E-2</v>
      </c>
    </row>
    <row r="45" spans="1:8" x14ac:dyDescent="0.25">
      <c r="A45" t="s">
        <v>215</v>
      </c>
      <c r="B45" s="124">
        <v>136600</v>
      </c>
      <c r="C45" s="124">
        <v>136600</v>
      </c>
      <c r="D45" s="124">
        <v>127700</v>
      </c>
      <c r="E45" s="169">
        <f t="shared" si="4"/>
        <v>0</v>
      </c>
      <c r="F45" s="175">
        <f t="shared" si="5"/>
        <v>0</v>
      </c>
      <c r="G45" s="169">
        <f t="shared" si="6"/>
        <v>8900</v>
      </c>
      <c r="H45" s="175">
        <f t="shared" si="7"/>
        <v>7.0000000000000007E-2</v>
      </c>
    </row>
    <row r="46" spans="1:8" x14ac:dyDescent="0.25">
      <c r="A46" t="s">
        <v>216</v>
      </c>
      <c r="B46" s="124">
        <v>24400</v>
      </c>
      <c r="C46" s="124">
        <v>24300</v>
      </c>
      <c r="D46" s="124">
        <v>23600</v>
      </c>
      <c r="E46" s="169">
        <f t="shared" si="4"/>
        <v>100</v>
      </c>
      <c r="F46" s="175">
        <f t="shared" si="5"/>
        <v>4.0000000000000001E-3</v>
      </c>
      <c r="G46" s="169">
        <f t="shared" si="6"/>
        <v>800</v>
      </c>
      <c r="H46" s="175">
        <f t="shared" si="7"/>
        <v>3.4000000000000002E-2</v>
      </c>
    </row>
    <row r="47" spans="1:8" x14ac:dyDescent="0.25">
      <c r="A47" t="s">
        <v>217</v>
      </c>
      <c r="B47" s="124">
        <v>24900</v>
      </c>
      <c r="C47" s="124">
        <v>24600</v>
      </c>
      <c r="D47" s="124">
        <v>24300</v>
      </c>
      <c r="E47" s="169">
        <f t="shared" si="4"/>
        <v>300</v>
      </c>
      <c r="F47" s="175">
        <f t="shared" si="5"/>
        <v>1.2E-2</v>
      </c>
      <c r="G47" s="169">
        <f t="shared" si="6"/>
        <v>600</v>
      </c>
      <c r="H47" s="175">
        <f t="shared" si="7"/>
        <v>2.5000000000000001E-2</v>
      </c>
    </row>
    <row r="48" spans="1:8" x14ac:dyDescent="0.25">
      <c r="A48" t="s">
        <v>218</v>
      </c>
      <c r="B48" s="124">
        <v>163800</v>
      </c>
      <c r="C48" s="124">
        <v>162100</v>
      </c>
      <c r="D48" s="124">
        <v>157500</v>
      </c>
      <c r="E48" s="169">
        <f t="shared" si="4"/>
        <v>1700</v>
      </c>
      <c r="F48" s="175">
        <f t="shared" si="5"/>
        <v>0.01</v>
      </c>
      <c r="G48" s="169">
        <f t="shared" si="6"/>
        <v>6300</v>
      </c>
      <c r="H48" s="175">
        <f t="shared" si="7"/>
        <v>0.04</v>
      </c>
    </row>
    <row r="49" spans="1:8" x14ac:dyDescent="0.25">
      <c r="A49" t="s">
        <v>219</v>
      </c>
      <c r="B49" s="124">
        <v>151100</v>
      </c>
      <c r="C49" s="124">
        <v>149300</v>
      </c>
      <c r="D49" s="124">
        <v>144800</v>
      </c>
      <c r="E49" s="169">
        <f t="shared" si="4"/>
        <v>1800</v>
      </c>
      <c r="F49" s="175">
        <f t="shared" si="5"/>
        <v>1.2E-2</v>
      </c>
      <c r="G49" s="169">
        <f t="shared" si="6"/>
        <v>6300</v>
      </c>
      <c r="H49" s="175">
        <f t="shared" si="7"/>
        <v>4.3999999999999997E-2</v>
      </c>
    </row>
    <row r="50" spans="1:8" x14ac:dyDescent="0.25">
      <c r="A50" t="s">
        <v>220</v>
      </c>
      <c r="B50" s="124">
        <v>67900</v>
      </c>
      <c r="C50" s="124">
        <v>66200</v>
      </c>
      <c r="D50" s="124">
        <v>64000</v>
      </c>
      <c r="E50" s="169">
        <f t="shared" si="4"/>
        <v>1700</v>
      </c>
      <c r="F50" s="175">
        <f t="shared" si="5"/>
        <v>2.5999999999999999E-2</v>
      </c>
      <c r="G50" s="169">
        <f t="shared" si="6"/>
        <v>3900</v>
      </c>
      <c r="H50" s="175">
        <f t="shared" si="7"/>
        <v>6.0999999999999999E-2</v>
      </c>
    </row>
    <row r="51" spans="1:8" x14ac:dyDescent="0.25">
      <c r="A51" t="s">
        <v>221</v>
      </c>
      <c r="B51" s="124">
        <v>36500</v>
      </c>
      <c r="C51" s="124">
        <v>36400</v>
      </c>
      <c r="D51" s="124">
        <v>36800</v>
      </c>
      <c r="E51" s="169">
        <f t="shared" si="4"/>
        <v>100</v>
      </c>
      <c r="F51" s="175">
        <f t="shared" si="5"/>
        <v>3.0000000000000001E-3</v>
      </c>
      <c r="G51" s="169">
        <f t="shared" si="6"/>
        <v>-300</v>
      </c>
      <c r="H51" s="175">
        <f t="shared" si="7"/>
        <v>-8.0000000000000002E-3</v>
      </c>
    </row>
    <row r="52" spans="1:8" x14ac:dyDescent="0.25">
      <c r="A52" t="s">
        <v>222</v>
      </c>
      <c r="B52" s="124">
        <v>296200</v>
      </c>
      <c r="C52" s="124">
        <v>295800</v>
      </c>
      <c r="D52" s="124">
        <v>278600</v>
      </c>
      <c r="E52" s="169">
        <f t="shared" si="4"/>
        <v>400</v>
      </c>
      <c r="F52" s="175">
        <f t="shared" si="5"/>
        <v>1E-3</v>
      </c>
      <c r="G52" s="169">
        <f t="shared" si="6"/>
        <v>17600</v>
      </c>
      <c r="H52" s="175">
        <f t="shared" si="7"/>
        <v>6.3E-2</v>
      </c>
    </row>
    <row r="53" spans="1:8" x14ac:dyDescent="0.25">
      <c r="A53" t="s">
        <v>223</v>
      </c>
      <c r="B53" s="124">
        <v>46300</v>
      </c>
      <c r="C53" s="124">
        <v>50400</v>
      </c>
      <c r="D53" s="124">
        <v>45200</v>
      </c>
      <c r="E53" s="169">
        <f t="shared" si="4"/>
        <v>-4100</v>
      </c>
      <c r="F53" s="175">
        <f t="shared" si="5"/>
        <v>-8.1000000000000003E-2</v>
      </c>
      <c r="G53" s="169">
        <f t="shared" si="6"/>
        <v>1100</v>
      </c>
      <c r="H53" s="175">
        <f t="shared" si="7"/>
        <v>2.4E-2</v>
      </c>
    </row>
    <row r="54" spans="1:8" x14ac:dyDescent="0.25">
      <c r="A54" t="s">
        <v>224</v>
      </c>
      <c r="B54" s="124">
        <v>249900</v>
      </c>
      <c r="C54" s="124">
        <v>245400</v>
      </c>
      <c r="D54" s="124">
        <v>233400</v>
      </c>
      <c r="E54" s="169">
        <f t="shared" si="4"/>
        <v>4500</v>
      </c>
      <c r="F54" s="175">
        <f t="shared" si="5"/>
        <v>1.7999999999999999E-2</v>
      </c>
      <c r="G54" s="169">
        <f t="shared" si="6"/>
        <v>16500</v>
      </c>
      <c r="H54" s="175">
        <f t="shared" si="7"/>
        <v>7.0999999999999994E-2</v>
      </c>
    </row>
    <row r="55" spans="1:8" x14ac:dyDescent="0.25">
      <c r="A55" t="s">
        <v>225</v>
      </c>
      <c r="B55" s="124">
        <v>118300</v>
      </c>
      <c r="C55" s="124">
        <v>115900</v>
      </c>
      <c r="D55" s="124">
        <v>110600</v>
      </c>
      <c r="E55" s="169">
        <f t="shared" si="4"/>
        <v>2400</v>
      </c>
      <c r="F55" s="175">
        <f t="shared" si="5"/>
        <v>2.1000000000000001E-2</v>
      </c>
      <c r="G55" s="169">
        <f t="shared" si="6"/>
        <v>7700</v>
      </c>
      <c r="H55" s="175">
        <f t="shared" si="7"/>
        <v>7.0000000000000007E-2</v>
      </c>
    </row>
    <row r="56" spans="1:8" x14ac:dyDescent="0.25">
      <c r="A56" t="s">
        <v>226</v>
      </c>
      <c r="B56" s="124">
        <v>43000</v>
      </c>
      <c r="C56" s="124">
        <v>42300</v>
      </c>
      <c r="D56" s="124">
        <v>40300</v>
      </c>
      <c r="E56" s="169">
        <f t="shared" si="4"/>
        <v>700</v>
      </c>
      <c r="F56" s="175">
        <f t="shared" si="5"/>
        <v>1.7000000000000001E-2</v>
      </c>
      <c r="G56" s="169">
        <f t="shared" si="6"/>
        <v>2700</v>
      </c>
      <c r="H56" s="175">
        <f t="shared" si="7"/>
        <v>6.7000000000000004E-2</v>
      </c>
    </row>
    <row r="57" spans="1:8" x14ac:dyDescent="0.25">
      <c r="A57" t="s">
        <v>227</v>
      </c>
      <c r="B57" s="124">
        <v>45400</v>
      </c>
      <c r="C57" s="124">
        <v>44100</v>
      </c>
      <c r="D57" s="124">
        <v>41600</v>
      </c>
      <c r="E57" s="169">
        <f t="shared" si="4"/>
        <v>1300</v>
      </c>
      <c r="F57" s="175">
        <f t="shared" si="5"/>
        <v>2.9000000000000001E-2</v>
      </c>
      <c r="G57" s="169">
        <f t="shared" si="6"/>
        <v>3800</v>
      </c>
      <c r="H57" s="175">
        <f t="shared" si="7"/>
        <v>9.0999999999999998E-2</v>
      </c>
    </row>
    <row r="58" spans="1:8" x14ac:dyDescent="0.25">
      <c r="A58" t="s">
        <v>228</v>
      </c>
      <c r="B58" s="124">
        <v>307800</v>
      </c>
      <c r="C58" s="124">
        <v>299800</v>
      </c>
      <c r="D58" s="124">
        <v>289100</v>
      </c>
      <c r="E58" s="169">
        <f t="shared" si="4"/>
        <v>8000</v>
      </c>
      <c r="F58" s="175">
        <f t="shared" si="5"/>
        <v>2.7E-2</v>
      </c>
      <c r="G58" s="169">
        <f t="shared" si="6"/>
        <v>18700</v>
      </c>
      <c r="H58" s="175">
        <f t="shared" si="7"/>
        <v>6.5000000000000002E-2</v>
      </c>
    </row>
    <row r="59" spans="1:8" x14ac:dyDescent="0.25">
      <c r="A59" t="s">
        <v>229</v>
      </c>
      <c r="B59" s="124">
        <v>44900</v>
      </c>
      <c r="C59" s="124">
        <v>43200</v>
      </c>
      <c r="D59" s="124">
        <v>39500</v>
      </c>
      <c r="E59" s="169">
        <f t="shared" si="4"/>
        <v>1700</v>
      </c>
      <c r="F59" s="175">
        <f t="shared" si="5"/>
        <v>3.9E-2</v>
      </c>
      <c r="G59" s="169">
        <f t="shared" si="6"/>
        <v>5400</v>
      </c>
      <c r="H59" s="175">
        <f t="shared" si="7"/>
        <v>0.13700000000000001</v>
      </c>
    </row>
    <row r="60" spans="1:8" x14ac:dyDescent="0.25">
      <c r="A60" t="s">
        <v>230</v>
      </c>
      <c r="B60" s="124">
        <v>36700</v>
      </c>
      <c r="C60" s="124">
        <v>34200</v>
      </c>
      <c r="D60" s="124">
        <v>31200</v>
      </c>
      <c r="E60" s="169">
        <f t="shared" si="4"/>
        <v>2500</v>
      </c>
      <c r="F60" s="175">
        <f t="shared" si="5"/>
        <v>7.2999999999999995E-2</v>
      </c>
      <c r="G60" s="169">
        <f t="shared" si="6"/>
        <v>5500</v>
      </c>
      <c r="H60" s="175">
        <f t="shared" si="7"/>
        <v>0.17599999999999999</v>
      </c>
    </row>
    <row r="61" spans="1:8" x14ac:dyDescent="0.25">
      <c r="A61" t="s">
        <v>231</v>
      </c>
      <c r="B61" s="124">
        <v>262900</v>
      </c>
      <c r="C61" s="124">
        <v>256600</v>
      </c>
      <c r="D61" s="124">
        <v>249600</v>
      </c>
      <c r="E61" s="169">
        <f t="shared" si="4"/>
        <v>6300</v>
      </c>
      <c r="F61" s="175">
        <f t="shared" si="5"/>
        <v>2.5000000000000001E-2</v>
      </c>
      <c r="G61" s="169">
        <f t="shared" si="6"/>
        <v>13300</v>
      </c>
      <c r="H61" s="175">
        <f t="shared" si="7"/>
        <v>5.2999999999999999E-2</v>
      </c>
    </row>
    <row r="62" spans="1:8" x14ac:dyDescent="0.25">
      <c r="A62" t="s">
        <v>232</v>
      </c>
      <c r="B62" s="124">
        <v>35500</v>
      </c>
      <c r="C62" s="124">
        <v>34600</v>
      </c>
      <c r="D62" s="124">
        <v>34300</v>
      </c>
      <c r="E62" s="169">
        <f t="shared" si="4"/>
        <v>900</v>
      </c>
      <c r="F62" s="175">
        <f t="shared" si="5"/>
        <v>2.5999999999999999E-2</v>
      </c>
      <c r="G62" s="169">
        <f t="shared" si="6"/>
        <v>1200</v>
      </c>
      <c r="H62" s="175">
        <f t="shared" si="7"/>
        <v>3.5000000000000003E-2</v>
      </c>
    </row>
    <row r="63" spans="1:8" x14ac:dyDescent="0.25">
      <c r="A63" t="s">
        <v>233</v>
      </c>
      <c r="B63" s="124">
        <v>227400</v>
      </c>
      <c r="C63" s="124">
        <v>222000</v>
      </c>
      <c r="D63" s="124">
        <v>215300</v>
      </c>
      <c r="E63" s="169">
        <f t="shared" si="4"/>
        <v>5400</v>
      </c>
      <c r="F63" s="175">
        <f t="shared" si="5"/>
        <v>2.4E-2</v>
      </c>
      <c r="G63" s="169">
        <f t="shared" si="6"/>
        <v>12100</v>
      </c>
      <c r="H63" s="175">
        <f t="shared" si="7"/>
        <v>5.6000000000000001E-2</v>
      </c>
    </row>
    <row r="64" spans="1:8" x14ac:dyDescent="0.25">
      <c r="A64" t="s">
        <v>234</v>
      </c>
      <c r="B64" s="124">
        <v>90800</v>
      </c>
      <c r="C64" s="124">
        <v>90200</v>
      </c>
      <c r="D64" s="124">
        <v>86600</v>
      </c>
      <c r="E64" s="169">
        <f t="shared" si="4"/>
        <v>600</v>
      </c>
      <c r="F64" s="175">
        <f t="shared" si="5"/>
        <v>7.0000000000000001E-3</v>
      </c>
      <c r="G64" s="169">
        <f t="shared" si="6"/>
        <v>4200</v>
      </c>
      <c r="H64" s="175">
        <f t="shared" si="7"/>
        <v>4.8000000000000001E-2</v>
      </c>
    </row>
    <row r="65" spans="1:16" x14ac:dyDescent="0.25">
      <c r="A65" t="s">
        <v>235</v>
      </c>
      <c r="B65" s="124">
        <v>26300</v>
      </c>
      <c r="C65" s="124">
        <v>25900</v>
      </c>
      <c r="D65" s="124">
        <v>24700</v>
      </c>
      <c r="E65" s="169">
        <f t="shared" si="4"/>
        <v>400</v>
      </c>
      <c r="F65" s="175">
        <f t="shared" si="5"/>
        <v>1.4999999999999999E-2</v>
      </c>
      <c r="G65" s="169">
        <f t="shared" si="6"/>
        <v>1600</v>
      </c>
      <c r="H65" s="175">
        <f t="shared" si="7"/>
        <v>6.5000000000000002E-2</v>
      </c>
    </row>
    <row r="66" spans="1:16" x14ac:dyDescent="0.25">
      <c r="A66" t="s">
        <v>236</v>
      </c>
      <c r="B66" s="124">
        <v>20900</v>
      </c>
      <c r="C66" s="124">
        <v>20800</v>
      </c>
      <c r="D66" s="124">
        <v>20800</v>
      </c>
      <c r="E66" s="169">
        <f t="shared" si="4"/>
        <v>100</v>
      </c>
      <c r="F66" s="175">
        <f t="shared" si="5"/>
        <v>5.0000000000000001E-3</v>
      </c>
      <c r="G66" s="169">
        <f t="shared" si="6"/>
        <v>100</v>
      </c>
      <c r="H66" s="175">
        <f t="shared" si="7"/>
        <v>5.0000000000000001E-3</v>
      </c>
    </row>
    <row r="67" spans="1:16" x14ac:dyDescent="0.25">
      <c r="A67" t="s">
        <v>237</v>
      </c>
      <c r="B67" s="124">
        <v>378700</v>
      </c>
      <c r="C67" s="124">
        <v>380700</v>
      </c>
      <c r="D67" s="124">
        <v>368600</v>
      </c>
      <c r="E67" s="169">
        <f t="shared" si="4"/>
        <v>-2000</v>
      </c>
      <c r="F67" s="175">
        <f t="shared" si="5"/>
        <v>-5.0000000000000001E-3</v>
      </c>
      <c r="G67" s="169">
        <f t="shared" si="6"/>
        <v>10100</v>
      </c>
      <c r="H67" s="175">
        <f t="shared" si="7"/>
        <v>2.7E-2</v>
      </c>
      <c r="J67" s="176"/>
    </row>
    <row r="68" spans="1:16" x14ac:dyDescent="0.25">
      <c r="A68" t="s">
        <v>238</v>
      </c>
      <c r="B68" s="124">
        <v>37700</v>
      </c>
      <c r="C68" s="124">
        <v>37700</v>
      </c>
      <c r="D68" s="124">
        <v>36500</v>
      </c>
      <c r="E68" s="169">
        <f t="shared" si="4"/>
        <v>0</v>
      </c>
      <c r="F68" s="175">
        <f t="shared" si="5"/>
        <v>0</v>
      </c>
      <c r="G68" s="169">
        <f t="shared" si="6"/>
        <v>1200</v>
      </c>
      <c r="H68" s="175">
        <f t="shared" si="7"/>
        <v>3.3000000000000002E-2</v>
      </c>
    </row>
    <row r="69" spans="1:16" x14ac:dyDescent="0.25">
      <c r="A69" t="s">
        <v>239</v>
      </c>
      <c r="B69" s="124">
        <v>106400</v>
      </c>
      <c r="C69" s="124">
        <v>109200</v>
      </c>
      <c r="D69" s="124">
        <v>103500</v>
      </c>
      <c r="E69" s="169">
        <f t="shared" si="4"/>
        <v>-2800</v>
      </c>
      <c r="F69" s="175">
        <f t="shared" si="5"/>
        <v>-2.5999999999999999E-2</v>
      </c>
      <c r="G69" s="169">
        <f t="shared" si="6"/>
        <v>2900</v>
      </c>
      <c r="H69" s="175">
        <f t="shared" si="7"/>
        <v>2.8000000000000001E-2</v>
      </c>
    </row>
    <row r="70" spans="1:16" x14ac:dyDescent="0.25">
      <c r="A70" t="s">
        <v>240</v>
      </c>
      <c r="B70" s="124">
        <v>45000</v>
      </c>
      <c r="C70" s="124">
        <v>48400</v>
      </c>
      <c r="D70" s="124">
        <v>45200</v>
      </c>
      <c r="E70" s="169">
        <f t="shared" si="4"/>
        <v>-3400</v>
      </c>
      <c r="F70" s="175">
        <f t="shared" si="5"/>
        <v>-7.0000000000000007E-2</v>
      </c>
      <c r="G70" s="169">
        <f t="shared" si="6"/>
        <v>-200</v>
      </c>
      <c r="H70" s="175">
        <f t="shared" si="7"/>
        <v>-4.0000000000000001E-3</v>
      </c>
    </row>
    <row r="71" spans="1:16" x14ac:dyDescent="0.25">
      <c r="A71" t="s">
        <v>241</v>
      </c>
      <c r="B71" s="124">
        <v>61400</v>
      </c>
      <c r="C71" s="124">
        <v>60800</v>
      </c>
      <c r="D71" s="124">
        <v>58300</v>
      </c>
      <c r="E71" s="169">
        <f t="shared" si="4"/>
        <v>600</v>
      </c>
      <c r="F71" s="175">
        <f t="shared" si="5"/>
        <v>0.01</v>
      </c>
      <c r="G71" s="169">
        <f t="shared" si="6"/>
        <v>3100</v>
      </c>
      <c r="H71" s="175">
        <f t="shared" si="7"/>
        <v>5.2999999999999999E-2</v>
      </c>
    </row>
    <row r="72" spans="1:16" x14ac:dyDescent="0.25">
      <c r="A72" t="s">
        <v>242</v>
      </c>
      <c r="B72" s="124">
        <v>234600</v>
      </c>
      <c r="C72" s="124">
        <v>233800</v>
      </c>
      <c r="D72" s="124">
        <v>228600</v>
      </c>
      <c r="E72" s="169">
        <f t="shared" si="4"/>
        <v>800</v>
      </c>
      <c r="F72" s="175">
        <f t="shared" si="5"/>
        <v>3.0000000000000001E-3</v>
      </c>
      <c r="G72" s="169">
        <f t="shared" si="6"/>
        <v>6000</v>
      </c>
      <c r="H72" s="175">
        <f t="shared" si="7"/>
        <v>2.5999999999999999E-2</v>
      </c>
    </row>
    <row r="73" spans="1:16" x14ac:dyDescent="0.25">
      <c r="A73" t="s">
        <v>243</v>
      </c>
      <c r="B73" s="124">
        <v>111900</v>
      </c>
      <c r="C73" s="124">
        <v>113200</v>
      </c>
      <c r="D73" s="124">
        <v>109500</v>
      </c>
      <c r="E73" s="169">
        <f t="shared" si="4"/>
        <v>-1300</v>
      </c>
      <c r="F73" s="175">
        <f t="shared" si="5"/>
        <v>-1.0999999999999999E-2</v>
      </c>
      <c r="G73" s="169">
        <f t="shared" si="6"/>
        <v>2400</v>
      </c>
      <c r="H73" s="175">
        <f t="shared" si="7"/>
        <v>2.1999999999999999E-2</v>
      </c>
      <c r="L73" s="55"/>
    </row>
    <row r="74" spans="1:16" x14ac:dyDescent="0.25">
      <c r="A74" t="s">
        <v>244</v>
      </c>
      <c r="B74" s="124">
        <v>122700</v>
      </c>
      <c r="C74" s="124">
        <v>120600</v>
      </c>
      <c r="D74" s="124">
        <v>119100</v>
      </c>
      <c r="E74" s="169">
        <f t="shared" si="4"/>
        <v>2100</v>
      </c>
      <c r="F74" s="175">
        <f t="shared" si="5"/>
        <v>1.7000000000000001E-2</v>
      </c>
      <c r="G74" s="169">
        <f t="shared" si="6"/>
        <v>3600</v>
      </c>
      <c r="H74" s="175">
        <f t="shared" si="7"/>
        <v>0.03</v>
      </c>
    </row>
    <row r="75" spans="1:16" x14ac:dyDescent="0.25">
      <c r="K75" s="177"/>
      <c r="P75" s="178"/>
    </row>
    <row r="76" spans="1:16" x14ac:dyDescent="0.25">
      <c r="A76" t="s">
        <v>137</v>
      </c>
    </row>
    <row r="77" spans="1:16" x14ac:dyDescent="0.25">
      <c r="A77" s="54"/>
    </row>
    <row r="84" spans="1:1" x14ac:dyDescent="0.25">
      <c r="A84" t="s">
        <v>181</v>
      </c>
    </row>
    <row r="85" spans="1:1" x14ac:dyDescent="0.25">
      <c r="A85" t="s">
        <v>187</v>
      </c>
    </row>
    <row r="86" spans="1:1" x14ac:dyDescent="0.25">
      <c r="A86" t="s">
        <v>196</v>
      </c>
    </row>
    <row r="87" spans="1:1" x14ac:dyDescent="0.25">
      <c r="A87" t="s">
        <v>197</v>
      </c>
    </row>
    <row r="88" spans="1:1" x14ac:dyDescent="0.25">
      <c r="A88" t="s">
        <v>200</v>
      </c>
    </row>
    <row r="89" spans="1:1" x14ac:dyDescent="0.25">
      <c r="A89" t="s">
        <v>205</v>
      </c>
    </row>
    <row r="90" spans="1:1" x14ac:dyDescent="0.25">
      <c r="A90" t="s">
        <v>206</v>
      </c>
    </row>
    <row r="91" spans="1:1" x14ac:dyDescent="0.25">
      <c r="A91" t="s">
        <v>209</v>
      </c>
    </row>
    <row r="92" spans="1:1" x14ac:dyDescent="0.25">
      <c r="A92" t="s">
        <v>210</v>
      </c>
    </row>
    <row r="93" spans="1:1" x14ac:dyDescent="0.25">
      <c r="A93" t="s">
        <v>214</v>
      </c>
    </row>
    <row r="94" spans="1:1" x14ac:dyDescent="0.25">
      <c r="A94" t="s">
        <v>245</v>
      </c>
    </row>
    <row r="95" spans="1:1" x14ac:dyDescent="0.25">
      <c r="A95" t="s">
        <v>222</v>
      </c>
    </row>
    <row r="96" spans="1:1" x14ac:dyDescent="0.25">
      <c r="A96" t="s">
        <v>228</v>
      </c>
    </row>
    <row r="97" spans="1:1" x14ac:dyDescent="0.25">
      <c r="A97" t="s">
        <v>231</v>
      </c>
    </row>
    <row r="98" spans="1:1" x14ac:dyDescent="0.25">
      <c r="A98" t="s">
        <v>233</v>
      </c>
    </row>
    <row r="99" spans="1:1" x14ac:dyDescent="0.25">
      <c r="A99" t="s">
        <v>234</v>
      </c>
    </row>
    <row r="100" spans="1:1" x14ac:dyDescent="0.25">
      <c r="A100" t="s">
        <v>237</v>
      </c>
    </row>
    <row r="101" spans="1:1" x14ac:dyDescent="0.25">
      <c r="A101" t="s">
        <v>238</v>
      </c>
    </row>
    <row r="102" spans="1:1" x14ac:dyDescent="0.25">
      <c r="A102" t="s">
        <v>239</v>
      </c>
    </row>
    <row r="103" spans="1:1" x14ac:dyDescent="0.25">
      <c r="A103" t="s">
        <v>242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Price, Leah M.</cp:lastModifiedBy>
  <cp:lastPrinted>2022-05-25T16:10:21Z</cp:lastPrinted>
  <dcterms:created xsi:type="dcterms:W3CDTF">2022-04-12T14:28:59Z</dcterms:created>
  <dcterms:modified xsi:type="dcterms:W3CDTF">2024-07-26T18:46:37Z</dcterms:modified>
</cp:coreProperties>
</file>