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TRENDS/Data Trends Newsletter_09-10_2024 Issue/Support/"/>
    </mc:Choice>
  </mc:AlternateContent>
  <xr:revisionPtr revIDLastSave="31" documentId="13_ncr:1_{94968416-317B-4F1D-94DB-D3AE29C93B29}" xr6:coauthVersionLast="47" xr6:coauthVersionMax="47" xr10:uidLastSave="{C771EA5C-D933-774F-9826-9BEF249D391A}"/>
  <bookViews>
    <workbookView xWindow="15400" yWindow="-21100" windowWidth="38400" windowHeight="21100" tabRatio="903" firstSheet="1" activeTab="4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externalReferences>
    <externalReference r:id="rId20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12" i="3" s="1" a="1"/>
  <c r="B12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10" i="3" l="1" a="1"/>
  <c r="B10" i="3" s="1"/>
  <c r="B17" i="3" a="1"/>
  <c r="B17" i="3" s="1"/>
  <c r="B9" i="3" a="1"/>
  <c r="B9" i="3" s="1"/>
  <c r="B13" i="3" a="1"/>
  <c r="B13" i="3" s="1"/>
  <c r="B16" i="3" a="1"/>
  <c r="B16" i="3" s="1"/>
  <c r="B8" i="3" a="1"/>
  <c r="B8" i="3" s="1"/>
  <c r="B11" i="3" a="1"/>
  <c r="B11" i="3" s="1"/>
  <c r="B15" i="3" a="1"/>
  <c r="B15" i="3" s="1"/>
  <c r="B14" i="3" a="1"/>
  <c r="B14" i="3" s="1"/>
</calcChain>
</file>

<file path=xl/sharedStrings.xml><?xml version="1.0" encoding="utf-8"?>
<sst xmlns="http://schemas.openxmlformats.org/spreadsheetml/2006/main" count="832" uniqueCount="289">
  <si>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</si>
  <si>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</si>
  <si>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</si>
  <si>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</si>
  <si>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</si>
  <si>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</si>
  <si>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</si>
  <si>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</si>
  <si>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</si>
  <si>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</si>
  <si>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</si>
  <si>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</si>
  <si>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</si>
  <si>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</si>
  <si>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</si>
  <si>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</si>
  <si>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</si>
  <si>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</si>
  <si>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</si>
  <si>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</si>
  <si>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</si>
  <si>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</si>
  <si>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</si>
  <si>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</si>
  <si>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</si>
  <si>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</si>
  <si>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</si>
  <si>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</si>
  <si>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</si>
  <si>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</si>
  <si>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</si>
  <si>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</si>
  <si>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</si>
  <si>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</si>
  <si>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</si>
  <si>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</si>
  <si>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</si>
  <si>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</si>
  <si>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</si>
  <si>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</si>
  <si>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</si>
  <si>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</si>
  <si>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</si>
  <si>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</si>
  <si>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</si>
  <si>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</si>
  <si>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</si>
  <si>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</si>
  <si>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</si>
  <si>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</si>
  <si>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</si>
  <si>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</si>
  <si>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</si>
  <si>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</si>
  <si>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</si>
  <si>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</si>
  <si>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</si>
  <si>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</si>
  <si>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</si>
  <si>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</si>
  <si>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</si>
  <si>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</si>
  <si>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</si>
  <si>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</si>
  <si>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</si>
  <si>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</si>
  <si>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</si>
  <si>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</si>
  <si>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</si>
  <si>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</si>
  <si>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</si>
  <si>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</si>
  <si>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</si>
  <si>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</si>
  <si>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</si>
  <si>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</si>
  <si>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</si>
  <si>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</si>
  <si>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</si>
  <si>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</si>
  <si>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</si>
  <si>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</si>
  <si>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</si>
  <si>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</si>
  <si>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</si>
  <si>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</si>
  <si>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</si>
  <si>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</si>
  <si>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</si>
  <si>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</si>
  <si>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</si>
  <si>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</si>
  <si>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</si>
  <si>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</si>
  <si>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</si>
  <si>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</si>
  <si>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</si>
  <si>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</si>
  <si>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</si>
  <si>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</si>
  <si>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</si>
  <si>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</si>
  <si>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</si>
  <si>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</si>
  <si>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</si>
  <si>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</si>
  <si>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</si>
  <si>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</si>
  <si>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</si>
  <si>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</si>
  <si>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</si>
  <si>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</si>
  <si>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</si>
  <si>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</si>
  <si>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</si>
  <si>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</si>
  <si>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</si>
  <si>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</si>
  <si>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</si>
  <si>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</si>
  <si>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</si>
  <si>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</si>
  <si>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</si>
  <si>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</si>
  <si>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</si>
  <si>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</si>
  <si>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</si>
  <si>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</si>
  <si>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</si>
  <si>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</si>
  <si>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</si>
  <si>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</si>
  <si>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</si>
  <si>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</si>
  <si>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</si>
  <si>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</si>
  <si>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</si>
  <si>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</si>
  <si>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</si>
  <si>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</si>
  <si>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</si>
  <si>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</si>
  <si>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</si>
  <si>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</si>
  <si>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</si>
  <si>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</si>
  <si>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</si>
  <si>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</si>
  <si>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</si>
  <si>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</si>
  <si>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</si>
  <si>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</si>
  <si>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</si>
  <si>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</si>
  <si>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</si>
  <si>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</si>
  <si>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</si>
  <si>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</si>
  <si>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</si>
  <si>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</si>
  <si>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</si>
  <si>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</si>
  <si>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</si>
  <si>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</si>
  <si>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</si>
  <si>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</si>
  <si>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</si>
  <si>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</si>
  <si>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</si>
  <si>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</si>
  <si>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</si>
  <si>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</si>
  <si>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</si>
  <si>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</si>
  <si>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</si>
  <si>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</si>
  <si>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</si>
  <si>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</si>
  <si>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</si>
  <si>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</si>
  <si>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</si>
  <si>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</si>
  <si>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</si>
  <si>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</si>
  <si>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</si>
  <si>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</si>
  <si>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</si>
  <si>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</si>
  <si>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</si>
  <si>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</si>
  <si>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</si>
  <si>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</si>
  <si>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</si>
  <si>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</si>
  <si>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</si>
  <si>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</si>
  <si>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</si>
  <si>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</si>
  <si>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</si>
  <si>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</si>
  <si>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</si>
  <si>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</si>
  <si>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</si>
  <si>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</si>
  <si>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</si>
  <si>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</si>
  <si>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</si>
  <si>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</si>
  <si>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</si>
  <si>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</si>
  <si>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</si>
  <si>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</si>
  <si>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</si>
  <si>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</si>
  <si>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</si>
  <si>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</si>
  <si>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</si>
  <si>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</si>
  <si>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</si>
  <si>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</si>
  <si>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</si>
  <si>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</si>
  <si>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</si>
  <si>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</si>
  <si>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</si>
  <si>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</si>
  <si>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</si>
  <si>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</si>
  <si>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</si>
  <si>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</si>
  <si>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</si>
  <si>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</si>
  <si>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</si>
  <si>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</si>
  <si>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</si>
  <si>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</si>
  <si>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</si>
  <si>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</si>
  <si>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</si>
  <si>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</si>
  <si>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</si>
  <si>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</si>
  <si>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</si>
  <si>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</si>
  <si>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</si>
  <si>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</si>
  <si>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</si>
  <si>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</si>
  <si>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</si>
  <si>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</si>
  <si>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</si>
  <si>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</si>
  <si>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</si>
  <si>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</si>
  <si>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</si>
  <si>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</si>
  <si>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</si>
  <si>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</si>
  <si>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</si>
  <si>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</si>
  <si>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</si>
  <si>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</si>
  <si>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</si>
  <si>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</si>
  <si>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</si>
  <si>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</si>
  <si>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October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</si>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</sst>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  <numFmt numFmtId="194" formatCode="yyyy\-mm\-dd\ h:mm:ss"/>
    <numFmt numFmtId="198" formatCode="0.0\%"/>
    <numFmt numFmtId="199" formatCode="#0.0\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8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3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4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4" xfId="7" applyNumberFormat="1" applyFont="1" applyBorder="1"/>
    <xf numFmtId="167" fontId="0" fillId="0" borderId="24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49" fontId="19" fillId="0" borderId="0" xfId="0" applyNumberFormat="1" applyFont="1" applyAlignment="1">
      <alignment horizontal="center" vertical="center"/>
    </xf>
    <xf numFmtId="181" fontId="0" fillId="0" borderId="0" xfId="0" applyNumberFormat="1"/>
    <xf numFmtId="192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4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4" xfId="6" applyNumberFormat="1" applyFont="1" applyBorder="1"/>
    <xf numFmtId="174" fontId="0" fillId="0" borderId="24" xfId="9" applyNumberFormat="1" applyFont="1" applyBorder="1"/>
    <xf numFmtId="171" fontId="0" fillId="0" borderId="24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4" xfId="7" applyNumberFormat="1" applyFont="1" applyBorder="1"/>
    <xf numFmtId="174" fontId="0" fillId="0" borderId="24" xfId="0" applyNumberFormat="1" applyBorder="1"/>
    <xf numFmtId="183" fontId="0" fillId="0" borderId="24" xfId="7" applyNumberFormat="1" applyFont="1" applyBorder="1"/>
    <xf numFmtId="184" fontId="0" fillId="0" borderId="24" xfId="0" applyNumberFormat="1" applyBorder="1"/>
    <xf numFmtId="185" fontId="0" fillId="0" borderId="24" xfId="0" applyNumberFormat="1" applyBorder="1"/>
    <xf numFmtId="186" fontId="0" fillId="0" borderId="24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  <xf numFmtId="198" fontId="25" fillId="0" borderId="22" xfId="0" applyNumberFormat="1" applyFont="1" applyBorder="1" applyAlignment="1">
      <alignment horizontal="center" vertical="center"/>
    </xf>
    <xf numFmtId="199" fontId="31" fillId="0" borderId="0" xfId="0" applyNumberFormat="1" applyFont="1" applyAlignment="1">
      <alignment horizontal="right"/>
    </xf>
    <xf numFmtId="199" fontId="30" fillId="0" borderId="0" xfId="0" applyNumberFormat="1" applyFont="1" applyAlignment="1">
      <alignment horizontal="right"/>
    </xf>
    <xf numFmtId="17" fontId="24" fillId="0" borderId="0" xfId="0" applyNumberFormat="1" applyFont="1" applyAlignment="1">
      <alignment horizontal="left"/>
    </xf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p14'!$B$6:$B$63</c:f>
              <c:numCache>
                <c:formatCode>mmm\-yy</c:formatCode>
                <c:ptCount val="5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</c:numCache>
            </c:numRef>
          </c:cat>
          <c:val>
            <c:numRef>
              <c:f>'Unemp Rate SA p14'!$C$6:$C$63</c:f>
              <c:numCache>
                <c:formatCode>#,##0</c:formatCode>
                <c:ptCount val="58"/>
                <c:pt idx="0">
                  <c:v>64992</c:v>
                </c:pt>
                <c:pt idx="1">
                  <c:v>68319</c:v>
                </c:pt>
                <c:pt idx="2">
                  <c:v>71055</c:v>
                </c:pt>
                <c:pt idx="3">
                  <c:v>272540</c:v>
                </c:pt>
                <c:pt idx="4">
                  <c:v>215622</c:v>
                </c:pt>
                <c:pt idx="5">
                  <c:v>180876</c:v>
                </c:pt>
                <c:pt idx="6">
                  <c:v>164732</c:v>
                </c:pt>
                <c:pt idx="7">
                  <c:v>143633</c:v>
                </c:pt>
                <c:pt idx="8">
                  <c:v>135293</c:v>
                </c:pt>
                <c:pt idx="9">
                  <c:v>123627</c:v>
                </c:pt>
                <c:pt idx="10">
                  <c:v>117571</c:v>
                </c:pt>
                <c:pt idx="11">
                  <c:v>113834</c:v>
                </c:pt>
                <c:pt idx="12">
                  <c:v>107985</c:v>
                </c:pt>
                <c:pt idx="13">
                  <c:v>103791</c:v>
                </c:pt>
                <c:pt idx="14">
                  <c:v>100856</c:v>
                </c:pt>
                <c:pt idx="15">
                  <c:v>98708</c:v>
                </c:pt>
                <c:pt idx="16">
                  <c:v>96904</c:v>
                </c:pt>
                <c:pt idx="17">
                  <c:v>95715</c:v>
                </c:pt>
                <c:pt idx="18">
                  <c:v>93175</c:v>
                </c:pt>
                <c:pt idx="19">
                  <c:v>90068</c:v>
                </c:pt>
                <c:pt idx="20">
                  <c:v>86435</c:v>
                </c:pt>
                <c:pt idx="21">
                  <c:v>83271</c:v>
                </c:pt>
                <c:pt idx="22">
                  <c:v>80526</c:v>
                </c:pt>
                <c:pt idx="23">
                  <c:v>78511</c:v>
                </c:pt>
                <c:pt idx="24">
                  <c:v>77688</c:v>
                </c:pt>
                <c:pt idx="25">
                  <c:v>76927</c:v>
                </c:pt>
                <c:pt idx="26">
                  <c:v>76194</c:v>
                </c:pt>
                <c:pt idx="27">
                  <c:v>75509</c:v>
                </c:pt>
                <c:pt idx="28">
                  <c:v>75343</c:v>
                </c:pt>
                <c:pt idx="29">
                  <c:v>75815</c:v>
                </c:pt>
                <c:pt idx="30">
                  <c:v>76735</c:v>
                </c:pt>
                <c:pt idx="31">
                  <c:v>77658</c:v>
                </c:pt>
                <c:pt idx="32">
                  <c:v>77944</c:v>
                </c:pt>
                <c:pt idx="33">
                  <c:v>77676</c:v>
                </c:pt>
                <c:pt idx="34">
                  <c:v>76856</c:v>
                </c:pt>
                <c:pt idx="35">
                  <c:v>75550</c:v>
                </c:pt>
                <c:pt idx="36">
                  <c:v>74130</c:v>
                </c:pt>
                <c:pt idx="37">
                  <c:v>72997</c:v>
                </c:pt>
                <c:pt idx="38">
                  <c:v>72030</c:v>
                </c:pt>
                <c:pt idx="39">
                  <c:v>70923</c:v>
                </c:pt>
                <c:pt idx="40">
                  <c:v>69850</c:v>
                </c:pt>
                <c:pt idx="41">
                  <c:v>69189</c:v>
                </c:pt>
                <c:pt idx="42">
                  <c:v>69547</c:v>
                </c:pt>
                <c:pt idx="43">
                  <c:v>70907</c:v>
                </c:pt>
                <c:pt idx="44">
                  <c:v>72805</c:v>
                </c:pt>
                <c:pt idx="45">
                  <c:v>74511</c:v>
                </c:pt>
                <c:pt idx="46">
                  <c:v>74957</c:v>
                </c:pt>
                <c:pt idx="47">
                  <c:v>74873</c:v>
                </c:pt>
                <c:pt idx="48">
                  <c:v>75325</c:v>
                </c:pt>
                <c:pt idx="49">
                  <c:v>76424</c:v>
                </c:pt>
                <c:pt idx="50">
                  <c:v>77948</c:v>
                </c:pt>
                <c:pt idx="51">
                  <c:v>79782</c:v>
                </c:pt>
                <c:pt idx="52">
                  <c:v>83589</c:v>
                </c:pt>
                <c:pt idx="53">
                  <c:v>89718</c:v>
                </c:pt>
                <c:pt idx="54">
                  <c:v>97764</c:v>
                </c:pt>
                <c:pt idx="55">
                  <c:v>107891</c:v>
                </c:pt>
                <c:pt idx="56">
                  <c:v>113975</c:v>
                </c:pt>
                <c:pt idx="57">
                  <c:v>118125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E0-4540-99CE-D190D709D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p14'!$B$6:$B$63</c:f>
              <c:numCache>
                <c:formatCode>mmm\-yy</c:formatCode>
                <c:ptCount val="5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</c:numCache>
            </c:numRef>
          </c:cat>
          <c:val>
            <c:numRef>
              <c:f>'Unemp Rate SA p14'!$D$6:$D$63</c:f>
              <c:numCache>
                <c:formatCode>0.0</c:formatCode>
                <c:ptCount val="58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11.8</c:v>
                </c:pt>
                <c:pt idx="4">
                  <c:v>9.1999999999999993</c:v>
                </c:pt>
                <c:pt idx="5">
                  <c:v>7.8</c:v>
                </c:pt>
                <c:pt idx="6">
                  <c:v>7</c:v>
                </c:pt>
                <c:pt idx="7">
                  <c:v>6.1</c:v>
                </c:pt>
                <c:pt idx="8">
                  <c:v>5.8</c:v>
                </c:pt>
                <c:pt idx="9">
                  <c:v>5.3</c:v>
                </c:pt>
                <c:pt idx="10">
                  <c:v>5</c:v>
                </c:pt>
                <c:pt idx="11">
                  <c:v>4.8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2.9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3.1</c:v>
                </c:pt>
                <c:pt idx="50">
                  <c:v>3.1</c:v>
                </c:pt>
                <c:pt idx="51">
                  <c:v>3.2</c:v>
                </c:pt>
                <c:pt idx="52">
                  <c:v>3.4</c:v>
                </c:pt>
                <c:pt idx="53">
                  <c:v>3.6</c:v>
                </c:pt>
                <c:pt idx="54">
                  <c:v>3.9</c:v>
                </c:pt>
                <c:pt idx="55">
                  <c:v>4.3</c:v>
                </c:pt>
                <c:pt idx="56">
                  <c:v>4.5</c:v>
                </c:pt>
                <c:pt idx="57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7D-B843-A0A0-71FF404C6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p15'!$B$6:$B$63</c:f>
              <c:numCache>
                <c:formatCode>mmm\-yy</c:formatCode>
                <c:ptCount val="5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</c:numCache>
            </c:numRef>
          </c:cat>
          <c:val>
            <c:numRef>
              <c:f>'LFPR SA p15'!$D$6:$D$63</c:f>
              <c:numCache>
                <c:formatCode>#,##0</c:formatCode>
                <c:ptCount val="58"/>
                <c:pt idx="0">
                  <c:v>2272558</c:v>
                </c:pt>
                <c:pt idx="1">
                  <c:v>2263616</c:v>
                </c:pt>
                <c:pt idx="2">
                  <c:v>2253825</c:v>
                </c:pt>
                <c:pt idx="3">
                  <c:v>2045469</c:v>
                </c:pt>
                <c:pt idx="4">
                  <c:v>2116188</c:v>
                </c:pt>
                <c:pt idx="5">
                  <c:v>2143573</c:v>
                </c:pt>
                <c:pt idx="6">
                  <c:v>2172230</c:v>
                </c:pt>
                <c:pt idx="7">
                  <c:v>2197005</c:v>
                </c:pt>
                <c:pt idx="8">
                  <c:v>2217243</c:v>
                </c:pt>
                <c:pt idx="9">
                  <c:v>2230404</c:v>
                </c:pt>
                <c:pt idx="10">
                  <c:v>2237939</c:v>
                </c:pt>
                <c:pt idx="11">
                  <c:v>2241475</c:v>
                </c:pt>
                <c:pt idx="12">
                  <c:v>2243885</c:v>
                </c:pt>
                <c:pt idx="13">
                  <c:v>2247026</c:v>
                </c:pt>
                <c:pt idx="14">
                  <c:v>2251903</c:v>
                </c:pt>
                <c:pt idx="15">
                  <c:v>2257620</c:v>
                </c:pt>
                <c:pt idx="16">
                  <c:v>2263095</c:v>
                </c:pt>
                <c:pt idx="17">
                  <c:v>2267011</c:v>
                </c:pt>
                <c:pt idx="18">
                  <c:v>2269723</c:v>
                </c:pt>
                <c:pt idx="19">
                  <c:v>2272256</c:v>
                </c:pt>
                <c:pt idx="20">
                  <c:v>2275339</c:v>
                </c:pt>
                <c:pt idx="21">
                  <c:v>2279642</c:v>
                </c:pt>
                <c:pt idx="22">
                  <c:v>2285189</c:v>
                </c:pt>
                <c:pt idx="23">
                  <c:v>2291838</c:v>
                </c:pt>
                <c:pt idx="24">
                  <c:v>2298984</c:v>
                </c:pt>
                <c:pt idx="25">
                  <c:v>2305706</c:v>
                </c:pt>
                <c:pt idx="26">
                  <c:v>2310768</c:v>
                </c:pt>
                <c:pt idx="27">
                  <c:v>2313951</c:v>
                </c:pt>
                <c:pt idx="28">
                  <c:v>2315575</c:v>
                </c:pt>
                <c:pt idx="29">
                  <c:v>2316022</c:v>
                </c:pt>
                <c:pt idx="30">
                  <c:v>2315891</c:v>
                </c:pt>
                <c:pt idx="31">
                  <c:v>2316350</c:v>
                </c:pt>
                <c:pt idx="32">
                  <c:v>2318360</c:v>
                </c:pt>
                <c:pt idx="33">
                  <c:v>2322459</c:v>
                </c:pt>
                <c:pt idx="34">
                  <c:v>2328805</c:v>
                </c:pt>
                <c:pt idx="35">
                  <c:v>2337010</c:v>
                </c:pt>
                <c:pt idx="36">
                  <c:v>2345980</c:v>
                </c:pt>
                <c:pt idx="37">
                  <c:v>2355128</c:v>
                </c:pt>
                <c:pt idx="38">
                  <c:v>2363908</c:v>
                </c:pt>
                <c:pt idx="39">
                  <c:v>2371767</c:v>
                </c:pt>
                <c:pt idx="40">
                  <c:v>2378120</c:v>
                </c:pt>
                <c:pt idx="41">
                  <c:v>2383328</c:v>
                </c:pt>
                <c:pt idx="42">
                  <c:v>2387893</c:v>
                </c:pt>
                <c:pt idx="43">
                  <c:v>2391519</c:v>
                </c:pt>
                <c:pt idx="44">
                  <c:v>2394416</c:v>
                </c:pt>
                <c:pt idx="45">
                  <c:v>2396218</c:v>
                </c:pt>
                <c:pt idx="46">
                  <c:v>2395934</c:v>
                </c:pt>
                <c:pt idx="47">
                  <c:v>2395427</c:v>
                </c:pt>
                <c:pt idx="48">
                  <c:v>2396514</c:v>
                </c:pt>
                <c:pt idx="49">
                  <c:v>2396195</c:v>
                </c:pt>
                <c:pt idx="50">
                  <c:v>2399640</c:v>
                </c:pt>
                <c:pt idx="51">
                  <c:v>2404517</c:v>
                </c:pt>
                <c:pt idx="52">
                  <c:v>2406512</c:v>
                </c:pt>
                <c:pt idx="53">
                  <c:v>2410159</c:v>
                </c:pt>
                <c:pt idx="54">
                  <c:v>2415158</c:v>
                </c:pt>
                <c:pt idx="55">
                  <c:v>2414624</c:v>
                </c:pt>
                <c:pt idx="56">
                  <c:v>2413300</c:v>
                </c:pt>
                <c:pt idx="57">
                  <c:v>2413189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3-3042-9E3B-49364B764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p15'!$B$6:$B$63</c:f>
              <c:numCache>
                <c:formatCode>mmm\-yy</c:formatCode>
                <c:ptCount val="5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</c:numCache>
            </c:numRef>
          </c:cat>
          <c:val>
            <c:numRef>
              <c:f>'LFPR SA p15'!$C$6:$C$63</c:f>
              <c:numCache>
                <c:formatCode>0.0</c:formatCode>
                <c:ptCount val="58"/>
                <c:pt idx="0">
                  <c:v>57.9</c:v>
                </c:pt>
                <c:pt idx="1">
                  <c:v>57.7</c:v>
                </c:pt>
                <c:pt idx="2">
                  <c:v>57.5</c:v>
                </c:pt>
                <c:pt idx="3">
                  <c:v>57.5</c:v>
                </c:pt>
                <c:pt idx="4">
                  <c:v>57.7</c:v>
                </c:pt>
                <c:pt idx="5">
                  <c:v>57.5</c:v>
                </c:pt>
                <c:pt idx="6">
                  <c:v>57.7</c:v>
                </c:pt>
                <c:pt idx="7">
                  <c:v>57.7</c:v>
                </c:pt>
                <c:pt idx="8">
                  <c:v>58</c:v>
                </c:pt>
                <c:pt idx="9">
                  <c:v>57.9</c:v>
                </c:pt>
                <c:pt idx="10">
                  <c:v>57.9</c:v>
                </c:pt>
                <c:pt idx="11">
                  <c:v>57.8</c:v>
                </c:pt>
                <c:pt idx="12">
                  <c:v>57.7</c:v>
                </c:pt>
                <c:pt idx="13">
                  <c:v>57.6</c:v>
                </c:pt>
                <c:pt idx="14">
                  <c:v>57.6</c:v>
                </c:pt>
                <c:pt idx="15">
                  <c:v>57.6</c:v>
                </c:pt>
                <c:pt idx="16">
                  <c:v>57.6</c:v>
                </c:pt>
                <c:pt idx="17">
                  <c:v>57.6</c:v>
                </c:pt>
                <c:pt idx="18">
                  <c:v>57.5</c:v>
                </c:pt>
                <c:pt idx="19">
                  <c:v>57.4</c:v>
                </c:pt>
                <c:pt idx="20">
                  <c:v>57.3</c:v>
                </c:pt>
                <c:pt idx="21">
                  <c:v>57.2</c:v>
                </c:pt>
                <c:pt idx="22">
                  <c:v>57.2</c:v>
                </c:pt>
                <c:pt idx="23">
                  <c:v>57.2</c:v>
                </c:pt>
                <c:pt idx="24">
                  <c:v>57.3</c:v>
                </c:pt>
                <c:pt idx="25">
                  <c:v>57.3</c:v>
                </c:pt>
                <c:pt idx="26">
                  <c:v>57.3</c:v>
                </c:pt>
                <c:pt idx="27">
                  <c:v>57.3</c:v>
                </c:pt>
                <c:pt idx="28">
                  <c:v>57.2</c:v>
                </c:pt>
                <c:pt idx="29">
                  <c:v>57.1</c:v>
                </c:pt>
                <c:pt idx="30">
                  <c:v>57.1</c:v>
                </c:pt>
                <c:pt idx="31">
                  <c:v>57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57.1</c:v>
                </c:pt>
                <c:pt idx="36">
                  <c:v>57.2</c:v>
                </c:pt>
                <c:pt idx="37">
                  <c:v>57.2</c:v>
                </c:pt>
                <c:pt idx="38">
                  <c:v>57.3</c:v>
                </c:pt>
                <c:pt idx="39">
                  <c:v>57.4</c:v>
                </c:pt>
                <c:pt idx="40">
                  <c:v>57.4</c:v>
                </c:pt>
                <c:pt idx="41">
                  <c:v>57.4</c:v>
                </c:pt>
                <c:pt idx="42">
                  <c:v>57.4</c:v>
                </c:pt>
                <c:pt idx="43">
                  <c:v>57.5</c:v>
                </c:pt>
                <c:pt idx="44">
                  <c:v>57.5</c:v>
                </c:pt>
                <c:pt idx="45">
                  <c:v>57.4</c:v>
                </c:pt>
                <c:pt idx="46">
                  <c:v>57.3</c:v>
                </c:pt>
                <c:pt idx="47">
                  <c:v>57.2</c:v>
                </c:pt>
                <c:pt idx="48">
                  <c:v>57.2</c:v>
                </c:pt>
                <c:pt idx="49">
                  <c:v>57.1</c:v>
                </c:pt>
                <c:pt idx="50">
                  <c:v>57.1</c:v>
                </c:pt>
                <c:pt idx="51">
                  <c:v>57.2</c:v>
                </c:pt>
                <c:pt idx="52">
                  <c:v>57.2</c:v>
                </c:pt>
                <c:pt idx="53">
                  <c:v>57.3</c:v>
                </c:pt>
                <c:pt idx="54">
                  <c:v>57.5</c:v>
                </c:pt>
                <c:pt idx="55">
                  <c:v>57.6</c:v>
                </c:pt>
                <c:pt idx="56">
                  <c:v>57.6</c:v>
                </c:pt>
                <c:pt idx="57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8-CE4C-896E-B3626CC52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4</xdr:row>
      <xdr:rowOff>0</xdr:rowOff>
    </xdr:from>
    <xdr:to>
      <xdr:col>16</xdr:col>
      <xdr:colOff>355600</xdr:colOff>
      <xdr:row>25</xdr:row>
      <xdr:rowOff>173134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9E2816-8569-6641-98F8-7827DBF8180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30</xdr:row>
      <xdr:rowOff>0</xdr:rowOff>
    </xdr:from>
    <xdr:to>
      <xdr:col>16</xdr:col>
      <xdr:colOff>355600</xdr:colOff>
      <xdr:row>51</xdr:row>
      <xdr:rowOff>180948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072FD2E-F997-6A4D-8699-C61AE0E7114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0</xdr:rowOff>
    </xdr:from>
    <xdr:to>
      <xdr:col>16</xdr:col>
      <xdr:colOff>330200</xdr:colOff>
      <xdr:row>27</xdr:row>
      <xdr:rowOff>126345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CF2854-58B7-9E4C-9551-27F3C8A9323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31</xdr:row>
      <xdr:rowOff>150090</xdr:rowOff>
    </xdr:from>
    <xdr:to>
      <xdr:col>16</xdr:col>
      <xdr:colOff>327484</xdr:colOff>
      <xdr:row>54</xdr:row>
      <xdr:rowOff>88202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C17A09-8643-8740-97D8-1336C67C309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dewgov365-my.sharepoint.com/personal/sabeckett_dew_sc_gov/Documents/TRENDS/Data%20Trends%20Newsletter_09-10_2024%20Issue/Support/Trends%20Data_August_24.xlsx" TargetMode="External"/><Relationship Id="rId1" Type="http://schemas.openxmlformats.org/officeDocument/2006/relationships/externalLinkPath" Target="Trends%20Data_August_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ewide p10 &amp; p11"/>
      <sheetName val="Substate NSA p12"/>
      <sheetName val="MSA Partial NSA p13"/>
      <sheetName val="Unemp Rate SA p14"/>
      <sheetName val="LFPR SA p15"/>
      <sheetName val="p16"/>
      <sheetName val="p17"/>
      <sheetName val="p18"/>
      <sheetName val="p19"/>
      <sheetName val="MSA p20"/>
      <sheetName val="SC p21"/>
      <sheetName val="Charleston p22"/>
      <sheetName val="Columbia p23"/>
      <sheetName val="Greenville p24"/>
      <sheetName val="Myrtle Beach p25"/>
      <sheetName val="Spartanburg p26"/>
      <sheetName val="Florence HH Sumter p27"/>
      <sheetName val="p28"/>
      <sheetName val="p29"/>
    </sheetNames>
    <sheetDataSet>
      <sheetData sheetId="0"/>
      <sheetData sheetId="1"/>
      <sheetData sheetId="2"/>
      <sheetData sheetId="3">
        <row r="5">
          <cell r="C5" t="str">
            <v>unemployment</v>
          </cell>
          <cell r="D5" t="str">
            <v>unemployment rate</v>
          </cell>
        </row>
        <row r="6">
          <cell r="B6">
            <v>43831</v>
          </cell>
          <cell r="C6">
            <v>64992</v>
          </cell>
          <cell r="D6">
            <v>2.8</v>
          </cell>
        </row>
        <row r="7">
          <cell r="B7">
            <v>43862</v>
          </cell>
          <cell r="C7">
            <v>68319</v>
          </cell>
          <cell r="D7">
            <v>2.9</v>
          </cell>
        </row>
        <row r="8">
          <cell r="B8">
            <v>43891</v>
          </cell>
          <cell r="C8">
            <v>71055</v>
          </cell>
          <cell r="D8">
            <v>3.1</v>
          </cell>
        </row>
        <row r="9">
          <cell r="B9">
            <v>43922</v>
          </cell>
          <cell r="C9">
            <v>272540</v>
          </cell>
          <cell r="D9">
            <v>11.8</v>
          </cell>
        </row>
        <row r="10">
          <cell r="B10">
            <v>43952</v>
          </cell>
          <cell r="C10">
            <v>215622</v>
          </cell>
          <cell r="D10">
            <v>9.1999999999999993</v>
          </cell>
        </row>
        <row r="11">
          <cell r="B11">
            <v>43983</v>
          </cell>
          <cell r="C11">
            <v>180876</v>
          </cell>
          <cell r="D11">
            <v>7.8</v>
          </cell>
        </row>
        <row r="12">
          <cell r="B12">
            <v>44013</v>
          </cell>
          <cell r="C12">
            <v>164732</v>
          </cell>
          <cell r="D12">
            <v>7</v>
          </cell>
        </row>
        <row r="13">
          <cell r="B13">
            <v>44044</v>
          </cell>
          <cell r="C13">
            <v>143633</v>
          </cell>
          <cell r="D13">
            <v>6.1</v>
          </cell>
        </row>
        <row r="14">
          <cell r="B14">
            <v>44075</v>
          </cell>
          <cell r="C14">
            <v>135293</v>
          </cell>
          <cell r="D14">
            <v>5.8</v>
          </cell>
        </row>
        <row r="15">
          <cell r="B15">
            <v>44105</v>
          </cell>
          <cell r="C15">
            <v>123627</v>
          </cell>
          <cell r="D15">
            <v>5.3</v>
          </cell>
        </row>
        <row r="16">
          <cell r="B16">
            <v>44136</v>
          </cell>
          <cell r="C16">
            <v>117571</v>
          </cell>
          <cell r="D16">
            <v>5</v>
          </cell>
        </row>
        <row r="17">
          <cell r="B17">
            <v>44166</v>
          </cell>
          <cell r="C17">
            <v>113834</v>
          </cell>
          <cell r="D17">
            <v>4.8</v>
          </cell>
        </row>
        <row r="18">
          <cell r="B18">
            <v>44197</v>
          </cell>
          <cell r="C18">
            <v>107985</v>
          </cell>
          <cell r="D18">
            <v>4.5999999999999996</v>
          </cell>
        </row>
        <row r="19">
          <cell r="B19">
            <v>44228</v>
          </cell>
          <cell r="C19">
            <v>103791</v>
          </cell>
          <cell r="D19">
            <v>4.4000000000000004</v>
          </cell>
        </row>
        <row r="20">
          <cell r="B20">
            <v>44256</v>
          </cell>
          <cell r="C20">
            <v>100856</v>
          </cell>
          <cell r="D20">
            <v>4.3</v>
          </cell>
        </row>
        <row r="21">
          <cell r="B21">
            <v>44287</v>
          </cell>
          <cell r="C21">
            <v>98708</v>
          </cell>
          <cell r="D21">
            <v>4.2</v>
          </cell>
        </row>
        <row r="22">
          <cell r="B22">
            <v>44317</v>
          </cell>
          <cell r="C22">
            <v>96904</v>
          </cell>
          <cell r="D22">
            <v>4.0999999999999996</v>
          </cell>
        </row>
        <row r="23">
          <cell r="B23">
            <v>44348</v>
          </cell>
          <cell r="C23">
            <v>95715</v>
          </cell>
          <cell r="D23">
            <v>4.0999999999999996</v>
          </cell>
        </row>
        <row r="24">
          <cell r="B24">
            <v>44378</v>
          </cell>
          <cell r="C24">
            <v>93175</v>
          </cell>
          <cell r="D24">
            <v>3.9</v>
          </cell>
        </row>
        <row r="25">
          <cell r="B25">
            <v>44409</v>
          </cell>
          <cell r="C25">
            <v>90068</v>
          </cell>
          <cell r="D25">
            <v>3.8</v>
          </cell>
        </row>
        <row r="26">
          <cell r="B26">
            <v>44440</v>
          </cell>
          <cell r="C26">
            <v>86435</v>
          </cell>
          <cell r="D26">
            <v>3.7</v>
          </cell>
        </row>
        <row r="27">
          <cell r="B27">
            <v>44470</v>
          </cell>
          <cell r="C27">
            <v>83271</v>
          </cell>
          <cell r="D27">
            <v>3.5</v>
          </cell>
        </row>
        <row r="28">
          <cell r="B28">
            <v>44501</v>
          </cell>
          <cell r="C28">
            <v>80526</v>
          </cell>
          <cell r="D28">
            <v>3.4</v>
          </cell>
        </row>
        <row r="29">
          <cell r="B29">
            <v>44531</v>
          </cell>
          <cell r="C29">
            <v>78511</v>
          </cell>
          <cell r="D29">
            <v>3.3</v>
          </cell>
        </row>
        <row r="30">
          <cell r="B30">
            <v>44562</v>
          </cell>
          <cell r="C30">
            <v>77688</v>
          </cell>
          <cell r="D30">
            <v>3.3</v>
          </cell>
        </row>
        <row r="31">
          <cell r="B31">
            <v>44593</v>
          </cell>
          <cell r="C31">
            <v>76927</v>
          </cell>
          <cell r="D31">
            <v>3.2</v>
          </cell>
        </row>
        <row r="32">
          <cell r="B32">
            <v>44621</v>
          </cell>
          <cell r="C32">
            <v>76194</v>
          </cell>
          <cell r="D32">
            <v>3.2</v>
          </cell>
        </row>
        <row r="33">
          <cell r="B33">
            <v>44652</v>
          </cell>
          <cell r="C33">
            <v>75509</v>
          </cell>
          <cell r="D33">
            <v>3.2</v>
          </cell>
        </row>
        <row r="34">
          <cell r="B34">
            <v>44682</v>
          </cell>
          <cell r="C34">
            <v>75343</v>
          </cell>
          <cell r="D34">
            <v>3.2</v>
          </cell>
        </row>
        <row r="35">
          <cell r="B35">
            <v>44713</v>
          </cell>
          <cell r="C35">
            <v>75815</v>
          </cell>
          <cell r="D35">
            <v>3.2</v>
          </cell>
        </row>
        <row r="36">
          <cell r="B36">
            <v>44743</v>
          </cell>
          <cell r="C36">
            <v>76735</v>
          </cell>
          <cell r="D36">
            <v>3.2</v>
          </cell>
        </row>
        <row r="37">
          <cell r="B37">
            <v>44774</v>
          </cell>
          <cell r="C37">
            <v>77658</v>
          </cell>
          <cell r="D37">
            <v>3.2</v>
          </cell>
        </row>
        <row r="38">
          <cell r="B38">
            <v>44805</v>
          </cell>
          <cell r="C38">
            <v>77944</v>
          </cell>
          <cell r="D38">
            <v>3.3</v>
          </cell>
        </row>
        <row r="39">
          <cell r="B39">
            <v>44835</v>
          </cell>
          <cell r="C39">
            <v>77676</v>
          </cell>
          <cell r="D39">
            <v>3.2</v>
          </cell>
        </row>
        <row r="40">
          <cell r="B40">
            <v>44866</v>
          </cell>
          <cell r="C40">
            <v>76856</v>
          </cell>
          <cell r="D40">
            <v>3.2</v>
          </cell>
        </row>
        <row r="41">
          <cell r="B41">
            <v>44896</v>
          </cell>
          <cell r="C41">
            <v>75550</v>
          </cell>
          <cell r="D41">
            <v>3.1</v>
          </cell>
        </row>
        <row r="42">
          <cell r="B42">
            <v>44927</v>
          </cell>
          <cell r="C42">
            <v>74130</v>
          </cell>
          <cell r="D42">
            <v>3.1</v>
          </cell>
        </row>
        <row r="43">
          <cell r="B43">
            <v>44958</v>
          </cell>
          <cell r="C43">
            <v>72997</v>
          </cell>
          <cell r="D43">
            <v>3</v>
          </cell>
        </row>
        <row r="44">
          <cell r="B44">
            <v>44986</v>
          </cell>
          <cell r="C44">
            <v>72030</v>
          </cell>
          <cell r="D44">
            <v>3</v>
          </cell>
        </row>
        <row r="45">
          <cell r="B45">
            <v>45017</v>
          </cell>
          <cell r="C45">
            <v>70923</v>
          </cell>
          <cell r="D45">
            <v>2.9</v>
          </cell>
        </row>
        <row r="46">
          <cell r="B46">
            <v>45047</v>
          </cell>
          <cell r="C46">
            <v>69850</v>
          </cell>
          <cell r="D46">
            <v>2.9</v>
          </cell>
        </row>
        <row r="47">
          <cell r="B47">
            <v>45078</v>
          </cell>
          <cell r="C47">
            <v>69189</v>
          </cell>
          <cell r="D47">
            <v>2.8</v>
          </cell>
        </row>
        <row r="48">
          <cell r="B48">
            <v>45108</v>
          </cell>
          <cell r="C48">
            <v>69547</v>
          </cell>
          <cell r="D48">
            <v>2.8</v>
          </cell>
        </row>
        <row r="49">
          <cell r="B49">
            <v>45139</v>
          </cell>
          <cell r="C49">
            <v>70907</v>
          </cell>
          <cell r="D49">
            <v>2.9</v>
          </cell>
        </row>
        <row r="50">
          <cell r="B50">
            <v>45170</v>
          </cell>
          <cell r="C50">
            <v>72805</v>
          </cell>
          <cell r="D50">
            <v>3</v>
          </cell>
        </row>
        <row r="51">
          <cell r="B51">
            <v>45200</v>
          </cell>
          <cell r="C51">
            <v>74511</v>
          </cell>
          <cell r="D51">
            <v>3</v>
          </cell>
        </row>
        <row r="52">
          <cell r="B52">
            <v>45231</v>
          </cell>
          <cell r="C52">
            <v>74957</v>
          </cell>
          <cell r="D52">
            <v>3</v>
          </cell>
        </row>
        <row r="53">
          <cell r="B53">
            <v>45261</v>
          </cell>
          <cell r="C53">
            <v>74873</v>
          </cell>
          <cell r="D53">
            <v>3</v>
          </cell>
        </row>
        <row r="54">
          <cell r="B54">
            <v>45292</v>
          </cell>
          <cell r="C54">
            <v>75325</v>
          </cell>
          <cell r="D54">
            <v>3</v>
          </cell>
        </row>
        <row r="55">
          <cell r="B55">
            <v>45323</v>
          </cell>
          <cell r="C55">
            <v>76424</v>
          </cell>
          <cell r="D55">
            <v>3.1</v>
          </cell>
        </row>
        <row r="56">
          <cell r="B56">
            <v>45352</v>
          </cell>
          <cell r="C56">
            <v>77948</v>
          </cell>
          <cell r="D56">
            <v>3.1</v>
          </cell>
        </row>
        <row r="57">
          <cell r="B57">
            <v>45383</v>
          </cell>
          <cell r="C57">
            <v>79782</v>
          </cell>
          <cell r="D57">
            <v>3.2</v>
          </cell>
        </row>
        <row r="58">
          <cell r="B58">
            <v>45413</v>
          </cell>
          <cell r="C58">
            <v>83589</v>
          </cell>
          <cell r="D58">
            <v>3.4</v>
          </cell>
        </row>
        <row r="59">
          <cell r="B59">
            <v>45444</v>
          </cell>
          <cell r="C59">
            <v>89718</v>
          </cell>
          <cell r="D59">
            <v>3.6</v>
          </cell>
        </row>
        <row r="60">
          <cell r="B60">
            <v>45474</v>
          </cell>
          <cell r="C60">
            <v>97764</v>
          </cell>
          <cell r="D60">
            <v>3.9</v>
          </cell>
        </row>
        <row r="61">
          <cell r="B61">
            <v>45505</v>
          </cell>
          <cell r="C61">
            <v>107920</v>
          </cell>
          <cell r="D61">
            <v>4.3</v>
          </cell>
        </row>
      </sheetData>
      <sheetData sheetId="4">
        <row r="5">
          <cell r="C5" t="str">
            <v>labor force participation rate</v>
          </cell>
          <cell r="D5" t="str">
            <v>employment</v>
          </cell>
        </row>
        <row r="6">
          <cell r="B6">
            <v>43831</v>
          </cell>
          <cell r="C6">
            <v>57.9</v>
          </cell>
          <cell r="D6">
            <v>2272558</v>
          </cell>
        </row>
        <row r="7">
          <cell r="B7">
            <v>43862</v>
          </cell>
          <cell r="C7">
            <v>57.7</v>
          </cell>
          <cell r="D7">
            <v>2263616</v>
          </cell>
        </row>
        <row r="8">
          <cell r="B8">
            <v>43891</v>
          </cell>
          <cell r="C8">
            <v>57.5</v>
          </cell>
          <cell r="D8">
            <v>2253825</v>
          </cell>
        </row>
        <row r="9">
          <cell r="B9">
            <v>43922</v>
          </cell>
          <cell r="C9">
            <v>57.5</v>
          </cell>
          <cell r="D9">
            <v>2045469</v>
          </cell>
        </row>
        <row r="10">
          <cell r="B10">
            <v>43952</v>
          </cell>
          <cell r="C10">
            <v>57.7</v>
          </cell>
          <cell r="D10">
            <v>2116188</v>
          </cell>
        </row>
        <row r="11">
          <cell r="B11">
            <v>43983</v>
          </cell>
          <cell r="C11">
            <v>57.5</v>
          </cell>
          <cell r="D11">
            <v>2143573</v>
          </cell>
        </row>
        <row r="12">
          <cell r="B12">
            <v>44013</v>
          </cell>
          <cell r="C12">
            <v>57.7</v>
          </cell>
          <cell r="D12">
            <v>2172230</v>
          </cell>
        </row>
        <row r="13">
          <cell r="B13">
            <v>44044</v>
          </cell>
          <cell r="C13">
            <v>57.7</v>
          </cell>
          <cell r="D13">
            <v>2197005</v>
          </cell>
        </row>
        <row r="14">
          <cell r="B14">
            <v>44075</v>
          </cell>
          <cell r="C14">
            <v>58</v>
          </cell>
          <cell r="D14">
            <v>2217243</v>
          </cell>
        </row>
        <row r="15">
          <cell r="B15">
            <v>44105</v>
          </cell>
          <cell r="C15">
            <v>57.9</v>
          </cell>
          <cell r="D15">
            <v>2230404</v>
          </cell>
        </row>
        <row r="16">
          <cell r="B16">
            <v>44136</v>
          </cell>
          <cell r="C16">
            <v>57.9</v>
          </cell>
          <cell r="D16">
            <v>2237939</v>
          </cell>
        </row>
        <row r="17">
          <cell r="B17">
            <v>44166</v>
          </cell>
          <cell r="C17">
            <v>57.8</v>
          </cell>
          <cell r="D17">
            <v>2241475</v>
          </cell>
        </row>
        <row r="18">
          <cell r="B18">
            <v>44197</v>
          </cell>
          <cell r="C18">
            <v>57.7</v>
          </cell>
          <cell r="D18">
            <v>2243885</v>
          </cell>
        </row>
        <row r="19">
          <cell r="B19">
            <v>44228</v>
          </cell>
          <cell r="C19">
            <v>57.6</v>
          </cell>
          <cell r="D19">
            <v>2247026</v>
          </cell>
        </row>
        <row r="20">
          <cell r="B20">
            <v>44256</v>
          </cell>
          <cell r="C20">
            <v>57.6</v>
          </cell>
          <cell r="D20">
            <v>2251903</v>
          </cell>
        </row>
        <row r="21">
          <cell r="B21">
            <v>44287</v>
          </cell>
          <cell r="C21">
            <v>57.6</v>
          </cell>
          <cell r="D21">
            <v>2257620</v>
          </cell>
        </row>
        <row r="22">
          <cell r="B22">
            <v>44317</v>
          </cell>
          <cell r="C22">
            <v>57.6</v>
          </cell>
          <cell r="D22">
            <v>2263095</v>
          </cell>
        </row>
        <row r="23">
          <cell r="B23">
            <v>44348</v>
          </cell>
          <cell r="C23">
            <v>57.6</v>
          </cell>
          <cell r="D23">
            <v>2267011</v>
          </cell>
        </row>
        <row r="24">
          <cell r="B24">
            <v>44378</v>
          </cell>
          <cell r="C24">
            <v>57.5</v>
          </cell>
          <cell r="D24">
            <v>2269723</v>
          </cell>
        </row>
        <row r="25">
          <cell r="B25">
            <v>44409</v>
          </cell>
          <cell r="C25">
            <v>57.4</v>
          </cell>
          <cell r="D25">
            <v>2272256</v>
          </cell>
        </row>
        <row r="26">
          <cell r="B26">
            <v>44440</v>
          </cell>
          <cell r="C26">
            <v>57.3</v>
          </cell>
          <cell r="D26">
            <v>2275339</v>
          </cell>
        </row>
        <row r="27">
          <cell r="B27">
            <v>44470</v>
          </cell>
          <cell r="C27">
            <v>57.2</v>
          </cell>
          <cell r="D27">
            <v>2279642</v>
          </cell>
        </row>
        <row r="28">
          <cell r="B28">
            <v>44501</v>
          </cell>
          <cell r="C28">
            <v>57.2</v>
          </cell>
          <cell r="D28">
            <v>2285189</v>
          </cell>
        </row>
        <row r="29">
          <cell r="B29">
            <v>44531</v>
          </cell>
          <cell r="C29">
            <v>57.2</v>
          </cell>
          <cell r="D29">
            <v>2291838</v>
          </cell>
        </row>
        <row r="30">
          <cell r="B30">
            <v>44562</v>
          </cell>
          <cell r="C30">
            <v>57.3</v>
          </cell>
          <cell r="D30">
            <v>2298984</v>
          </cell>
        </row>
        <row r="31">
          <cell r="B31">
            <v>44593</v>
          </cell>
          <cell r="C31">
            <v>57.3</v>
          </cell>
          <cell r="D31">
            <v>2305706</v>
          </cell>
        </row>
        <row r="32">
          <cell r="B32">
            <v>44621</v>
          </cell>
          <cell r="C32">
            <v>57.3</v>
          </cell>
          <cell r="D32">
            <v>2310768</v>
          </cell>
        </row>
        <row r="33">
          <cell r="B33">
            <v>44652</v>
          </cell>
          <cell r="C33">
            <v>57.3</v>
          </cell>
          <cell r="D33">
            <v>2313951</v>
          </cell>
        </row>
        <row r="34">
          <cell r="B34">
            <v>44682</v>
          </cell>
          <cell r="C34">
            <v>57.2</v>
          </cell>
          <cell r="D34">
            <v>2315575</v>
          </cell>
        </row>
        <row r="35">
          <cell r="B35">
            <v>44713</v>
          </cell>
          <cell r="C35">
            <v>57.1</v>
          </cell>
          <cell r="D35">
            <v>2316022</v>
          </cell>
        </row>
        <row r="36">
          <cell r="B36">
            <v>44743</v>
          </cell>
          <cell r="C36">
            <v>57.1</v>
          </cell>
          <cell r="D36">
            <v>2315891</v>
          </cell>
        </row>
        <row r="37">
          <cell r="B37">
            <v>44774</v>
          </cell>
          <cell r="C37">
            <v>57</v>
          </cell>
          <cell r="D37">
            <v>2316350</v>
          </cell>
        </row>
        <row r="38">
          <cell r="B38">
            <v>44805</v>
          </cell>
          <cell r="C38">
            <v>57</v>
          </cell>
          <cell r="D38">
            <v>2318360</v>
          </cell>
        </row>
        <row r="39">
          <cell r="B39">
            <v>44835</v>
          </cell>
          <cell r="C39">
            <v>57</v>
          </cell>
          <cell r="D39">
            <v>2322459</v>
          </cell>
        </row>
        <row r="40">
          <cell r="B40">
            <v>44866</v>
          </cell>
          <cell r="C40">
            <v>57</v>
          </cell>
          <cell r="D40">
            <v>2328805</v>
          </cell>
        </row>
        <row r="41">
          <cell r="B41">
            <v>44896</v>
          </cell>
          <cell r="C41">
            <v>57.1</v>
          </cell>
          <cell r="D41">
            <v>2337010</v>
          </cell>
        </row>
        <row r="42">
          <cell r="B42">
            <v>44927</v>
          </cell>
          <cell r="C42">
            <v>57.2</v>
          </cell>
          <cell r="D42">
            <v>2345980</v>
          </cell>
        </row>
        <row r="43">
          <cell r="B43">
            <v>44958</v>
          </cell>
          <cell r="C43">
            <v>57.2</v>
          </cell>
          <cell r="D43">
            <v>2355128</v>
          </cell>
        </row>
        <row r="44">
          <cell r="B44">
            <v>44986</v>
          </cell>
          <cell r="C44">
            <v>57.3</v>
          </cell>
          <cell r="D44">
            <v>2363908</v>
          </cell>
        </row>
        <row r="45">
          <cell r="B45">
            <v>45017</v>
          </cell>
          <cell r="C45">
            <v>57.4</v>
          </cell>
          <cell r="D45">
            <v>2371767</v>
          </cell>
        </row>
        <row r="46">
          <cell r="B46">
            <v>45047</v>
          </cell>
          <cell r="C46">
            <v>57.4</v>
          </cell>
          <cell r="D46">
            <v>2378120</v>
          </cell>
        </row>
        <row r="47">
          <cell r="B47">
            <v>45078</v>
          </cell>
          <cell r="C47">
            <v>57.4</v>
          </cell>
          <cell r="D47">
            <v>2383328</v>
          </cell>
        </row>
        <row r="48">
          <cell r="B48">
            <v>45108</v>
          </cell>
          <cell r="C48">
            <v>57.4</v>
          </cell>
          <cell r="D48">
            <v>2387893</v>
          </cell>
        </row>
        <row r="49">
          <cell r="B49">
            <v>45139</v>
          </cell>
          <cell r="C49">
            <v>57.5</v>
          </cell>
          <cell r="D49">
            <v>2391519</v>
          </cell>
        </row>
        <row r="50">
          <cell r="B50">
            <v>45170</v>
          </cell>
          <cell r="C50">
            <v>57.5</v>
          </cell>
          <cell r="D50">
            <v>2394416</v>
          </cell>
        </row>
        <row r="51">
          <cell r="B51">
            <v>45200</v>
          </cell>
          <cell r="C51">
            <v>57.4</v>
          </cell>
          <cell r="D51">
            <v>2396218</v>
          </cell>
        </row>
        <row r="52">
          <cell r="B52">
            <v>45231</v>
          </cell>
          <cell r="C52">
            <v>57.3</v>
          </cell>
          <cell r="D52">
            <v>2395934</v>
          </cell>
        </row>
        <row r="53">
          <cell r="B53">
            <v>45261</v>
          </cell>
          <cell r="C53">
            <v>57.2</v>
          </cell>
          <cell r="D53">
            <v>2395427</v>
          </cell>
        </row>
        <row r="54">
          <cell r="B54">
            <v>45292</v>
          </cell>
          <cell r="C54">
            <v>57.2</v>
          </cell>
          <cell r="D54">
            <v>2396514</v>
          </cell>
        </row>
        <row r="55">
          <cell r="B55">
            <v>45323</v>
          </cell>
          <cell r="C55">
            <v>57.1</v>
          </cell>
          <cell r="D55">
            <v>2396195</v>
          </cell>
        </row>
        <row r="56">
          <cell r="B56">
            <v>45352</v>
          </cell>
          <cell r="C56">
            <v>57.1</v>
          </cell>
          <cell r="D56">
            <v>2399640</v>
          </cell>
        </row>
        <row r="57">
          <cell r="B57">
            <v>45383</v>
          </cell>
          <cell r="C57">
            <v>57.2</v>
          </cell>
          <cell r="D57">
            <v>2404517</v>
          </cell>
        </row>
        <row r="58">
          <cell r="B58">
            <v>45413</v>
          </cell>
          <cell r="C58">
            <v>57.2</v>
          </cell>
          <cell r="D58">
            <v>2406512</v>
          </cell>
        </row>
        <row r="59">
          <cell r="B59">
            <v>45444</v>
          </cell>
          <cell r="C59">
            <v>57.3</v>
          </cell>
          <cell r="D59">
            <v>2410159</v>
          </cell>
        </row>
        <row r="60">
          <cell r="B60">
            <v>45474</v>
          </cell>
          <cell r="C60">
            <v>57.5</v>
          </cell>
          <cell r="D60">
            <v>2415158</v>
          </cell>
        </row>
        <row r="61">
          <cell r="B61">
            <v>45505</v>
          </cell>
          <cell r="C61">
            <v>57.6</v>
          </cell>
          <cell r="D61">
            <v>2414621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zoomScale="130" zoomScaleNormal="130"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91" t="s">
        <v>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4" ht="15.75" customHeight="1" x14ac:dyDescent="0.2">
      <c r="A2" s="191" t="s">
        <v>1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4" ht="16.5" customHeight="1" thickBot="1" x14ac:dyDescent="0.25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</row>
    <row r="4" spans="1:14" x14ac:dyDescent="0.2">
      <c r="A4" s="193" t="s">
        <v>2</v>
      </c>
      <c r="B4" s="14" t="s">
        <v>3</v>
      </c>
      <c r="C4" s="14"/>
      <c r="D4" s="14"/>
      <c r="E4" s="14"/>
      <c r="F4" s="14"/>
      <c r="G4" s="15"/>
    </row>
    <row r="5" spans="1:14" x14ac:dyDescent="0.2">
      <c r="A5" s="192"/>
      <c r="B5" s="198" t="s">
        <v>4</v>
      </c>
      <c r="C5" s="197" t="s">
        <v>5</v>
      </c>
      <c r="D5" s="16" t="s">
        <v>6</v>
      </c>
      <c r="E5" s="16"/>
      <c r="F5" s="74" t="s">
        <v>7</v>
      </c>
      <c r="G5" s="17"/>
    </row>
    <row r="6" spans="1:14" x14ac:dyDescent="0.2">
      <c r="A6" s="192"/>
      <c r="B6" s="192"/>
      <c r="C6" s="192"/>
      <c r="D6" s="198" t="s">
        <v>4</v>
      </c>
      <c r="E6" s="197" t="s">
        <v>5</v>
      </c>
      <c r="F6" s="198" t="s">
        <v>4</v>
      </c>
      <c r="G6" s="195" t="s">
        <v>8</v>
      </c>
    </row>
    <row r="7" spans="1:14" ht="15.75" customHeight="1" thickBot="1" x14ac:dyDescent="0.25">
      <c r="A7" s="194"/>
      <c r="B7" s="194"/>
      <c r="C7" s="194"/>
      <c r="D7" s="194"/>
      <c r="E7" s="194"/>
      <c r="F7" s="194"/>
      <c r="G7" s="196"/>
    </row>
    <row r="8" spans="1:14" ht="15.75" customHeight="1" thickBot="1" x14ac:dyDescent="0.25">
      <c r="A8" s="75">
        <v>4394677</v>
      </c>
      <c r="B8" s="76">
        <v>2531314</v>
      </c>
      <c r="C8" s="234">
        <v>57.6</v>
      </c>
      <c r="D8" s="77">
        <v>2413189</v>
      </c>
      <c r="E8" s="234">
        <v>54.9</v>
      </c>
      <c r="F8" s="77">
        <v>118125</v>
      </c>
      <c r="G8" s="234">
        <v>4.7</v>
      </c>
      <c r="M8" s="78"/>
    </row>
    <row r="9" spans="1:14" x14ac:dyDescent="0.2">
      <c r="E9" s="79"/>
    </row>
    <row r="10" spans="1:14" x14ac:dyDescent="0.2">
      <c r="A10" s="28" t="s">
        <v>9</v>
      </c>
      <c r="B10" s="28"/>
      <c r="C10" s="28"/>
      <c r="D10" s="28"/>
      <c r="E10" s="28"/>
      <c r="F10" s="28"/>
    </row>
    <row r="12" spans="1:14" x14ac:dyDescent="0.2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30" t="s">
        <v>235</v>
      </c>
      <c r="B1" s="202"/>
      <c r="C1" s="202"/>
      <c r="D1" s="202"/>
      <c r="E1" s="202"/>
      <c r="F1" s="202"/>
      <c r="G1" s="202"/>
      <c r="H1" s="200"/>
    </row>
    <row r="2" spans="1:8" ht="15.75" customHeight="1" thickBot="1" x14ac:dyDescent="0.25">
      <c r="A2" s="42" t="s">
        <v>16</v>
      </c>
      <c r="B2" s="43" t="s">
        <v>236</v>
      </c>
      <c r="C2" s="44" t="s">
        <v>237</v>
      </c>
      <c r="D2" s="45" t="s">
        <v>238</v>
      </c>
      <c r="E2" s="43" t="s">
        <v>239</v>
      </c>
      <c r="F2" s="43" t="s">
        <v>240</v>
      </c>
      <c r="G2" s="43" t="s">
        <v>241</v>
      </c>
      <c r="H2" s="44" t="s">
        <v>242</v>
      </c>
    </row>
    <row r="3" spans="1:8" x14ac:dyDescent="0.2">
      <c r="A3" s="46" t="s">
        <v>243</v>
      </c>
      <c r="B3" s="126">
        <v>1141.19</v>
      </c>
      <c r="C3" s="126">
        <v>1161.4100000000001</v>
      </c>
      <c r="D3" s="126">
        <v>1123.47</v>
      </c>
      <c r="E3" s="180">
        <f t="shared" ref="E3:E10" si="0">B3-C3</f>
        <v>-20.220000000000027</v>
      </c>
      <c r="F3" s="171">
        <f t="shared" ref="F3:F10" si="1">ROUND(E3/C3,3)</f>
        <v>-1.7000000000000001E-2</v>
      </c>
      <c r="G3" s="180">
        <f t="shared" ref="G3:G10" si="2">B3-D3</f>
        <v>17.720000000000027</v>
      </c>
      <c r="H3" s="171">
        <f t="shared" ref="H3:H10" si="3">ROUND(G3/D3,3)</f>
        <v>1.6E-2</v>
      </c>
    </row>
    <row r="4" spans="1:8" x14ac:dyDescent="0.2">
      <c r="A4" s="46" t="s">
        <v>244</v>
      </c>
      <c r="B4" s="126">
        <v>1026.5999999999999</v>
      </c>
      <c r="C4" s="126">
        <v>1028.8499999999999</v>
      </c>
      <c r="D4" s="126">
        <v>977.78</v>
      </c>
      <c r="E4" s="180">
        <f t="shared" si="0"/>
        <v>-2.25</v>
      </c>
      <c r="F4" s="171">
        <f t="shared" si="1"/>
        <v>-2E-3</v>
      </c>
      <c r="G4" s="180">
        <f t="shared" si="2"/>
        <v>48.819999999999936</v>
      </c>
      <c r="H4" s="171">
        <f t="shared" si="3"/>
        <v>0.05</v>
      </c>
    </row>
    <row r="5" spans="1:8" x14ac:dyDescent="0.2">
      <c r="A5" s="46" t="s">
        <v>245</v>
      </c>
      <c r="B5" s="126">
        <v>730.52</v>
      </c>
      <c r="C5" s="126">
        <v>717.66</v>
      </c>
      <c r="D5" s="126">
        <v>736.76</v>
      </c>
      <c r="E5" s="180">
        <f t="shared" si="0"/>
        <v>12.860000000000014</v>
      </c>
      <c r="F5" s="171">
        <f t="shared" si="1"/>
        <v>1.7999999999999999E-2</v>
      </c>
      <c r="G5" s="180">
        <f t="shared" si="2"/>
        <v>-6.2400000000000091</v>
      </c>
      <c r="H5" s="171">
        <f t="shared" si="3"/>
        <v>-8.0000000000000002E-3</v>
      </c>
    </row>
    <row r="6" spans="1:8" x14ac:dyDescent="0.2">
      <c r="A6" s="46" t="s">
        <v>246</v>
      </c>
      <c r="B6" s="126">
        <v>1139.8800000000001</v>
      </c>
      <c r="C6" s="126">
        <v>1138.51</v>
      </c>
      <c r="D6" s="126">
        <v>1134.5999999999999</v>
      </c>
      <c r="E6" s="180">
        <f t="shared" si="0"/>
        <v>1.3700000000001182</v>
      </c>
      <c r="F6" s="171">
        <f t="shared" si="1"/>
        <v>1E-3</v>
      </c>
      <c r="G6" s="180">
        <f t="shared" si="2"/>
        <v>5.2800000000002001</v>
      </c>
      <c r="H6" s="171">
        <f t="shared" si="3"/>
        <v>5.0000000000000001E-3</v>
      </c>
    </row>
    <row r="7" spans="1:8" x14ac:dyDescent="0.2">
      <c r="A7" s="46" t="s">
        <v>247</v>
      </c>
      <c r="B7" s="126">
        <v>838.44</v>
      </c>
      <c r="C7" s="126">
        <v>818.06</v>
      </c>
      <c r="D7" s="126">
        <v>812.34</v>
      </c>
      <c r="E7" s="180">
        <f t="shared" si="0"/>
        <v>20.380000000000109</v>
      </c>
      <c r="F7" s="171">
        <f t="shared" si="1"/>
        <v>2.5000000000000001E-2</v>
      </c>
      <c r="G7" s="180">
        <f t="shared" si="2"/>
        <v>26.100000000000023</v>
      </c>
      <c r="H7" s="171">
        <f t="shared" si="3"/>
        <v>3.2000000000000001E-2</v>
      </c>
    </row>
    <row r="8" spans="1:8" x14ac:dyDescent="0.2">
      <c r="A8" s="46" t="s">
        <v>248</v>
      </c>
      <c r="B8" s="126">
        <v>856.99</v>
      </c>
      <c r="C8" s="126">
        <v>844.66</v>
      </c>
      <c r="D8" s="126">
        <v>876.16</v>
      </c>
      <c r="E8" s="180">
        <f t="shared" si="0"/>
        <v>12.330000000000041</v>
      </c>
      <c r="F8" s="171">
        <f t="shared" si="1"/>
        <v>1.4999999999999999E-2</v>
      </c>
      <c r="G8" s="180">
        <f t="shared" si="2"/>
        <v>-19.169999999999959</v>
      </c>
      <c r="H8" s="171">
        <f t="shared" si="3"/>
        <v>-2.1999999999999999E-2</v>
      </c>
    </row>
    <row r="9" spans="1:8" x14ac:dyDescent="0.2">
      <c r="A9" s="46" t="s">
        <v>249</v>
      </c>
      <c r="B9" s="126">
        <v>1072.67</v>
      </c>
      <c r="C9" s="126">
        <v>1040.3599999999999</v>
      </c>
      <c r="D9" s="126">
        <v>974.29</v>
      </c>
      <c r="E9" s="180">
        <f t="shared" si="0"/>
        <v>32.310000000000173</v>
      </c>
      <c r="F9" s="171">
        <f t="shared" si="1"/>
        <v>3.1E-2</v>
      </c>
      <c r="G9" s="180">
        <f t="shared" si="2"/>
        <v>98.380000000000109</v>
      </c>
      <c r="H9" s="171">
        <f t="shared" si="3"/>
        <v>0.10100000000000001</v>
      </c>
    </row>
    <row r="10" spans="1:8" x14ac:dyDescent="0.2">
      <c r="A10" s="46" t="s">
        <v>250</v>
      </c>
      <c r="B10" s="126">
        <v>980.67</v>
      </c>
      <c r="C10" s="126">
        <v>939.01</v>
      </c>
      <c r="D10" s="126">
        <v>869.84</v>
      </c>
      <c r="E10" s="180">
        <f t="shared" si="0"/>
        <v>41.659999999999968</v>
      </c>
      <c r="F10" s="171">
        <f t="shared" si="1"/>
        <v>4.3999999999999997E-2</v>
      </c>
      <c r="G10" s="180">
        <f t="shared" si="2"/>
        <v>110.82999999999993</v>
      </c>
      <c r="H10" s="171">
        <f t="shared" si="3"/>
        <v>0.127</v>
      </c>
    </row>
    <row r="11" spans="1:8" x14ac:dyDescent="0.2">
      <c r="G11" s="127"/>
    </row>
    <row r="12" spans="1:8" ht="15.75" customHeight="1" thickBot="1" x14ac:dyDescent="0.25"/>
    <row r="13" spans="1:8" ht="15.75" customHeight="1" thickBot="1" x14ac:dyDescent="0.25">
      <c r="A13" s="228" t="s">
        <v>251</v>
      </c>
      <c r="B13" s="229"/>
      <c r="C13" s="229"/>
      <c r="D13" s="229"/>
      <c r="E13" s="229"/>
      <c r="F13" s="229"/>
      <c r="G13" s="229"/>
      <c r="H13" s="209"/>
    </row>
    <row r="14" spans="1:8" ht="15.75" customHeight="1" thickBot="1" x14ac:dyDescent="0.25">
      <c r="A14" s="43" t="s">
        <v>16</v>
      </c>
      <c r="B14" s="44" t="s">
        <v>236</v>
      </c>
      <c r="C14" s="45" t="s">
        <v>237</v>
      </c>
      <c r="D14" s="43" t="s">
        <v>238</v>
      </c>
      <c r="E14" s="44" t="s">
        <v>239</v>
      </c>
      <c r="F14" s="45" t="s">
        <v>240</v>
      </c>
      <c r="G14" s="44" t="s">
        <v>241</v>
      </c>
      <c r="H14" s="47" t="s">
        <v>242</v>
      </c>
    </row>
    <row r="15" spans="1:8" x14ac:dyDescent="0.2">
      <c r="A15" s="46" t="s">
        <v>243</v>
      </c>
      <c r="B15" s="48">
        <v>33.299999999999997</v>
      </c>
      <c r="C15" s="48">
        <v>33.9</v>
      </c>
      <c r="D15" s="48">
        <v>34.200000000000003</v>
      </c>
      <c r="E15" s="181">
        <f t="shared" ref="E15:E22" si="4">B15-C15</f>
        <v>-0.60000000000000142</v>
      </c>
      <c r="F15" s="171">
        <f t="shared" ref="F15:F22" si="5">ROUND(E15/C15,3)</f>
        <v>-1.7999999999999999E-2</v>
      </c>
      <c r="G15" s="181">
        <f t="shared" ref="G15:G22" si="6">B15-D15</f>
        <v>-0.90000000000000568</v>
      </c>
      <c r="H15" s="171">
        <f t="shared" ref="H15:H22" si="7">ROUND(G15/D15,3)</f>
        <v>-2.5999999999999999E-2</v>
      </c>
    </row>
    <row r="16" spans="1:8" x14ac:dyDescent="0.2">
      <c r="A16" s="46" t="s">
        <v>244</v>
      </c>
      <c r="B16" s="48">
        <v>34.799999999999997</v>
      </c>
      <c r="C16" s="48">
        <v>34.9</v>
      </c>
      <c r="D16" s="48">
        <v>34.200000000000003</v>
      </c>
      <c r="E16" s="181">
        <f t="shared" si="4"/>
        <v>-0.10000000000000142</v>
      </c>
      <c r="F16" s="171">
        <f t="shared" si="5"/>
        <v>-3.0000000000000001E-3</v>
      </c>
      <c r="G16" s="181">
        <f t="shared" si="6"/>
        <v>0.59999999999999432</v>
      </c>
      <c r="H16" s="171">
        <f t="shared" si="7"/>
        <v>1.7999999999999999E-2</v>
      </c>
    </row>
    <row r="17" spans="1:8" x14ac:dyDescent="0.2">
      <c r="A17" s="46" t="s">
        <v>245</v>
      </c>
      <c r="B17" s="48">
        <v>32.700000000000003</v>
      </c>
      <c r="C17" s="48">
        <v>32.4</v>
      </c>
      <c r="D17" s="48">
        <v>32.6</v>
      </c>
      <c r="E17" s="181">
        <f t="shared" si="4"/>
        <v>0.30000000000000426</v>
      </c>
      <c r="F17" s="171">
        <f t="shared" si="5"/>
        <v>8.9999999999999993E-3</v>
      </c>
      <c r="G17" s="181">
        <f t="shared" si="6"/>
        <v>0.10000000000000142</v>
      </c>
      <c r="H17" s="171">
        <f t="shared" si="7"/>
        <v>3.0000000000000001E-3</v>
      </c>
    </row>
    <row r="18" spans="1:8" x14ac:dyDescent="0.2">
      <c r="A18" s="46" t="s">
        <v>246</v>
      </c>
      <c r="B18" s="48">
        <v>34.5</v>
      </c>
      <c r="C18" s="48">
        <v>34.700000000000003</v>
      </c>
      <c r="D18" s="48">
        <v>34.9</v>
      </c>
      <c r="E18" s="181">
        <f t="shared" si="4"/>
        <v>-0.20000000000000284</v>
      </c>
      <c r="F18" s="171">
        <f t="shared" si="5"/>
        <v>-6.0000000000000001E-3</v>
      </c>
      <c r="G18" s="181">
        <f t="shared" si="6"/>
        <v>-0.39999999999999858</v>
      </c>
      <c r="H18" s="171">
        <f t="shared" si="7"/>
        <v>-1.0999999999999999E-2</v>
      </c>
    </row>
    <row r="19" spans="1:8" x14ac:dyDescent="0.2">
      <c r="A19" s="46" t="s">
        <v>247</v>
      </c>
      <c r="B19" s="48">
        <v>30.6</v>
      </c>
      <c r="C19" s="48">
        <v>31.2</v>
      </c>
      <c r="D19" s="48">
        <v>30.3</v>
      </c>
      <c r="E19" s="181">
        <f t="shared" si="4"/>
        <v>-0.59999999999999787</v>
      </c>
      <c r="F19" s="171">
        <f t="shared" si="5"/>
        <v>-1.9E-2</v>
      </c>
      <c r="G19" s="181">
        <f t="shared" si="6"/>
        <v>0.30000000000000071</v>
      </c>
      <c r="H19" s="171">
        <f t="shared" si="7"/>
        <v>0.01</v>
      </c>
    </row>
    <row r="20" spans="1:8" x14ac:dyDescent="0.2">
      <c r="A20" s="46" t="s">
        <v>248</v>
      </c>
      <c r="B20" s="48">
        <v>31.3</v>
      </c>
      <c r="C20" s="48">
        <v>31.4</v>
      </c>
      <c r="D20" s="48">
        <v>32.200000000000003</v>
      </c>
      <c r="E20" s="181">
        <f t="shared" si="4"/>
        <v>-9.9999999999997868E-2</v>
      </c>
      <c r="F20" s="171">
        <f t="shared" si="5"/>
        <v>-3.0000000000000001E-3</v>
      </c>
      <c r="G20" s="181">
        <f t="shared" si="6"/>
        <v>-0.90000000000000213</v>
      </c>
      <c r="H20" s="171">
        <f t="shared" si="7"/>
        <v>-2.8000000000000001E-2</v>
      </c>
    </row>
    <row r="21" spans="1:8" x14ac:dyDescent="0.2">
      <c r="A21" s="46" t="s">
        <v>249</v>
      </c>
      <c r="B21" s="48">
        <v>33.700000000000003</v>
      </c>
      <c r="C21" s="48">
        <v>33.799999999999997</v>
      </c>
      <c r="D21" s="48">
        <v>33.9</v>
      </c>
      <c r="E21" s="181">
        <f t="shared" si="4"/>
        <v>-9.9999999999994316E-2</v>
      </c>
      <c r="F21" s="171">
        <f t="shared" si="5"/>
        <v>-3.0000000000000001E-3</v>
      </c>
      <c r="G21" s="181">
        <f t="shared" si="6"/>
        <v>-0.19999999999999574</v>
      </c>
      <c r="H21" s="171">
        <f t="shared" si="7"/>
        <v>-6.0000000000000001E-3</v>
      </c>
    </row>
    <row r="22" spans="1:8" x14ac:dyDescent="0.2">
      <c r="A22" s="46" t="s">
        <v>250</v>
      </c>
      <c r="B22" s="48">
        <v>33.700000000000003</v>
      </c>
      <c r="C22" s="48">
        <v>33.5</v>
      </c>
      <c r="D22" s="48">
        <v>34.6</v>
      </c>
      <c r="E22" s="181">
        <f t="shared" si="4"/>
        <v>0.20000000000000284</v>
      </c>
      <c r="F22" s="171">
        <f t="shared" si="5"/>
        <v>6.0000000000000001E-3</v>
      </c>
      <c r="G22" s="181">
        <f t="shared" si="6"/>
        <v>-0.89999999999999858</v>
      </c>
      <c r="H22" s="171">
        <f t="shared" si="7"/>
        <v>-2.5999999999999999E-2</v>
      </c>
    </row>
    <row r="24" spans="1:8" ht="15.75" customHeight="1" thickBot="1" x14ac:dyDescent="0.25"/>
    <row r="25" spans="1:8" ht="15.75" customHeight="1" thickBot="1" x14ac:dyDescent="0.25">
      <c r="A25" s="228" t="s">
        <v>252</v>
      </c>
      <c r="B25" s="229"/>
      <c r="C25" s="229"/>
      <c r="D25" s="229"/>
      <c r="E25" s="229"/>
      <c r="F25" s="229"/>
      <c r="G25" s="229"/>
      <c r="H25" s="209"/>
    </row>
    <row r="26" spans="1:8" ht="15.75" customHeight="1" thickBot="1" x14ac:dyDescent="0.25">
      <c r="A26" s="43" t="s">
        <v>16</v>
      </c>
      <c r="B26" s="49" t="s">
        <v>236</v>
      </c>
      <c r="C26" s="50" t="s">
        <v>237</v>
      </c>
      <c r="D26" s="50" t="s">
        <v>238</v>
      </c>
      <c r="E26" s="50" t="s">
        <v>239</v>
      </c>
      <c r="F26" s="50" t="s">
        <v>240</v>
      </c>
      <c r="G26" s="42" t="s">
        <v>241</v>
      </c>
      <c r="H26" s="44" t="s">
        <v>242</v>
      </c>
    </row>
    <row r="27" spans="1:8" x14ac:dyDescent="0.2">
      <c r="A27" s="46" t="s">
        <v>243</v>
      </c>
      <c r="B27" s="126">
        <v>34.270000000000003</v>
      </c>
      <c r="C27" s="126">
        <v>34.26</v>
      </c>
      <c r="D27" s="126">
        <v>32.85</v>
      </c>
      <c r="E27" s="180">
        <f t="shared" ref="E27:E34" si="8">B27-C27</f>
        <v>1.0000000000005116E-2</v>
      </c>
      <c r="F27" s="171">
        <f t="shared" ref="F27:F34" si="9">ROUND(E27/C27,3)</f>
        <v>0</v>
      </c>
      <c r="G27" s="180">
        <f t="shared" ref="G27:G34" si="10">B27-D27</f>
        <v>1.4200000000000017</v>
      </c>
      <c r="H27" s="171">
        <f t="shared" ref="H27:H34" si="11">ROUND(G27/D27,3)</f>
        <v>4.2999999999999997E-2</v>
      </c>
    </row>
    <row r="28" spans="1:8" x14ac:dyDescent="0.2">
      <c r="A28" s="46" t="s">
        <v>244</v>
      </c>
      <c r="B28" s="126">
        <v>29.5</v>
      </c>
      <c r="C28" s="126">
        <v>29.48</v>
      </c>
      <c r="D28" s="126">
        <v>28.59</v>
      </c>
      <c r="E28" s="180">
        <f t="shared" si="8"/>
        <v>1.9999999999999574E-2</v>
      </c>
      <c r="F28" s="171">
        <f t="shared" si="9"/>
        <v>1E-3</v>
      </c>
      <c r="G28" s="180">
        <f t="shared" si="10"/>
        <v>0.91000000000000014</v>
      </c>
      <c r="H28" s="171">
        <f t="shared" si="11"/>
        <v>3.2000000000000001E-2</v>
      </c>
    </row>
    <row r="29" spans="1:8" x14ac:dyDescent="0.2">
      <c r="A29" s="46" t="s">
        <v>245</v>
      </c>
      <c r="B29" s="126">
        <v>22.34</v>
      </c>
      <c r="C29" s="126">
        <v>22.15</v>
      </c>
      <c r="D29" s="126">
        <v>22.6</v>
      </c>
      <c r="E29" s="180">
        <f t="shared" si="8"/>
        <v>0.19000000000000128</v>
      </c>
      <c r="F29" s="171">
        <f t="shared" si="9"/>
        <v>8.9999999999999993E-3</v>
      </c>
      <c r="G29" s="180">
        <f t="shared" si="10"/>
        <v>-0.26000000000000156</v>
      </c>
      <c r="H29" s="171">
        <f t="shared" si="11"/>
        <v>-1.2E-2</v>
      </c>
    </row>
    <row r="30" spans="1:8" x14ac:dyDescent="0.2">
      <c r="A30" s="46" t="s">
        <v>246</v>
      </c>
      <c r="B30" s="126">
        <v>33.04</v>
      </c>
      <c r="C30" s="126">
        <v>32.81</v>
      </c>
      <c r="D30" s="126">
        <v>32.51</v>
      </c>
      <c r="E30" s="180">
        <f t="shared" si="8"/>
        <v>0.22999999999999687</v>
      </c>
      <c r="F30" s="171">
        <f t="shared" si="9"/>
        <v>7.0000000000000001E-3</v>
      </c>
      <c r="G30" s="180">
        <f t="shared" si="10"/>
        <v>0.53000000000000114</v>
      </c>
      <c r="H30" s="171">
        <f t="shared" si="11"/>
        <v>1.6E-2</v>
      </c>
    </row>
    <row r="31" spans="1:8" x14ac:dyDescent="0.2">
      <c r="A31" s="46" t="s">
        <v>247</v>
      </c>
      <c r="B31" s="126">
        <v>27.4</v>
      </c>
      <c r="C31" s="126">
        <v>26.22</v>
      </c>
      <c r="D31" s="126">
        <v>26.81</v>
      </c>
      <c r="E31" s="180">
        <f t="shared" si="8"/>
        <v>1.1799999999999997</v>
      </c>
      <c r="F31" s="171">
        <f t="shared" si="9"/>
        <v>4.4999999999999998E-2</v>
      </c>
      <c r="G31" s="180">
        <f t="shared" si="10"/>
        <v>0.58999999999999986</v>
      </c>
      <c r="H31" s="171">
        <f t="shared" si="11"/>
        <v>2.1999999999999999E-2</v>
      </c>
    </row>
    <row r="32" spans="1:8" x14ac:dyDescent="0.2">
      <c r="A32" s="46" t="s">
        <v>248</v>
      </c>
      <c r="B32" s="126">
        <v>27.38</v>
      </c>
      <c r="C32" s="126">
        <v>26.9</v>
      </c>
      <c r="D32" s="126">
        <v>27.21</v>
      </c>
      <c r="E32" s="180">
        <f t="shared" si="8"/>
        <v>0.48000000000000043</v>
      </c>
      <c r="F32" s="171">
        <f t="shared" si="9"/>
        <v>1.7999999999999999E-2</v>
      </c>
      <c r="G32" s="180">
        <f t="shared" si="10"/>
        <v>0.16999999999999815</v>
      </c>
      <c r="H32" s="171">
        <f t="shared" si="11"/>
        <v>6.0000000000000001E-3</v>
      </c>
    </row>
    <row r="33" spans="1:8" x14ac:dyDescent="0.2">
      <c r="A33" s="46" t="s">
        <v>249</v>
      </c>
      <c r="B33" s="126">
        <v>31.83</v>
      </c>
      <c r="C33" s="126">
        <v>30.78</v>
      </c>
      <c r="D33" s="126">
        <v>28.74</v>
      </c>
      <c r="E33" s="180">
        <f t="shared" si="8"/>
        <v>1.0499999999999972</v>
      </c>
      <c r="F33" s="171">
        <f t="shared" si="9"/>
        <v>3.4000000000000002E-2</v>
      </c>
      <c r="G33" s="180">
        <f t="shared" si="10"/>
        <v>3.09</v>
      </c>
      <c r="H33" s="171">
        <f t="shared" si="11"/>
        <v>0.108</v>
      </c>
    </row>
    <row r="34" spans="1:8" x14ac:dyDescent="0.2">
      <c r="A34" s="46" t="s">
        <v>250</v>
      </c>
      <c r="B34" s="126">
        <v>29.1</v>
      </c>
      <c r="C34" s="126">
        <v>28.03</v>
      </c>
      <c r="D34" s="126">
        <v>25.14</v>
      </c>
      <c r="E34" s="180">
        <f t="shared" si="8"/>
        <v>1.0700000000000003</v>
      </c>
      <c r="F34" s="171">
        <f t="shared" si="9"/>
        <v>3.7999999999999999E-2</v>
      </c>
      <c r="G34" s="180">
        <f t="shared" si="10"/>
        <v>3.9600000000000009</v>
      </c>
      <c r="H34" s="171">
        <f t="shared" si="11"/>
        <v>0.158</v>
      </c>
    </row>
    <row r="36" spans="1:8" x14ac:dyDescent="0.2">
      <c r="A36" t="s">
        <v>126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61" bestFit="1" customWidth="1"/>
    <col min="7" max="7" width="18.33203125" bestFit="1" customWidth="1"/>
    <col min="8" max="8" width="15.1640625" style="161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31" t="s">
        <v>253</v>
      </c>
      <c r="B1" s="194"/>
      <c r="C1" s="194"/>
      <c r="D1" s="194"/>
      <c r="E1" s="194"/>
      <c r="F1" s="194"/>
      <c r="G1" s="194"/>
      <c r="H1" s="194"/>
    </row>
    <row r="2" spans="1:21" ht="15.75" customHeight="1" thickBot="1" x14ac:dyDescent="0.25">
      <c r="A2" s="51" t="s">
        <v>254</v>
      </c>
      <c r="B2" s="51" t="s">
        <v>236</v>
      </c>
      <c r="C2" s="51" t="s">
        <v>237</v>
      </c>
      <c r="D2" s="51" t="s">
        <v>238</v>
      </c>
      <c r="E2" s="51" t="s">
        <v>239</v>
      </c>
      <c r="F2" s="182" t="s">
        <v>240</v>
      </c>
      <c r="G2" s="51" t="s">
        <v>241</v>
      </c>
      <c r="H2" s="182" t="s">
        <v>242</v>
      </c>
      <c r="I2" s="148"/>
    </row>
    <row r="3" spans="1:21" ht="15.75" customHeight="1" x14ac:dyDescent="0.2">
      <c r="A3" s="52" t="s">
        <v>255</v>
      </c>
      <c r="B3" s="128">
        <v>1058.74</v>
      </c>
      <c r="C3" s="128">
        <v>1057.3399999999999</v>
      </c>
      <c r="D3" s="128">
        <v>1034.49</v>
      </c>
      <c r="E3" s="183">
        <f t="shared" ref="E3:E13" si="0">B3-C3</f>
        <v>1.4000000000000909</v>
      </c>
      <c r="F3" s="184">
        <f t="shared" ref="F3:F13" si="1">ROUND((B3-C3)/C3,3)</f>
        <v>1E-3</v>
      </c>
      <c r="G3" s="183">
        <f t="shared" ref="G3:G13" si="2">B3-D3</f>
        <v>24.25</v>
      </c>
      <c r="H3" s="184">
        <f t="shared" ref="H3:H13" si="3">ROUND((B3-D3)/D3,3)</f>
        <v>2.3E-2</v>
      </c>
    </row>
    <row r="4" spans="1:21" ht="15.75" customHeight="1" x14ac:dyDescent="0.2">
      <c r="A4" s="52" t="s">
        <v>256</v>
      </c>
      <c r="B4" s="128">
        <v>1363.05</v>
      </c>
      <c r="C4" s="128">
        <v>1348.48</v>
      </c>
      <c r="D4" s="128">
        <v>1322.7</v>
      </c>
      <c r="E4" s="183">
        <f t="shared" si="0"/>
        <v>14.569999999999936</v>
      </c>
      <c r="F4" s="184">
        <f t="shared" si="1"/>
        <v>1.0999999999999999E-2</v>
      </c>
      <c r="G4" s="183">
        <f t="shared" si="2"/>
        <v>40.349999999999909</v>
      </c>
      <c r="H4" s="184">
        <f t="shared" si="3"/>
        <v>3.1E-2</v>
      </c>
      <c r="O4" s="128"/>
      <c r="P4" s="128"/>
      <c r="Q4" s="128"/>
      <c r="R4" s="185"/>
      <c r="S4" s="186"/>
      <c r="T4" s="185"/>
      <c r="U4" s="186"/>
    </row>
    <row r="5" spans="1:21" ht="15.75" customHeight="1" x14ac:dyDescent="0.2">
      <c r="A5" s="52" t="s">
        <v>257</v>
      </c>
      <c r="B5" s="128">
        <v>1406.54</v>
      </c>
      <c r="C5" s="128">
        <v>1346.02</v>
      </c>
      <c r="D5" s="128">
        <v>1231.24</v>
      </c>
      <c r="E5" s="183">
        <f t="shared" si="0"/>
        <v>60.519999999999982</v>
      </c>
      <c r="F5" s="184">
        <f t="shared" si="1"/>
        <v>4.4999999999999998E-2</v>
      </c>
      <c r="G5" s="183">
        <f t="shared" si="2"/>
        <v>175.29999999999995</v>
      </c>
      <c r="H5" s="184">
        <f t="shared" si="3"/>
        <v>0.14199999999999999</v>
      </c>
    </row>
    <row r="6" spans="1:21" ht="15.75" customHeight="1" x14ac:dyDescent="0.2">
      <c r="A6" s="52" t="s">
        <v>258</v>
      </c>
      <c r="B6" s="128">
        <v>1354.42</v>
      </c>
      <c r="C6" s="128">
        <v>1371.24</v>
      </c>
      <c r="D6" s="128">
        <v>1361.61</v>
      </c>
      <c r="E6" s="183">
        <f t="shared" si="0"/>
        <v>-16.819999999999936</v>
      </c>
      <c r="F6" s="184">
        <f t="shared" si="1"/>
        <v>-1.2E-2</v>
      </c>
      <c r="G6" s="183">
        <f t="shared" si="2"/>
        <v>-7.1899999999998272</v>
      </c>
      <c r="H6" s="184">
        <f t="shared" si="3"/>
        <v>-5.0000000000000001E-3</v>
      </c>
    </row>
    <row r="7" spans="1:21" ht="15.75" customHeight="1" x14ac:dyDescent="0.2">
      <c r="A7" s="52" t="s">
        <v>259</v>
      </c>
      <c r="B7" s="128">
        <v>985.15</v>
      </c>
      <c r="C7" s="128">
        <v>985.82</v>
      </c>
      <c r="D7" s="128">
        <v>963.99</v>
      </c>
      <c r="E7" s="183">
        <f t="shared" si="0"/>
        <v>-0.67000000000007276</v>
      </c>
      <c r="F7" s="184">
        <f t="shared" si="1"/>
        <v>-1E-3</v>
      </c>
      <c r="G7" s="183">
        <f t="shared" si="2"/>
        <v>21.159999999999968</v>
      </c>
      <c r="H7" s="184">
        <f t="shared" si="3"/>
        <v>2.1999999999999999E-2</v>
      </c>
    </row>
    <row r="8" spans="1:21" ht="15.75" customHeight="1" x14ac:dyDescent="0.2">
      <c r="A8" s="52" t="s">
        <v>140</v>
      </c>
      <c r="B8" s="128">
        <v>931.73</v>
      </c>
      <c r="C8" s="128">
        <v>911.91</v>
      </c>
      <c r="D8" s="128">
        <v>872.79</v>
      </c>
      <c r="E8" s="183">
        <f t="shared" si="0"/>
        <v>19.82000000000005</v>
      </c>
      <c r="F8" s="184">
        <f t="shared" si="1"/>
        <v>2.1999999999999999E-2</v>
      </c>
      <c r="G8" s="183">
        <f t="shared" si="2"/>
        <v>58.940000000000055</v>
      </c>
      <c r="H8" s="184">
        <f t="shared" si="3"/>
        <v>6.8000000000000005E-2</v>
      </c>
    </row>
    <row r="9" spans="1:21" ht="15.75" customHeight="1" x14ac:dyDescent="0.2">
      <c r="A9" s="52" t="s">
        <v>260</v>
      </c>
      <c r="B9" s="128">
        <v>1320.58</v>
      </c>
      <c r="C9" s="128">
        <v>1321.72</v>
      </c>
      <c r="D9" s="128">
        <v>1242.22</v>
      </c>
      <c r="E9" s="183">
        <f t="shared" si="0"/>
        <v>-1.1400000000001</v>
      </c>
      <c r="F9" s="184">
        <f t="shared" si="1"/>
        <v>-1E-3</v>
      </c>
      <c r="G9" s="183">
        <f t="shared" si="2"/>
        <v>78.3599999999999</v>
      </c>
      <c r="H9" s="184">
        <f t="shared" si="3"/>
        <v>6.3E-2</v>
      </c>
    </row>
    <row r="10" spans="1:21" ht="15.75" customHeight="1" x14ac:dyDescent="0.2">
      <c r="A10" s="52" t="s">
        <v>261</v>
      </c>
      <c r="B10" s="128">
        <v>1330.81</v>
      </c>
      <c r="C10" s="128">
        <v>1339.69</v>
      </c>
      <c r="D10" s="128">
        <v>1266.4100000000001</v>
      </c>
      <c r="E10" s="183">
        <f t="shared" si="0"/>
        <v>-8.8800000000001091</v>
      </c>
      <c r="F10" s="184">
        <f t="shared" si="1"/>
        <v>-7.0000000000000001E-3</v>
      </c>
      <c r="G10" s="183">
        <f t="shared" si="2"/>
        <v>64.399999999999864</v>
      </c>
      <c r="H10" s="184">
        <f t="shared" si="3"/>
        <v>5.0999999999999997E-2</v>
      </c>
    </row>
    <row r="11" spans="1:21" ht="15.75" customHeight="1" x14ac:dyDescent="0.2">
      <c r="A11" s="52" t="s">
        <v>262</v>
      </c>
      <c r="B11" s="128">
        <v>1032.06</v>
      </c>
      <c r="C11" s="128">
        <v>1037.08</v>
      </c>
      <c r="D11" s="128">
        <v>1032.54</v>
      </c>
      <c r="E11" s="183">
        <f t="shared" si="0"/>
        <v>-5.0199999999999818</v>
      </c>
      <c r="F11" s="184">
        <f t="shared" si="1"/>
        <v>-5.0000000000000001E-3</v>
      </c>
      <c r="G11" s="183">
        <f t="shared" si="2"/>
        <v>-0.48000000000001819</v>
      </c>
      <c r="H11" s="184">
        <f t="shared" si="3"/>
        <v>0</v>
      </c>
    </row>
    <row r="12" spans="1:21" ht="15.75" customHeight="1" x14ac:dyDescent="0.2">
      <c r="A12" s="52" t="s">
        <v>263</v>
      </c>
      <c r="B12" s="128">
        <v>473.83</v>
      </c>
      <c r="C12" s="128">
        <v>465.55</v>
      </c>
      <c r="D12" s="128">
        <v>479.67</v>
      </c>
      <c r="E12" s="183">
        <f t="shared" si="0"/>
        <v>8.2799999999999727</v>
      </c>
      <c r="F12" s="184">
        <f t="shared" si="1"/>
        <v>1.7999999999999999E-2</v>
      </c>
      <c r="G12" s="183">
        <f t="shared" si="2"/>
        <v>-5.8400000000000318</v>
      </c>
      <c r="H12" s="184">
        <f t="shared" si="3"/>
        <v>-1.2E-2</v>
      </c>
    </row>
    <row r="13" spans="1:21" ht="15.75" customHeight="1" thickBot="1" x14ac:dyDescent="0.25">
      <c r="A13" s="52" t="s">
        <v>158</v>
      </c>
      <c r="B13" s="128">
        <v>973.15</v>
      </c>
      <c r="C13" s="128">
        <v>1006.01</v>
      </c>
      <c r="D13" s="128">
        <v>1038.3800000000001</v>
      </c>
      <c r="E13" s="183">
        <f t="shared" si="0"/>
        <v>-32.860000000000014</v>
      </c>
      <c r="F13" s="184">
        <f t="shared" si="1"/>
        <v>-3.3000000000000002E-2</v>
      </c>
      <c r="G13" s="183">
        <f t="shared" si="2"/>
        <v>-65.230000000000132</v>
      </c>
      <c r="H13" s="184">
        <f t="shared" si="3"/>
        <v>-6.3E-2</v>
      </c>
    </row>
    <row r="14" spans="1:21" x14ac:dyDescent="0.2">
      <c r="A14" s="57"/>
    </row>
    <row r="15" spans="1:21" ht="15.75" customHeight="1" thickBot="1" x14ac:dyDescent="0.25">
      <c r="A15" s="231" t="s">
        <v>264</v>
      </c>
      <c r="B15" s="194"/>
      <c r="C15" s="194"/>
      <c r="D15" s="194"/>
      <c r="E15" s="194"/>
      <c r="F15" s="194"/>
      <c r="G15" s="194"/>
      <c r="H15" s="194"/>
    </row>
    <row r="16" spans="1:21" ht="15.75" customHeight="1" thickBot="1" x14ac:dyDescent="0.25">
      <c r="A16" s="51" t="s">
        <v>254</v>
      </c>
      <c r="B16" s="51" t="s">
        <v>236</v>
      </c>
      <c r="C16" s="51" t="s">
        <v>237</v>
      </c>
      <c r="D16" s="51" t="s">
        <v>238</v>
      </c>
      <c r="E16" s="51" t="s">
        <v>239</v>
      </c>
      <c r="F16" s="182" t="s">
        <v>240</v>
      </c>
      <c r="G16" s="51" t="s">
        <v>241</v>
      </c>
      <c r="H16" s="182" t="s">
        <v>242</v>
      </c>
      <c r="I16" s="148"/>
    </row>
    <row r="17" spans="1:21" ht="15.75" customHeight="1" x14ac:dyDescent="0.2">
      <c r="A17" s="52" t="s">
        <v>255</v>
      </c>
      <c r="B17" s="129">
        <v>33.6</v>
      </c>
      <c r="C17" s="129">
        <v>33.9</v>
      </c>
      <c r="D17" s="129">
        <v>34.299999999999997</v>
      </c>
      <c r="E17" s="181">
        <f t="shared" ref="E17:E27" si="4">B17-C17</f>
        <v>-0.29999999999999716</v>
      </c>
      <c r="F17" s="184">
        <f t="shared" ref="F17:F27" si="5">ROUND((B17-C17)/C17,3)</f>
        <v>-8.9999999999999993E-3</v>
      </c>
      <c r="G17" s="181">
        <f t="shared" ref="G17:G27" si="6">B17-D17</f>
        <v>-0.69999999999999574</v>
      </c>
      <c r="H17" s="184">
        <f t="shared" ref="H17:H27" si="7">ROUND((B17-D17)/D17,3)</f>
        <v>-0.02</v>
      </c>
    </row>
    <row r="18" spans="1:21" ht="15.75" customHeight="1" x14ac:dyDescent="0.2">
      <c r="A18" s="52" t="s">
        <v>256</v>
      </c>
      <c r="B18" s="129">
        <v>39</v>
      </c>
      <c r="C18" s="129">
        <v>39.200000000000003</v>
      </c>
      <c r="D18" s="129">
        <v>40.4</v>
      </c>
      <c r="E18" s="181">
        <f t="shared" si="4"/>
        <v>-0.20000000000000284</v>
      </c>
      <c r="F18" s="184">
        <f t="shared" si="5"/>
        <v>-5.0000000000000001E-3</v>
      </c>
      <c r="G18" s="181">
        <f t="shared" si="6"/>
        <v>-1.3999999999999986</v>
      </c>
      <c r="H18" s="184">
        <f t="shared" si="7"/>
        <v>-3.5000000000000003E-2</v>
      </c>
    </row>
    <row r="19" spans="1:21" ht="15.75" customHeight="1" x14ac:dyDescent="0.2">
      <c r="A19" s="52" t="s">
        <v>257</v>
      </c>
      <c r="B19" s="129">
        <v>41.7</v>
      </c>
      <c r="C19" s="129">
        <v>40.9</v>
      </c>
      <c r="D19" s="129">
        <v>41.4</v>
      </c>
      <c r="E19" s="181">
        <f t="shared" si="4"/>
        <v>0.80000000000000426</v>
      </c>
      <c r="F19" s="184">
        <f t="shared" si="5"/>
        <v>0.02</v>
      </c>
      <c r="G19" s="181">
        <f t="shared" si="6"/>
        <v>0.30000000000000426</v>
      </c>
      <c r="H19" s="184">
        <f t="shared" si="7"/>
        <v>7.0000000000000001E-3</v>
      </c>
    </row>
    <row r="20" spans="1:21" ht="15.75" customHeight="1" x14ac:dyDescent="0.2">
      <c r="A20" s="52" t="s">
        <v>258</v>
      </c>
      <c r="B20" s="129">
        <v>39.1</v>
      </c>
      <c r="C20" s="129">
        <v>39.700000000000003</v>
      </c>
      <c r="D20" s="129">
        <v>40.5</v>
      </c>
      <c r="E20" s="181">
        <f t="shared" si="4"/>
        <v>-0.60000000000000142</v>
      </c>
      <c r="F20" s="184">
        <f t="shared" si="5"/>
        <v>-1.4999999999999999E-2</v>
      </c>
      <c r="G20" s="181">
        <f t="shared" si="6"/>
        <v>-1.3999999999999986</v>
      </c>
      <c r="H20" s="184">
        <f t="shared" si="7"/>
        <v>-3.5000000000000003E-2</v>
      </c>
    </row>
    <row r="21" spans="1:21" ht="15.75" customHeight="1" x14ac:dyDescent="0.2">
      <c r="A21" s="52" t="s">
        <v>259</v>
      </c>
      <c r="B21" s="129">
        <v>32.299999999999997</v>
      </c>
      <c r="C21" s="129">
        <v>32.6</v>
      </c>
      <c r="D21" s="129">
        <v>32.799999999999997</v>
      </c>
      <c r="E21" s="181">
        <f t="shared" si="4"/>
        <v>-0.30000000000000426</v>
      </c>
      <c r="F21" s="184">
        <f t="shared" si="5"/>
        <v>-8.9999999999999993E-3</v>
      </c>
      <c r="G21" s="181">
        <f t="shared" si="6"/>
        <v>-0.5</v>
      </c>
      <c r="H21" s="184">
        <f t="shared" si="7"/>
        <v>-1.4999999999999999E-2</v>
      </c>
    </row>
    <row r="22" spans="1:21" ht="15.75" customHeight="1" x14ac:dyDescent="0.2">
      <c r="A22" s="52" t="s">
        <v>140</v>
      </c>
      <c r="B22" s="129">
        <v>33.299999999999997</v>
      </c>
      <c r="C22" s="129">
        <v>33.1</v>
      </c>
      <c r="D22" s="129">
        <v>33.299999999999997</v>
      </c>
      <c r="E22" s="181">
        <f t="shared" si="4"/>
        <v>0.19999999999999574</v>
      </c>
      <c r="F22" s="184">
        <f t="shared" si="5"/>
        <v>6.0000000000000001E-3</v>
      </c>
      <c r="G22" s="181">
        <f t="shared" si="6"/>
        <v>0</v>
      </c>
      <c r="H22" s="184">
        <f t="shared" si="7"/>
        <v>0</v>
      </c>
      <c r="O22" s="129"/>
      <c r="P22" s="129"/>
      <c r="Q22" s="129"/>
      <c r="R22" s="187"/>
      <c r="S22" s="186"/>
      <c r="T22" s="187"/>
      <c r="U22" s="186"/>
    </row>
    <row r="23" spans="1:21" ht="15.75" customHeight="1" x14ac:dyDescent="0.2">
      <c r="A23" s="52" t="s">
        <v>260</v>
      </c>
      <c r="B23" s="129">
        <v>36.200000000000003</v>
      </c>
      <c r="C23" s="129">
        <v>37.200000000000003</v>
      </c>
      <c r="D23" s="129">
        <v>37.700000000000003</v>
      </c>
      <c r="E23" s="181">
        <f t="shared" si="4"/>
        <v>-1</v>
      </c>
      <c r="F23" s="184">
        <f t="shared" si="5"/>
        <v>-2.7E-2</v>
      </c>
      <c r="G23" s="181">
        <f t="shared" si="6"/>
        <v>-1.5</v>
      </c>
      <c r="H23" s="184">
        <f t="shared" si="7"/>
        <v>-0.04</v>
      </c>
      <c r="R23" s="188"/>
    </row>
    <row r="24" spans="1:21" ht="15.75" customHeight="1" x14ac:dyDescent="0.2">
      <c r="A24" s="52" t="s">
        <v>261</v>
      </c>
      <c r="B24" s="129">
        <v>37.700000000000003</v>
      </c>
      <c r="C24" s="129">
        <v>37.6</v>
      </c>
      <c r="D24" s="129">
        <v>36.9</v>
      </c>
      <c r="E24" s="181">
        <f t="shared" si="4"/>
        <v>0.10000000000000142</v>
      </c>
      <c r="F24" s="184">
        <f t="shared" si="5"/>
        <v>3.0000000000000001E-3</v>
      </c>
      <c r="G24" s="181">
        <f t="shared" si="6"/>
        <v>0.80000000000000426</v>
      </c>
      <c r="H24" s="184">
        <f t="shared" si="7"/>
        <v>2.1999999999999999E-2</v>
      </c>
    </row>
    <row r="25" spans="1:21" ht="15.75" customHeight="1" x14ac:dyDescent="0.2">
      <c r="A25" s="52" t="s">
        <v>262</v>
      </c>
      <c r="B25" s="129">
        <v>31.6</v>
      </c>
      <c r="C25" s="129">
        <v>32.5</v>
      </c>
      <c r="D25" s="129">
        <v>32.799999999999997</v>
      </c>
      <c r="E25" s="181">
        <f t="shared" si="4"/>
        <v>-0.89999999999999858</v>
      </c>
      <c r="F25" s="184">
        <f t="shared" si="5"/>
        <v>-2.8000000000000001E-2</v>
      </c>
      <c r="G25" s="181">
        <f t="shared" si="6"/>
        <v>-1.1999999999999957</v>
      </c>
      <c r="H25" s="184">
        <f t="shared" si="7"/>
        <v>-3.6999999999999998E-2</v>
      </c>
    </row>
    <row r="26" spans="1:21" ht="15.75" customHeight="1" x14ac:dyDescent="0.2">
      <c r="A26" s="52" t="s">
        <v>263</v>
      </c>
      <c r="B26" s="129">
        <v>24.5</v>
      </c>
      <c r="C26" s="129">
        <v>24.4</v>
      </c>
      <c r="D26" s="129">
        <v>24.7</v>
      </c>
      <c r="E26" s="181">
        <f t="shared" si="4"/>
        <v>0.10000000000000142</v>
      </c>
      <c r="F26" s="184">
        <f t="shared" si="5"/>
        <v>4.0000000000000001E-3</v>
      </c>
      <c r="G26" s="181">
        <f t="shared" si="6"/>
        <v>-0.19999999999999929</v>
      </c>
      <c r="H26" s="184">
        <f t="shared" si="7"/>
        <v>-8.0000000000000002E-3</v>
      </c>
    </row>
    <row r="27" spans="1:21" x14ac:dyDescent="0.2">
      <c r="A27" s="52" t="s">
        <v>158</v>
      </c>
      <c r="B27" s="129">
        <v>32.700000000000003</v>
      </c>
      <c r="C27" s="129">
        <v>33.4</v>
      </c>
      <c r="D27" s="129">
        <v>35.5</v>
      </c>
      <c r="E27" s="181">
        <f t="shared" si="4"/>
        <v>-0.69999999999999574</v>
      </c>
      <c r="F27" s="184">
        <f t="shared" si="5"/>
        <v>-2.1000000000000001E-2</v>
      </c>
      <c r="G27" s="181">
        <f t="shared" si="6"/>
        <v>-2.7999999999999972</v>
      </c>
      <c r="H27" s="184">
        <f t="shared" si="7"/>
        <v>-7.9000000000000001E-2</v>
      </c>
    </row>
    <row r="28" spans="1:21" x14ac:dyDescent="0.2">
      <c r="F28" s="189"/>
      <c r="G28" s="187"/>
      <c r="H28" s="189"/>
    </row>
    <row r="29" spans="1:21" ht="15.75" customHeight="1" thickBot="1" x14ac:dyDescent="0.25">
      <c r="A29" s="231" t="s">
        <v>265</v>
      </c>
      <c r="B29" s="194"/>
      <c r="C29" s="194"/>
      <c r="D29" s="194"/>
      <c r="E29" s="194"/>
      <c r="F29" s="194"/>
      <c r="G29" s="194"/>
      <c r="H29" s="194"/>
    </row>
    <row r="30" spans="1:21" ht="15.75" customHeight="1" thickBot="1" x14ac:dyDescent="0.25">
      <c r="A30" s="51" t="s">
        <v>254</v>
      </c>
      <c r="B30" s="51" t="s">
        <v>236</v>
      </c>
      <c r="C30" s="51" t="s">
        <v>237</v>
      </c>
      <c r="D30" s="51" t="s">
        <v>238</v>
      </c>
      <c r="E30" s="51" t="s">
        <v>239</v>
      </c>
      <c r="F30" s="182" t="s">
        <v>240</v>
      </c>
      <c r="G30" s="51" t="s">
        <v>241</v>
      </c>
      <c r="H30" s="182" t="s">
        <v>242</v>
      </c>
    </row>
    <row r="31" spans="1:21" ht="15.75" customHeight="1" x14ac:dyDescent="0.2">
      <c r="A31" s="52" t="s">
        <v>255</v>
      </c>
      <c r="B31" s="127">
        <v>31.51</v>
      </c>
      <c r="C31" s="127">
        <v>31.19</v>
      </c>
      <c r="D31" s="127">
        <v>30.16</v>
      </c>
      <c r="E31" s="183">
        <f t="shared" ref="E31:E41" si="8">B31-C31</f>
        <v>0.32000000000000028</v>
      </c>
      <c r="F31" s="184">
        <f t="shared" ref="F31:F41" si="9">ROUND((B31-C31)/C31,3)</f>
        <v>0.01</v>
      </c>
      <c r="G31" s="183">
        <f t="shared" ref="G31:G41" si="10">B31-D31</f>
        <v>1.3500000000000014</v>
      </c>
      <c r="H31" s="184">
        <f t="shared" ref="H31:H41" si="11">ROUND((B31-D31)/D31,3)</f>
        <v>4.4999999999999998E-2</v>
      </c>
    </row>
    <row r="32" spans="1:21" ht="15.75" customHeight="1" x14ac:dyDescent="0.2">
      <c r="A32" s="52" t="s">
        <v>256</v>
      </c>
      <c r="B32" s="127">
        <v>34.950000000000003</v>
      </c>
      <c r="C32" s="127">
        <v>34.4</v>
      </c>
      <c r="D32" s="127">
        <v>32.74</v>
      </c>
      <c r="E32" s="183">
        <f t="shared" si="8"/>
        <v>0.55000000000000426</v>
      </c>
      <c r="F32" s="184">
        <f t="shared" si="9"/>
        <v>1.6E-2</v>
      </c>
      <c r="G32" s="183">
        <f t="shared" si="10"/>
        <v>2.2100000000000009</v>
      </c>
      <c r="H32" s="184">
        <f t="shared" si="11"/>
        <v>6.8000000000000005E-2</v>
      </c>
      <c r="O32" s="127"/>
      <c r="P32" s="127"/>
      <c r="Q32" s="127"/>
      <c r="R32" s="190"/>
      <c r="S32" s="161"/>
      <c r="T32" s="190"/>
      <c r="U32" s="161"/>
    </row>
    <row r="33" spans="1:21" ht="15.75" customHeight="1" x14ac:dyDescent="0.2">
      <c r="A33" s="52" t="s">
        <v>257</v>
      </c>
      <c r="B33" s="127">
        <v>33.729999999999997</v>
      </c>
      <c r="C33" s="127">
        <v>32.909999999999997</v>
      </c>
      <c r="D33" s="127">
        <v>29.74</v>
      </c>
      <c r="E33" s="183">
        <f t="shared" si="8"/>
        <v>0.82000000000000028</v>
      </c>
      <c r="F33" s="184">
        <f t="shared" si="9"/>
        <v>2.5000000000000001E-2</v>
      </c>
      <c r="G33" s="183">
        <f t="shared" si="10"/>
        <v>3.9899999999999984</v>
      </c>
      <c r="H33" s="184">
        <f t="shared" si="11"/>
        <v>0.13400000000000001</v>
      </c>
      <c r="O33" s="127"/>
      <c r="P33" s="127"/>
      <c r="Q33" s="127"/>
      <c r="R33" s="190"/>
      <c r="S33" s="161"/>
      <c r="T33" s="190"/>
      <c r="U33" s="161"/>
    </row>
    <row r="34" spans="1:21" ht="15.75" customHeight="1" x14ac:dyDescent="0.2">
      <c r="A34" s="52" t="s">
        <v>258</v>
      </c>
      <c r="B34" s="127">
        <v>34.64</v>
      </c>
      <c r="C34" s="127">
        <v>34.54</v>
      </c>
      <c r="D34" s="127">
        <v>33.619999999999997</v>
      </c>
      <c r="E34" s="183">
        <f t="shared" si="8"/>
        <v>0.10000000000000142</v>
      </c>
      <c r="F34" s="184">
        <f t="shared" si="9"/>
        <v>3.0000000000000001E-3</v>
      </c>
      <c r="G34" s="183">
        <f t="shared" si="10"/>
        <v>1.0200000000000031</v>
      </c>
      <c r="H34" s="184">
        <f t="shared" si="11"/>
        <v>0.03</v>
      </c>
      <c r="O34" s="127"/>
      <c r="P34" s="127"/>
      <c r="Q34" s="127"/>
      <c r="R34" s="190"/>
      <c r="S34" s="161"/>
      <c r="T34" s="190"/>
      <c r="U34" s="161"/>
    </row>
    <row r="35" spans="1:21" ht="15.75" customHeight="1" x14ac:dyDescent="0.2">
      <c r="A35" s="52" t="s">
        <v>259</v>
      </c>
      <c r="B35" s="127">
        <v>30.5</v>
      </c>
      <c r="C35" s="127">
        <v>30.24</v>
      </c>
      <c r="D35" s="127">
        <v>29.39</v>
      </c>
      <c r="E35" s="183">
        <f t="shared" si="8"/>
        <v>0.26000000000000156</v>
      </c>
      <c r="F35" s="184">
        <f t="shared" si="9"/>
        <v>8.9999999999999993E-3</v>
      </c>
      <c r="G35" s="183">
        <f t="shared" si="10"/>
        <v>1.1099999999999994</v>
      </c>
      <c r="H35" s="184">
        <f t="shared" si="11"/>
        <v>3.7999999999999999E-2</v>
      </c>
    </row>
    <row r="36" spans="1:21" ht="15.75" customHeight="1" x14ac:dyDescent="0.2">
      <c r="A36" s="52" t="s">
        <v>140</v>
      </c>
      <c r="B36" s="127">
        <v>27.98</v>
      </c>
      <c r="C36" s="127">
        <v>27.55</v>
      </c>
      <c r="D36" s="127">
        <v>26.21</v>
      </c>
      <c r="E36" s="183">
        <f t="shared" si="8"/>
        <v>0.42999999999999972</v>
      </c>
      <c r="F36" s="184">
        <f t="shared" si="9"/>
        <v>1.6E-2</v>
      </c>
      <c r="G36" s="183">
        <f t="shared" si="10"/>
        <v>1.7699999999999996</v>
      </c>
      <c r="H36" s="184">
        <f t="shared" si="11"/>
        <v>6.8000000000000005E-2</v>
      </c>
    </row>
    <row r="37" spans="1:21" ht="15.75" customHeight="1" x14ac:dyDescent="0.2">
      <c r="A37" s="52" t="s">
        <v>260</v>
      </c>
      <c r="B37" s="127">
        <v>36.479999999999997</v>
      </c>
      <c r="C37" s="127">
        <v>35.53</v>
      </c>
      <c r="D37" s="127">
        <v>32.950000000000003</v>
      </c>
      <c r="E37" s="183">
        <f t="shared" si="8"/>
        <v>0.94999999999999574</v>
      </c>
      <c r="F37" s="184">
        <f t="shared" si="9"/>
        <v>2.7E-2</v>
      </c>
      <c r="G37" s="183">
        <f t="shared" si="10"/>
        <v>3.529999999999994</v>
      </c>
      <c r="H37" s="184">
        <f t="shared" si="11"/>
        <v>0.107</v>
      </c>
    </row>
    <row r="38" spans="1:21" ht="15.75" customHeight="1" x14ac:dyDescent="0.2">
      <c r="A38" s="52" t="s">
        <v>261</v>
      </c>
      <c r="B38" s="127">
        <v>35.299999999999997</v>
      </c>
      <c r="C38" s="127">
        <v>35.630000000000003</v>
      </c>
      <c r="D38" s="127">
        <v>34.32</v>
      </c>
      <c r="E38" s="183">
        <f t="shared" si="8"/>
        <v>-0.3300000000000054</v>
      </c>
      <c r="F38" s="184">
        <f t="shared" si="9"/>
        <v>-8.9999999999999993E-3</v>
      </c>
      <c r="G38" s="183">
        <f t="shared" si="10"/>
        <v>0.97999999999999687</v>
      </c>
      <c r="H38" s="184">
        <f t="shared" si="11"/>
        <v>2.9000000000000001E-2</v>
      </c>
    </row>
    <row r="39" spans="1:21" ht="15.75" customHeight="1" x14ac:dyDescent="0.2">
      <c r="A39" s="52" t="s">
        <v>262</v>
      </c>
      <c r="B39" s="127">
        <v>32.659999999999997</v>
      </c>
      <c r="C39" s="127">
        <v>31.91</v>
      </c>
      <c r="D39" s="127">
        <v>31.48</v>
      </c>
      <c r="E39" s="183">
        <f t="shared" si="8"/>
        <v>0.74999999999999645</v>
      </c>
      <c r="F39" s="184">
        <f t="shared" si="9"/>
        <v>2.4E-2</v>
      </c>
      <c r="G39" s="183">
        <f t="shared" si="10"/>
        <v>1.1799999999999962</v>
      </c>
      <c r="H39" s="184">
        <f t="shared" si="11"/>
        <v>3.6999999999999998E-2</v>
      </c>
    </row>
    <row r="40" spans="1:21" ht="15.75" customHeight="1" x14ac:dyDescent="0.2">
      <c r="A40" s="52" t="s">
        <v>263</v>
      </c>
      <c r="B40" s="127">
        <v>19.34</v>
      </c>
      <c r="C40" s="127">
        <v>19.079999999999998</v>
      </c>
      <c r="D40" s="127">
        <v>19.420000000000002</v>
      </c>
      <c r="E40" s="183">
        <f t="shared" si="8"/>
        <v>0.26000000000000156</v>
      </c>
      <c r="F40" s="184">
        <f t="shared" si="9"/>
        <v>1.4E-2</v>
      </c>
      <c r="G40" s="183">
        <f t="shared" si="10"/>
        <v>-8.0000000000001847E-2</v>
      </c>
      <c r="H40" s="184">
        <f t="shared" si="11"/>
        <v>-4.0000000000000001E-3</v>
      </c>
    </row>
    <row r="41" spans="1:21" x14ac:dyDescent="0.2">
      <c r="A41" s="52" t="s">
        <v>158</v>
      </c>
      <c r="B41" s="127">
        <v>29.76</v>
      </c>
      <c r="C41" s="127">
        <v>30.12</v>
      </c>
      <c r="D41" s="127">
        <v>29.25</v>
      </c>
      <c r="E41" s="183">
        <f t="shared" si="8"/>
        <v>-0.35999999999999943</v>
      </c>
      <c r="F41" s="184">
        <f t="shared" si="9"/>
        <v>-1.2E-2</v>
      </c>
      <c r="G41" s="183">
        <f t="shared" si="10"/>
        <v>0.51000000000000156</v>
      </c>
      <c r="H41" s="184">
        <f t="shared" si="11"/>
        <v>1.7000000000000001E-2</v>
      </c>
    </row>
    <row r="43" spans="1:21" x14ac:dyDescent="0.2">
      <c r="A43" t="s">
        <v>126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57" customWidth="1"/>
    <col min="8" max="8" width="9.1640625" style="157" customWidth="1"/>
  </cols>
  <sheetData>
    <row r="1" spans="1:8" x14ac:dyDescent="0.2">
      <c r="A1" t="s">
        <v>266</v>
      </c>
      <c r="E1" s="217" t="s">
        <v>112</v>
      </c>
      <c r="F1" s="232"/>
      <c r="G1" s="192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t="s">
        <v>117</v>
      </c>
      <c r="F2" s="157" t="s">
        <v>118</v>
      </c>
      <c r="G2" t="s">
        <v>116</v>
      </c>
      <c r="H2" s="157" t="s">
        <v>118</v>
      </c>
    </row>
    <row r="3" spans="1:8" x14ac:dyDescent="0.2">
      <c r="A3" s="159" t="s">
        <v>267</v>
      </c>
      <c r="B3" t="s">
        <v>120</v>
      </c>
      <c r="C3" t="s">
        <v>120</v>
      </c>
      <c r="D3" t="s">
        <v>121</v>
      </c>
      <c r="E3" t="s">
        <v>120</v>
      </c>
      <c r="F3" s="157" t="s">
        <v>122</v>
      </c>
      <c r="G3" t="s">
        <v>121</v>
      </c>
      <c r="H3" s="157" t="s">
        <v>122</v>
      </c>
    </row>
    <row r="5" spans="1:8" x14ac:dyDescent="0.2">
      <c r="A5" t="s">
        <v>129</v>
      </c>
      <c r="B5" s="79">
        <v>434300</v>
      </c>
      <c r="C5" s="79">
        <v>431600</v>
      </c>
      <c r="D5" s="79">
        <v>419900</v>
      </c>
      <c r="E5" s="174">
        <f t="shared" ref="E5:E29" si="0">B5-C5</f>
        <v>2700</v>
      </c>
      <c r="F5" s="171">
        <f t="shared" ref="F5:F29" si="1">ROUND((B5-C5)/C5,3)</f>
        <v>6.0000000000000001E-3</v>
      </c>
      <c r="G5" s="174">
        <f t="shared" ref="G5:G29" si="2">B5-D5</f>
        <v>14400</v>
      </c>
      <c r="H5" s="171">
        <f t="shared" ref="H5:H29" si="3">ROUND((B5-D5)/D5,3)</f>
        <v>3.4000000000000002E-2</v>
      </c>
    </row>
    <row r="6" spans="1:8" x14ac:dyDescent="0.2">
      <c r="A6" t="s">
        <v>168</v>
      </c>
      <c r="B6" s="79">
        <v>361500</v>
      </c>
      <c r="C6" s="79">
        <v>359300</v>
      </c>
      <c r="D6" s="79">
        <v>350500</v>
      </c>
      <c r="E6" s="174">
        <f t="shared" si="0"/>
        <v>2200</v>
      </c>
      <c r="F6" s="171">
        <f t="shared" si="1"/>
        <v>6.0000000000000001E-3</v>
      </c>
      <c r="G6" s="174">
        <f t="shared" si="2"/>
        <v>11000</v>
      </c>
      <c r="H6" s="171">
        <f t="shared" si="3"/>
        <v>3.1E-2</v>
      </c>
    </row>
    <row r="7" spans="1:8" x14ac:dyDescent="0.2">
      <c r="A7" t="s">
        <v>169</v>
      </c>
      <c r="B7" s="79">
        <v>59700</v>
      </c>
      <c r="C7" s="79">
        <v>59600</v>
      </c>
      <c r="D7" s="79">
        <v>56200</v>
      </c>
      <c r="E7" s="174">
        <f t="shared" si="0"/>
        <v>100</v>
      </c>
      <c r="F7" s="171">
        <f t="shared" si="1"/>
        <v>2E-3</v>
      </c>
      <c r="G7" s="174">
        <f t="shared" si="2"/>
        <v>3500</v>
      </c>
      <c r="H7" s="171">
        <f t="shared" si="3"/>
        <v>6.2E-2</v>
      </c>
    </row>
    <row r="8" spans="1:8" x14ac:dyDescent="0.2">
      <c r="A8" t="s">
        <v>183</v>
      </c>
      <c r="B8" s="79">
        <v>374600</v>
      </c>
      <c r="C8" s="79">
        <v>372000</v>
      </c>
      <c r="D8" s="79">
        <v>363700</v>
      </c>
      <c r="E8" s="174">
        <f t="shared" si="0"/>
        <v>2600</v>
      </c>
      <c r="F8" s="171">
        <f t="shared" si="1"/>
        <v>7.0000000000000001E-3</v>
      </c>
      <c r="G8" s="174">
        <f t="shared" si="2"/>
        <v>10900</v>
      </c>
      <c r="H8" s="171">
        <f t="shared" si="3"/>
        <v>0.03</v>
      </c>
    </row>
    <row r="9" spans="1:8" x14ac:dyDescent="0.2">
      <c r="A9" t="s">
        <v>184</v>
      </c>
      <c r="B9" s="79">
        <v>301800</v>
      </c>
      <c r="C9" s="79">
        <v>299700</v>
      </c>
      <c r="D9" s="79">
        <v>294300</v>
      </c>
      <c r="E9" s="174">
        <f t="shared" si="0"/>
        <v>2100</v>
      </c>
      <c r="F9" s="171">
        <f t="shared" si="1"/>
        <v>7.0000000000000001E-3</v>
      </c>
      <c r="G9" s="174">
        <f t="shared" si="2"/>
        <v>7500</v>
      </c>
      <c r="H9" s="171">
        <f t="shared" si="3"/>
        <v>2.5000000000000001E-2</v>
      </c>
    </row>
    <row r="10" spans="1:8" x14ac:dyDescent="0.2">
      <c r="A10" t="s">
        <v>170</v>
      </c>
      <c r="B10" s="79">
        <v>24900</v>
      </c>
      <c r="C10" s="79">
        <v>24700</v>
      </c>
      <c r="D10" s="79">
        <v>22700</v>
      </c>
      <c r="E10" s="174">
        <f t="shared" si="0"/>
        <v>200</v>
      </c>
      <c r="F10" s="171">
        <f t="shared" si="1"/>
        <v>8.0000000000000002E-3</v>
      </c>
      <c r="G10" s="174">
        <f t="shared" si="2"/>
        <v>2200</v>
      </c>
      <c r="H10" s="171">
        <f t="shared" si="3"/>
        <v>9.7000000000000003E-2</v>
      </c>
    </row>
    <row r="11" spans="1:8" x14ac:dyDescent="0.2">
      <c r="A11" t="s">
        <v>176</v>
      </c>
      <c r="B11" s="79">
        <v>34800</v>
      </c>
      <c r="C11" s="79">
        <v>34900</v>
      </c>
      <c r="D11" s="79">
        <v>33500</v>
      </c>
      <c r="E11" s="174">
        <f t="shared" si="0"/>
        <v>-100</v>
      </c>
      <c r="F11" s="171">
        <f t="shared" si="1"/>
        <v>-3.0000000000000001E-3</v>
      </c>
      <c r="G11" s="174">
        <f t="shared" si="2"/>
        <v>1300</v>
      </c>
      <c r="H11" s="171">
        <f t="shared" si="3"/>
        <v>3.9E-2</v>
      </c>
    </row>
    <row r="12" spans="1:8" x14ac:dyDescent="0.2">
      <c r="A12" t="s">
        <v>185</v>
      </c>
      <c r="B12" s="79">
        <v>79000</v>
      </c>
      <c r="C12" s="79">
        <v>78000</v>
      </c>
      <c r="D12" s="79">
        <v>76600</v>
      </c>
      <c r="E12" s="174">
        <f t="shared" si="0"/>
        <v>1000</v>
      </c>
      <c r="F12" s="171">
        <f t="shared" si="1"/>
        <v>1.2999999999999999E-2</v>
      </c>
      <c r="G12" s="174">
        <f t="shared" si="2"/>
        <v>2400</v>
      </c>
      <c r="H12" s="171">
        <f t="shared" si="3"/>
        <v>3.1E-2</v>
      </c>
    </row>
    <row r="13" spans="1:8" x14ac:dyDescent="0.2">
      <c r="A13" t="s">
        <v>186</v>
      </c>
      <c r="B13" s="79">
        <v>13500</v>
      </c>
      <c r="C13" s="79">
        <v>13400</v>
      </c>
      <c r="D13" s="79">
        <v>13400</v>
      </c>
      <c r="E13" s="174">
        <f t="shared" si="0"/>
        <v>100</v>
      </c>
      <c r="F13" s="171">
        <f t="shared" si="1"/>
        <v>7.0000000000000001E-3</v>
      </c>
      <c r="G13" s="174">
        <f t="shared" si="2"/>
        <v>100</v>
      </c>
      <c r="H13" s="171">
        <f t="shared" si="3"/>
        <v>7.0000000000000001E-3</v>
      </c>
    </row>
    <row r="14" spans="1:8" x14ac:dyDescent="0.2">
      <c r="A14" t="s">
        <v>189</v>
      </c>
      <c r="B14" s="79">
        <v>45600</v>
      </c>
      <c r="C14" s="79">
        <v>44900</v>
      </c>
      <c r="D14" s="79">
        <v>44000</v>
      </c>
      <c r="E14" s="174">
        <f t="shared" si="0"/>
        <v>700</v>
      </c>
      <c r="F14" s="171">
        <f t="shared" si="1"/>
        <v>1.6E-2</v>
      </c>
      <c r="G14" s="174">
        <f t="shared" si="2"/>
        <v>1600</v>
      </c>
      <c r="H14" s="171">
        <f t="shared" si="3"/>
        <v>3.5999999999999997E-2</v>
      </c>
    </row>
    <row r="15" spans="1:8" x14ac:dyDescent="0.2">
      <c r="A15" t="s">
        <v>194</v>
      </c>
      <c r="B15" s="79">
        <v>8400</v>
      </c>
      <c r="C15" s="79">
        <v>8100</v>
      </c>
      <c r="D15" s="79">
        <v>8200</v>
      </c>
      <c r="E15" s="174">
        <f t="shared" si="0"/>
        <v>300</v>
      </c>
      <c r="F15" s="171">
        <f t="shared" si="1"/>
        <v>3.6999999999999998E-2</v>
      </c>
      <c r="G15" s="174">
        <f t="shared" si="2"/>
        <v>200</v>
      </c>
      <c r="H15" s="171">
        <f t="shared" si="3"/>
        <v>2.4E-2</v>
      </c>
    </row>
    <row r="16" spans="1:8" x14ac:dyDescent="0.2">
      <c r="A16" t="s">
        <v>195</v>
      </c>
      <c r="B16" s="79">
        <v>19900</v>
      </c>
      <c r="C16" s="79">
        <v>19700</v>
      </c>
      <c r="D16" s="79">
        <v>19200</v>
      </c>
      <c r="E16" s="174">
        <f t="shared" si="0"/>
        <v>200</v>
      </c>
      <c r="F16" s="171">
        <f t="shared" si="1"/>
        <v>0.01</v>
      </c>
      <c r="G16" s="174">
        <f t="shared" si="2"/>
        <v>700</v>
      </c>
      <c r="H16" s="171">
        <f t="shared" si="3"/>
        <v>3.5999999999999997E-2</v>
      </c>
    </row>
    <row r="17" spans="1:8" x14ac:dyDescent="0.2">
      <c r="A17" t="s">
        <v>198</v>
      </c>
      <c r="B17" s="79">
        <v>8500</v>
      </c>
      <c r="C17" s="79">
        <v>8500</v>
      </c>
      <c r="D17" s="79">
        <v>7800</v>
      </c>
      <c r="E17" s="174">
        <f t="shared" si="0"/>
        <v>0</v>
      </c>
      <c r="F17" s="171">
        <f t="shared" si="1"/>
        <v>0</v>
      </c>
      <c r="G17" s="174">
        <f t="shared" si="2"/>
        <v>700</v>
      </c>
      <c r="H17" s="171">
        <f t="shared" si="3"/>
        <v>0.09</v>
      </c>
    </row>
    <row r="18" spans="1:8" x14ac:dyDescent="0.2">
      <c r="A18" t="s">
        <v>199</v>
      </c>
      <c r="B18" s="79">
        <v>21800</v>
      </c>
      <c r="C18" s="79">
        <v>21600</v>
      </c>
      <c r="D18" s="79">
        <v>21500</v>
      </c>
      <c r="E18" s="174">
        <f t="shared" si="0"/>
        <v>200</v>
      </c>
      <c r="F18" s="171">
        <f t="shared" si="1"/>
        <v>8.9999999999999993E-3</v>
      </c>
      <c r="G18" s="174">
        <f t="shared" si="2"/>
        <v>300</v>
      </c>
      <c r="H18" s="171">
        <f t="shared" si="3"/>
        <v>1.4E-2</v>
      </c>
    </row>
    <row r="19" spans="1:8" x14ac:dyDescent="0.2">
      <c r="A19" t="s">
        <v>203</v>
      </c>
      <c r="B19" s="79">
        <v>69500</v>
      </c>
      <c r="C19" s="79">
        <v>69500</v>
      </c>
      <c r="D19" s="79">
        <v>68600</v>
      </c>
      <c r="E19" s="174">
        <f t="shared" si="0"/>
        <v>0</v>
      </c>
      <c r="F19" s="171">
        <f t="shared" si="1"/>
        <v>0</v>
      </c>
      <c r="G19" s="174">
        <f t="shared" si="2"/>
        <v>900</v>
      </c>
      <c r="H19" s="171">
        <f t="shared" si="3"/>
        <v>1.2999999999999999E-2</v>
      </c>
    </row>
    <row r="20" spans="1:8" x14ac:dyDescent="0.2">
      <c r="A20" t="s">
        <v>234</v>
      </c>
      <c r="B20" s="79">
        <v>28600</v>
      </c>
      <c r="C20" s="79">
        <v>29200</v>
      </c>
      <c r="D20" s="79">
        <v>29600</v>
      </c>
      <c r="E20" s="174">
        <f t="shared" si="0"/>
        <v>-600</v>
      </c>
      <c r="F20" s="171">
        <f t="shared" si="1"/>
        <v>-2.1000000000000001E-2</v>
      </c>
      <c r="G20" s="174">
        <f t="shared" si="2"/>
        <v>-1000</v>
      </c>
      <c r="H20" s="171">
        <f t="shared" si="3"/>
        <v>-3.4000000000000002E-2</v>
      </c>
    </row>
    <row r="21" spans="1:8" x14ac:dyDescent="0.2">
      <c r="A21" t="s">
        <v>211</v>
      </c>
      <c r="B21" s="79">
        <v>50300</v>
      </c>
      <c r="C21" s="79">
        <v>49700</v>
      </c>
      <c r="D21" s="79">
        <v>48500</v>
      </c>
      <c r="E21" s="174">
        <f t="shared" si="0"/>
        <v>600</v>
      </c>
      <c r="F21" s="171">
        <f t="shared" si="1"/>
        <v>1.2E-2</v>
      </c>
      <c r="G21" s="174">
        <f t="shared" si="2"/>
        <v>1800</v>
      </c>
      <c r="H21" s="171">
        <f t="shared" si="3"/>
        <v>3.6999999999999998E-2</v>
      </c>
    </row>
    <row r="22" spans="1:8" x14ac:dyDescent="0.2">
      <c r="A22" t="s">
        <v>217</v>
      </c>
      <c r="B22" s="79">
        <v>55600</v>
      </c>
      <c r="C22" s="79">
        <v>55300</v>
      </c>
      <c r="D22" s="79">
        <v>54600</v>
      </c>
      <c r="E22" s="174">
        <f t="shared" si="0"/>
        <v>300</v>
      </c>
      <c r="F22" s="171">
        <f t="shared" si="1"/>
        <v>5.0000000000000001E-3</v>
      </c>
      <c r="G22" s="174">
        <f t="shared" si="2"/>
        <v>1000</v>
      </c>
      <c r="H22" s="171">
        <f t="shared" si="3"/>
        <v>1.7999999999999999E-2</v>
      </c>
    </row>
    <row r="23" spans="1:8" x14ac:dyDescent="0.2">
      <c r="A23" t="s">
        <v>220</v>
      </c>
      <c r="B23" s="79">
        <v>48000</v>
      </c>
      <c r="C23" s="79">
        <v>47800</v>
      </c>
      <c r="D23" s="79">
        <v>47900</v>
      </c>
      <c r="E23" s="174">
        <f t="shared" si="0"/>
        <v>200</v>
      </c>
      <c r="F23" s="171">
        <f t="shared" si="1"/>
        <v>4.0000000000000001E-3</v>
      </c>
      <c r="G23" s="174">
        <f t="shared" si="2"/>
        <v>100</v>
      </c>
      <c r="H23" s="171">
        <f t="shared" si="3"/>
        <v>2E-3</v>
      </c>
    </row>
    <row r="24" spans="1:8" x14ac:dyDescent="0.2">
      <c r="A24" t="s">
        <v>222</v>
      </c>
      <c r="B24" s="79">
        <v>39700</v>
      </c>
      <c r="C24" s="79">
        <v>39200</v>
      </c>
      <c r="D24" s="79">
        <v>39100</v>
      </c>
      <c r="E24" s="174">
        <f t="shared" si="0"/>
        <v>500</v>
      </c>
      <c r="F24" s="171">
        <f t="shared" si="1"/>
        <v>1.2999999999999999E-2</v>
      </c>
      <c r="G24" s="174">
        <f t="shared" si="2"/>
        <v>600</v>
      </c>
      <c r="H24" s="171">
        <f t="shared" si="3"/>
        <v>1.4999999999999999E-2</v>
      </c>
    </row>
    <row r="25" spans="1:8" x14ac:dyDescent="0.2">
      <c r="A25" t="s">
        <v>223</v>
      </c>
      <c r="B25" s="79">
        <v>17100</v>
      </c>
      <c r="C25" s="79">
        <v>17100</v>
      </c>
      <c r="D25" s="79">
        <v>16700</v>
      </c>
      <c r="E25" s="174">
        <f t="shared" si="0"/>
        <v>0</v>
      </c>
      <c r="F25" s="171">
        <f t="shared" si="1"/>
        <v>0</v>
      </c>
      <c r="G25" s="174">
        <f t="shared" si="2"/>
        <v>400</v>
      </c>
      <c r="H25" s="171">
        <f t="shared" si="3"/>
        <v>2.4E-2</v>
      </c>
    </row>
    <row r="26" spans="1:8" x14ac:dyDescent="0.2">
      <c r="A26" t="s">
        <v>226</v>
      </c>
      <c r="B26" s="79">
        <v>72800</v>
      </c>
      <c r="C26" s="79">
        <v>72300</v>
      </c>
      <c r="D26" s="79">
        <v>69400</v>
      </c>
      <c r="E26" s="174">
        <f t="shared" si="0"/>
        <v>500</v>
      </c>
      <c r="F26" s="171">
        <f t="shared" si="1"/>
        <v>7.0000000000000001E-3</v>
      </c>
      <c r="G26" s="174">
        <f t="shared" si="2"/>
        <v>3400</v>
      </c>
      <c r="H26" s="171">
        <f t="shared" si="3"/>
        <v>4.9000000000000002E-2</v>
      </c>
    </row>
    <row r="27" spans="1:8" x14ac:dyDescent="0.2">
      <c r="A27" t="s">
        <v>227</v>
      </c>
      <c r="B27" s="79">
        <v>12100</v>
      </c>
      <c r="C27" s="79">
        <v>12100</v>
      </c>
      <c r="D27" s="79">
        <v>11700</v>
      </c>
      <c r="E27" s="174">
        <f t="shared" si="0"/>
        <v>0</v>
      </c>
      <c r="F27" s="171">
        <f t="shared" si="1"/>
        <v>0</v>
      </c>
      <c r="G27" s="174">
        <f t="shared" si="2"/>
        <v>400</v>
      </c>
      <c r="H27" s="171">
        <f t="shared" si="3"/>
        <v>3.4000000000000002E-2</v>
      </c>
    </row>
    <row r="28" spans="1:8" x14ac:dyDescent="0.2">
      <c r="A28" t="s">
        <v>228</v>
      </c>
      <c r="B28" s="79">
        <v>30100</v>
      </c>
      <c r="C28" s="79">
        <v>29800</v>
      </c>
      <c r="D28" s="79">
        <v>27900</v>
      </c>
      <c r="E28" s="174">
        <f t="shared" si="0"/>
        <v>300</v>
      </c>
      <c r="F28" s="171">
        <f t="shared" si="1"/>
        <v>0.01</v>
      </c>
      <c r="G28" s="174">
        <f t="shared" si="2"/>
        <v>2200</v>
      </c>
      <c r="H28" s="171">
        <f t="shared" si="3"/>
        <v>7.9000000000000001E-2</v>
      </c>
    </row>
    <row r="29" spans="1:8" x14ac:dyDescent="0.2">
      <c r="A29" t="s">
        <v>231</v>
      </c>
      <c r="B29" s="79">
        <v>30600</v>
      </c>
      <c r="C29" s="79">
        <v>30400</v>
      </c>
      <c r="D29" s="79">
        <v>29800</v>
      </c>
      <c r="E29" s="174">
        <f t="shared" si="0"/>
        <v>200</v>
      </c>
      <c r="F29" s="171">
        <f t="shared" si="1"/>
        <v>7.0000000000000001E-3</v>
      </c>
      <c r="G29" s="174">
        <f t="shared" si="2"/>
        <v>800</v>
      </c>
      <c r="H29" s="171">
        <f t="shared" si="3"/>
        <v>2.7E-2</v>
      </c>
    </row>
    <row r="31" spans="1:8" x14ac:dyDescent="0.2">
      <c r="A31" t="s">
        <v>126</v>
      </c>
    </row>
    <row r="51" spans="2:4" x14ac:dyDescent="0.2">
      <c r="B51" s="157"/>
      <c r="D51" s="157"/>
    </row>
    <row r="52" spans="2:4" x14ac:dyDescent="0.2">
      <c r="B52" s="157"/>
      <c r="D52" s="157"/>
    </row>
    <row r="53" spans="2:4" x14ac:dyDescent="0.2">
      <c r="B53" s="157"/>
      <c r="D53" s="157"/>
    </row>
    <row r="54" spans="2:4" x14ac:dyDescent="0.2">
      <c r="B54" s="157"/>
      <c r="D54" s="157"/>
    </row>
    <row r="55" spans="2:4" x14ac:dyDescent="0.2">
      <c r="B55" s="157"/>
    </row>
    <row r="56" spans="2:4" x14ac:dyDescent="0.2">
      <c r="B56" s="157"/>
    </row>
    <row r="57" spans="2:4" x14ac:dyDescent="0.2">
      <c r="B57" s="157"/>
    </row>
    <row r="58" spans="2:4" x14ac:dyDescent="0.2">
      <c r="B58" s="157"/>
    </row>
    <row r="59" spans="2:4" x14ac:dyDescent="0.2">
      <c r="B59" s="157"/>
    </row>
    <row r="66" spans="4:7" x14ac:dyDescent="0.2">
      <c r="E66" s="157"/>
      <c r="G66" s="157"/>
    </row>
    <row r="67" spans="4:7" x14ac:dyDescent="0.2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P42" sqref="P42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57" customWidth="1"/>
    <col min="8" max="8" width="9.1640625" style="157" customWidth="1"/>
  </cols>
  <sheetData>
    <row r="1" spans="1:8" x14ac:dyDescent="0.2">
      <c r="A1" t="s">
        <v>266</v>
      </c>
      <c r="E1" s="217" t="s">
        <v>112</v>
      </c>
      <c r="F1" s="232"/>
      <c r="G1" s="192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t="s">
        <v>117</v>
      </c>
      <c r="F2" s="157" t="s">
        <v>118</v>
      </c>
      <c r="G2" t="s">
        <v>116</v>
      </c>
      <c r="H2" s="157" t="s">
        <v>118</v>
      </c>
    </row>
    <row r="3" spans="1:8" x14ac:dyDescent="0.2">
      <c r="A3" s="159" t="s">
        <v>268</v>
      </c>
      <c r="B3" t="s">
        <v>120</v>
      </c>
      <c r="C3" t="s">
        <v>120</v>
      </c>
      <c r="D3" t="s">
        <v>121</v>
      </c>
      <c r="E3" t="s">
        <v>120</v>
      </c>
      <c r="F3" s="157" t="s">
        <v>122</v>
      </c>
      <c r="G3" t="s">
        <v>121</v>
      </c>
      <c r="H3" s="157" t="s">
        <v>122</v>
      </c>
    </row>
    <row r="5" spans="1:8" x14ac:dyDescent="0.2">
      <c r="A5" t="s">
        <v>129</v>
      </c>
      <c r="B5" s="79">
        <v>437900</v>
      </c>
      <c r="C5" s="79">
        <v>435000</v>
      </c>
      <c r="D5" s="79">
        <v>429600</v>
      </c>
      <c r="E5" s="174">
        <f t="shared" ref="E5:E28" si="0">B5-C5</f>
        <v>2900</v>
      </c>
      <c r="F5" s="171">
        <f t="shared" ref="F5:F28" si="1">ROUND((B5-C5)/C5,3)</f>
        <v>7.0000000000000001E-3</v>
      </c>
      <c r="G5" s="174">
        <f t="shared" ref="G5:G28" si="2">B5-D5</f>
        <v>8300</v>
      </c>
      <c r="H5" s="171">
        <f t="shared" ref="H5:H28" si="3">ROUND((B5-D5)/D5,3)</f>
        <v>1.9E-2</v>
      </c>
    </row>
    <row r="6" spans="1:8" x14ac:dyDescent="0.2">
      <c r="A6" t="s">
        <v>168</v>
      </c>
      <c r="B6" s="79">
        <v>353200</v>
      </c>
      <c r="C6" s="79">
        <v>350400</v>
      </c>
      <c r="D6" s="79">
        <v>345900</v>
      </c>
      <c r="E6" s="174">
        <f t="shared" si="0"/>
        <v>2800</v>
      </c>
      <c r="F6" s="171">
        <f t="shared" si="1"/>
        <v>8.0000000000000002E-3</v>
      </c>
      <c r="G6" s="174">
        <f t="shared" si="2"/>
        <v>7300</v>
      </c>
      <c r="H6" s="171">
        <f t="shared" si="3"/>
        <v>2.1000000000000001E-2</v>
      </c>
    </row>
    <row r="7" spans="1:8" x14ac:dyDescent="0.2">
      <c r="A7" t="s">
        <v>169</v>
      </c>
      <c r="B7" s="79">
        <v>51700</v>
      </c>
      <c r="C7" s="79">
        <v>51500</v>
      </c>
      <c r="D7" s="79">
        <v>50400</v>
      </c>
      <c r="E7" s="174">
        <f t="shared" si="0"/>
        <v>200</v>
      </c>
      <c r="F7" s="171">
        <f t="shared" si="1"/>
        <v>4.0000000000000001E-3</v>
      </c>
      <c r="G7" s="174">
        <f t="shared" si="2"/>
        <v>1300</v>
      </c>
      <c r="H7" s="171">
        <f t="shared" si="3"/>
        <v>2.5999999999999999E-2</v>
      </c>
    </row>
    <row r="8" spans="1:8" x14ac:dyDescent="0.2">
      <c r="A8" t="s">
        <v>183</v>
      </c>
      <c r="B8" s="79">
        <v>386200</v>
      </c>
      <c r="C8" s="79">
        <v>383500</v>
      </c>
      <c r="D8" s="79">
        <v>379200</v>
      </c>
      <c r="E8" s="174">
        <f t="shared" si="0"/>
        <v>2700</v>
      </c>
      <c r="F8" s="171">
        <f t="shared" si="1"/>
        <v>7.0000000000000001E-3</v>
      </c>
      <c r="G8" s="174">
        <f t="shared" si="2"/>
        <v>7000</v>
      </c>
      <c r="H8" s="171">
        <f t="shared" si="3"/>
        <v>1.7999999999999999E-2</v>
      </c>
    </row>
    <row r="9" spans="1:8" x14ac:dyDescent="0.2">
      <c r="A9" t="s">
        <v>184</v>
      </c>
      <c r="B9" s="79">
        <v>301500</v>
      </c>
      <c r="C9" s="79">
        <v>298900</v>
      </c>
      <c r="D9" s="79">
        <v>295500</v>
      </c>
      <c r="E9" s="174">
        <f t="shared" si="0"/>
        <v>2600</v>
      </c>
      <c r="F9" s="171">
        <f t="shared" si="1"/>
        <v>8.9999999999999993E-3</v>
      </c>
      <c r="G9" s="174">
        <f t="shared" si="2"/>
        <v>6000</v>
      </c>
      <c r="H9" s="171">
        <f t="shared" si="3"/>
        <v>0.02</v>
      </c>
    </row>
    <row r="10" spans="1:8" x14ac:dyDescent="0.2">
      <c r="A10" t="s">
        <v>170</v>
      </c>
      <c r="B10" s="79">
        <v>18700</v>
      </c>
      <c r="C10" s="79">
        <v>18500</v>
      </c>
      <c r="D10" s="79">
        <v>18100</v>
      </c>
      <c r="E10" s="174">
        <f t="shared" si="0"/>
        <v>200</v>
      </c>
      <c r="F10" s="171">
        <f t="shared" si="1"/>
        <v>1.0999999999999999E-2</v>
      </c>
      <c r="G10" s="174">
        <f t="shared" si="2"/>
        <v>600</v>
      </c>
      <c r="H10" s="171">
        <f t="shared" si="3"/>
        <v>3.3000000000000002E-2</v>
      </c>
    </row>
    <row r="11" spans="1:8" x14ac:dyDescent="0.2">
      <c r="A11" t="s">
        <v>176</v>
      </c>
      <c r="B11" s="79">
        <v>33000</v>
      </c>
      <c r="C11" s="79">
        <v>33000</v>
      </c>
      <c r="D11" s="79">
        <v>32300</v>
      </c>
      <c r="E11" s="174">
        <f t="shared" si="0"/>
        <v>0</v>
      </c>
      <c r="F11" s="171">
        <f t="shared" si="1"/>
        <v>0</v>
      </c>
      <c r="G11" s="174">
        <f t="shared" si="2"/>
        <v>700</v>
      </c>
      <c r="H11" s="171">
        <f t="shared" si="3"/>
        <v>2.1999999999999999E-2</v>
      </c>
    </row>
    <row r="12" spans="1:8" x14ac:dyDescent="0.2">
      <c r="A12" t="s">
        <v>185</v>
      </c>
      <c r="B12" s="79">
        <v>78900</v>
      </c>
      <c r="C12" s="79">
        <v>78500</v>
      </c>
      <c r="D12" s="79">
        <v>79200</v>
      </c>
      <c r="E12" s="174">
        <f t="shared" si="0"/>
        <v>400</v>
      </c>
      <c r="F12" s="171">
        <f t="shared" si="1"/>
        <v>5.0000000000000001E-3</v>
      </c>
      <c r="G12" s="174">
        <f t="shared" si="2"/>
        <v>-300</v>
      </c>
      <c r="H12" s="171">
        <f t="shared" si="3"/>
        <v>-4.0000000000000001E-3</v>
      </c>
    </row>
    <row r="13" spans="1:8" x14ac:dyDescent="0.2">
      <c r="A13" t="s">
        <v>186</v>
      </c>
      <c r="B13" s="79">
        <v>17300</v>
      </c>
      <c r="C13" s="79">
        <v>17200</v>
      </c>
      <c r="D13" s="79">
        <v>17400</v>
      </c>
      <c r="E13" s="174">
        <f t="shared" si="0"/>
        <v>100</v>
      </c>
      <c r="F13" s="171">
        <f t="shared" si="1"/>
        <v>6.0000000000000001E-3</v>
      </c>
      <c r="G13" s="174">
        <f t="shared" si="2"/>
        <v>-100</v>
      </c>
      <c r="H13" s="171">
        <f t="shared" si="3"/>
        <v>-6.0000000000000001E-3</v>
      </c>
    </row>
    <row r="14" spans="1:8" x14ac:dyDescent="0.2">
      <c r="A14" t="s">
        <v>189</v>
      </c>
      <c r="B14" s="79">
        <v>44000</v>
      </c>
      <c r="C14" s="79">
        <v>43900</v>
      </c>
      <c r="D14" s="79">
        <v>44600</v>
      </c>
      <c r="E14" s="174">
        <f t="shared" si="0"/>
        <v>100</v>
      </c>
      <c r="F14" s="171">
        <f t="shared" si="1"/>
        <v>2E-3</v>
      </c>
      <c r="G14" s="174">
        <f t="shared" si="2"/>
        <v>-600</v>
      </c>
      <c r="H14" s="171">
        <f t="shared" si="3"/>
        <v>-1.2999999999999999E-2</v>
      </c>
    </row>
    <row r="15" spans="1:8" x14ac:dyDescent="0.2">
      <c r="A15" t="s">
        <v>195</v>
      </c>
      <c r="B15" s="79">
        <v>17600</v>
      </c>
      <c r="C15" s="79">
        <v>17400</v>
      </c>
      <c r="D15" s="79">
        <v>17200</v>
      </c>
      <c r="E15" s="174">
        <f t="shared" si="0"/>
        <v>200</v>
      </c>
      <c r="F15" s="171">
        <f t="shared" si="1"/>
        <v>1.0999999999999999E-2</v>
      </c>
      <c r="G15" s="174">
        <f t="shared" si="2"/>
        <v>400</v>
      </c>
      <c r="H15" s="171">
        <f t="shared" si="3"/>
        <v>2.3E-2</v>
      </c>
    </row>
    <row r="16" spans="1:8" x14ac:dyDescent="0.2">
      <c r="A16" t="s">
        <v>198</v>
      </c>
      <c r="B16" s="79">
        <v>5100</v>
      </c>
      <c r="C16" s="79">
        <v>5100</v>
      </c>
      <c r="D16" s="79">
        <v>4900</v>
      </c>
      <c r="E16" s="174">
        <f t="shared" si="0"/>
        <v>0</v>
      </c>
      <c r="F16" s="171">
        <f t="shared" si="1"/>
        <v>0</v>
      </c>
      <c r="G16" s="174">
        <f t="shared" si="2"/>
        <v>200</v>
      </c>
      <c r="H16" s="171">
        <f t="shared" si="3"/>
        <v>4.1000000000000002E-2</v>
      </c>
    </row>
    <row r="17" spans="1:8" x14ac:dyDescent="0.2">
      <c r="A17" t="s">
        <v>199</v>
      </c>
      <c r="B17" s="79">
        <v>38400</v>
      </c>
      <c r="C17" s="79">
        <v>38300</v>
      </c>
      <c r="D17" s="79">
        <v>37800</v>
      </c>
      <c r="E17" s="174">
        <f t="shared" si="0"/>
        <v>100</v>
      </c>
      <c r="F17" s="171">
        <f t="shared" si="1"/>
        <v>3.0000000000000001E-3</v>
      </c>
      <c r="G17" s="174">
        <f t="shared" si="2"/>
        <v>600</v>
      </c>
      <c r="H17" s="171">
        <f t="shared" si="3"/>
        <v>1.6E-2</v>
      </c>
    </row>
    <row r="18" spans="1:8" x14ac:dyDescent="0.2">
      <c r="A18" t="s">
        <v>269</v>
      </c>
      <c r="B18" s="79">
        <v>7500</v>
      </c>
      <c r="C18" s="79">
        <v>7500</v>
      </c>
      <c r="D18" s="79">
        <v>7600</v>
      </c>
      <c r="E18" s="174">
        <f t="shared" si="0"/>
        <v>0</v>
      </c>
      <c r="F18" s="171">
        <f t="shared" si="1"/>
        <v>0</v>
      </c>
      <c r="G18" s="174">
        <f t="shared" si="2"/>
        <v>-100</v>
      </c>
      <c r="H18" s="171">
        <f t="shared" si="3"/>
        <v>-1.2999999999999999E-2</v>
      </c>
    </row>
    <row r="19" spans="1:8" x14ac:dyDescent="0.2">
      <c r="A19" t="s">
        <v>203</v>
      </c>
      <c r="B19" s="79">
        <v>58500</v>
      </c>
      <c r="C19" s="79">
        <v>57500</v>
      </c>
      <c r="D19" s="79">
        <v>56600</v>
      </c>
      <c r="E19" s="174">
        <f t="shared" si="0"/>
        <v>1000</v>
      </c>
      <c r="F19" s="171">
        <f t="shared" si="1"/>
        <v>1.7000000000000001E-2</v>
      </c>
      <c r="G19" s="174">
        <f t="shared" si="2"/>
        <v>1900</v>
      </c>
      <c r="H19" s="171">
        <f t="shared" si="3"/>
        <v>3.4000000000000002E-2</v>
      </c>
    </row>
    <row r="20" spans="1:8" x14ac:dyDescent="0.2">
      <c r="A20" t="s">
        <v>234</v>
      </c>
      <c r="B20" s="79">
        <v>30400</v>
      </c>
      <c r="C20" s="79">
        <v>30400</v>
      </c>
      <c r="D20" s="79">
        <v>30000</v>
      </c>
      <c r="E20" s="174">
        <f t="shared" si="0"/>
        <v>0</v>
      </c>
      <c r="F20" s="171">
        <f t="shared" si="1"/>
        <v>0</v>
      </c>
      <c r="G20" s="174">
        <f t="shared" si="2"/>
        <v>400</v>
      </c>
      <c r="H20" s="171">
        <f t="shared" si="3"/>
        <v>1.2999999999999999E-2</v>
      </c>
    </row>
    <row r="21" spans="1:8" x14ac:dyDescent="0.2">
      <c r="A21" t="s">
        <v>211</v>
      </c>
      <c r="B21" s="79">
        <v>61100</v>
      </c>
      <c r="C21" s="79">
        <v>59700</v>
      </c>
      <c r="D21" s="79">
        <v>58000</v>
      </c>
      <c r="E21" s="174">
        <f t="shared" si="0"/>
        <v>1400</v>
      </c>
      <c r="F21" s="171">
        <f t="shared" si="1"/>
        <v>2.3E-2</v>
      </c>
      <c r="G21" s="174">
        <f t="shared" si="2"/>
        <v>3100</v>
      </c>
      <c r="H21" s="171">
        <f t="shared" si="3"/>
        <v>5.2999999999999999E-2</v>
      </c>
    </row>
    <row r="22" spans="1:8" x14ac:dyDescent="0.2">
      <c r="A22" t="s">
        <v>217</v>
      </c>
      <c r="B22" s="79">
        <v>41600</v>
      </c>
      <c r="C22" s="79">
        <v>41600</v>
      </c>
      <c r="D22" s="79">
        <v>41100</v>
      </c>
      <c r="E22" s="174">
        <f t="shared" si="0"/>
        <v>0</v>
      </c>
      <c r="F22" s="171">
        <f t="shared" si="1"/>
        <v>0</v>
      </c>
      <c r="G22" s="174">
        <f t="shared" si="2"/>
        <v>500</v>
      </c>
      <c r="H22" s="171">
        <f t="shared" si="3"/>
        <v>1.2E-2</v>
      </c>
    </row>
    <row r="23" spans="1:8" x14ac:dyDescent="0.2">
      <c r="A23" t="s">
        <v>222</v>
      </c>
      <c r="B23" s="79">
        <v>34700</v>
      </c>
      <c r="C23" s="79">
        <v>34800</v>
      </c>
      <c r="D23" s="79">
        <v>34700</v>
      </c>
      <c r="E23" s="174">
        <f t="shared" si="0"/>
        <v>-100</v>
      </c>
      <c r="F23" s="171">
        <f t="shared" si="1"/>
        <v>-3.0000000000000001E-3</v>
      </c>
      <c r="G23" s="174">
        <f t="shared" si="2"/>
        <v>0</v>
      </c>
      <c r="H23" s="171">
        <f t="shared" si="3"/>
        <v>0</v>
      </c>
    </row>
    <row r="24" spans="1:8" x14ac:dyDescent="0.2">
      <c r="A24" t="s">
        <v>223</v>
      </c>
      <c r="B24" s="79">
        <v>17900</v>
      </c>
      <c r="C24" s="79">
        <v>18200</v>
      </c>
      <c r="D24" s="79">
        <v>17900</v>
      </c>
      <c r="E24" s="174">
        <f t="shared" si="0"/>
        <v>-300</v>
      </c>
      <c r="F24" s="171">
        <f t="shared" si="1"/>
        <v>-1.6E-2</v>
      </c>
      <c r="G24" s="174">
        <f t="shared" si="2"/>
        <v>0</v>
      </c>
      <c r="H24" s="171">
        <f t="shared" si="3"/>
        <v>0</v>
      </c>
    </row>
    <row r="25" spans="1:8" x14ac:dyDescent="0.2">
      <c r="A25" t="s">
        <v>226</v>
      </c>
      <c r="B25" s="79">
        <v>84700</v>
      </c>
      <c r="C25" s="79">
        <v>84600</v>
      </c>
      <c r="D25" s="79">
        <v>83700</v>
      </c>
      <c r="E25" s="174">
        <f t="shared" si="0"/>
        <v>100</v>
      </c>
      <c r="F25" s="171">
        <f t="shared" si="1"/>
        <v>1E-3</v>
      </c>
      <c r="G25" s="174">
        <f t="shared" si="2"/>
        <v>1000</v>
      </c>
      <c r="H25" s="171">
        <f t="shared" si="3"/>
        <v>1.2E-2</v>
      </c>
    </row>
    <row r="26" spans="1:8" x14ac:dyDescent="0.2">
      <c r="A26" t="s">
        <v>227</v>
      </c>
      <c r="B26" s="79">
        <v>12100</v>
      </c>
      <c r="C26" s="79">
        <v>12100</v>
      </c>
      <c r="D26" s="79">
        <v>12000</v>
      </c>
      <c r="E26" s="174">
        <f t="shared" si="0"/>
        <v>0</v>
      </c>
      <c r="F26" s="171">
        <f t="shared" si="1"/>
        <v>0</v>
      </c>
      <c r="G26" s="174">
        <f t="shared" si="2"/>
        <v>100</v>
      </c>
      <c r="H26" s="171">
        <f t="shared" si="3"/>
        <v>8.0000000000000002E-3</v>
      </c>
    </row>
    <row r="27" spans="1:8" x14ac:dyDescent="0.2">
      <c r="A27" t="s">
        <v>228</v>
      </c>
      <c r="B27" s="79">
        <v>36500</v>
      </c>
      <c r="C27" s="79">
        <v>36400</v>
      </c>
      <c r="D27" s="79">
        <v>35900</v>
      </c>
      <c r="E27" s="174">
        <f t="shared" si="0"/>
        <v>100</v>
      </c>
      <c r="F27" s="171">
        <f t="shared" si="1"/>
        <v>3.0000000000000001E-3</v>
      </c>
      <c r="G27" s="174">
        <f t="shared" si="2"/>
        <v>600</v>
      </c>
      <c r="H27" s="171">
        <f t="shared" si="3"/>
        <v>1.7000000000000001E-2</v>
      </c>
    </row>
    <row r="28" spans="1:8" x14ac:dyDescent="0.2">
      <c r="A28" t="s">
        <v>231</v>
      </c>
      <c r="B28" s="79">
        <v>36100</v>
      </c>
      <c r="C28" s="79">
        <v>36100</v>
      </c>
      <c r="D28" s="79">
        <v>35800</v>
      </c>
      <c r="E28" s="174">
        <f t="shared" si="0"/>
        <v>0</v>
      </c>
      <c r="F28" s="171">
        <f t="shared" si="1"/>
        <v>0</v>
      </c>
      <c r="G28" s="174">
        <f t="shared" si="2"/>
        <v>300</v>
      </c>
      <c r="H28" s="171">
        <f t="shared" si="3"/>
        <v>8.0000000000000002E-3</v>
      </c>
    </row>
    <row r="30" spans="1:8" x14ac:dyDescent="0.2">
      <c r="A30" t="s">
        <v>126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57" bestFit="1" customWidth="1"/>
    <col min="7" max="7" width="8.1640625" bestFit="1" customWidth="1"/>
    <col min="8" max="8" width="8.83203125" style="157" bestFit="1" customWidth="1"/>
  </cols>
  <sheetData>
    <row r="1" spans="1:8" x14ac:dyDescent="0.2">
      <c r="A1" t="s">
        <v>266</v>
      </c>
      <c r="E1" s="217" t="s">
        <v>112</v>
      </c>
      <c r="F1" s="232"/>
      <c r="G1" s="192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t="s">
        <v>117</v>
      </c>
      <c r="F2" s="157" t="s">
        <v>118</v>
      </c>
      <c r="G2" t="s">
        <v>116</v>
      </c>
      <c r="H2" s="157" t="s">
        <v>118</v>
      </c>
    </row>
    <row r="3" spans="1:8" x14ac:dyDescent="0.2">
      <c r="A3" s="159" t="s">
        <v>270</v>
      </c>
      <c r="B3" t="s">
        <v>120</v>
      </c>
      <c r="C3" t="s">
        <v>120</v>
      </c>
      <c r="D3" t="s">
        <v>121</v>
      </c>
      <c r="E3" t="s">
        <v>120</v>
      </c>
      <c r="F3" s="157" t="s">
        <v>122</v>
      </c>
      <c r="G3" t="s">
        <v>121</v>
      </c>
      <c r="H3" s="157" t="s">
        <v>122</v>
      </c>
    </row>
    <row r="5" spans="1:8" x14ac:dyDescent="0.2">
      <c r="A5" t="s">
        <v>129</v>
      </c>
      <c r="B5" s="79">
        <v>469600</v>
      </c>
      <c r="C5" s="79">
        <v>467800</v>
      </c>
      <c r="D5" s="79">
        <v>466400</v>
      </c>
      <c r="E5" s="174">
        <f t="shared" ref="E5:E30" si="0">B5-C5</f>
        <v>1800</v>
      </c>
      <c r="F5" s="171">
        <f t="shared" ref="F5:F30" si="1">ROUND((B5-C5)/C5,3)</f>
        <v>4.0000000000000001E-3</v>
      </c>
      <c r="G5" s="174">
        <f t="shared" ref="G5:G30" si="2">B5-D5</f>
        <v>3200</v>
      </c>
      <c r="H5" s="171">
        <f t="shared" ref="H5:H30" si="3">ROUND((B5-D5)/D5,3)</f>
        <v>7.0000000000000001E-3</v>
      </c>
    </row>
    <row r="6" spans="1:8" x14ac:dyDescent="0.2">
      <c r="A6" t="s">
        <v>168</v>
      </c>
      <c r="B6" s="79">
        <v>408800</v>
      </c>
      <c r="C6" s="79">
        <v>407100</v>
      </c>
      <c r="D6" s="79">
        <v>404600</v>
      </c>
      <c r="E6" s="174">
        <f t="shared" si="0"/>
        <v>1700</v>
      </c>
      <c r="F6" s="171">
        <f t="shared" si="1"/>
        <v>4.0000000000000001E-3</v>
      </c>
      <c r="G6" s="174">
        <f t="shared" si="2"/>
        <v>4200</v>
      </c>
      <c r="H6" s="171">
        <f t="shared" si="3"/>
        <v>0.01</v>
      </c>
    </row>
    <row r="7" spans="1:8" x14ac:dyDescent="0.2">
      <c r="A7" t="s">
        <v>169</v>
      </c>
      <c r="B7" s="79">
        <v>85000</v>
      </c>
      <c r="C7" s="79">
        <v>85300</v>
      </c>
      <c r="D7" s="79">
        <v>84300</v>
      </c>
      <c r="E7" s="174">
        <f t="shared" si="0"/>
        <v>-300</v>
      </c>
      <c r="F7" s="171">
        <f t="shared" si="1"/>
        <v>-4.0000000000000001E-3</v>
      </c>
      <c r="G7" s="174">
        <f t="shared" si="2"/>
        <v>700</v>
      </c>
      <c r="H7" s="171">
        <f t="shared" si="3"/>
        <v>8.0000000000000002E-3</v>
      </c>
    </row>
    <row r="8" spans="1:8" x14ac:dyDescent="0.2">
      <c r="A8" t="s">
        <v>183</v>
      </c>
      <c r="B8" s="79">
        <v>384600</v>
      </c>
      <c r="C8" s="79">
        <v>382500</v>
      </c>
      <c r="D8" s="79">
        <v>382100</v>
      </c>
      <c r="E8" s="174">
        <f t="shared" si="0"/>
        <v>2100</v>
      </c>
      <c r="F8" s="171">
        <f t="shared" si="1"/>
        <v>5.0000000000000001E-3</v>
      </c>
      <c r="G8" s="174">
        <f t="shared" si="2"/>
        <v>2500</v>
      </c>
      <c r="H8" s="171">
        <f t="shared" si="3"/>
        <v>7.0000000000000001E-3</v>
      </c>
    </row>
    <row r="9" spans="1:8" x14ac:dyDescent="0.2">
      <c r="A9" t="s">
        <v>184</v>
      </c>
      <c r="B9" s="79">
        <v>323800</v>
      </c>
      <c r="C9" s="79">
        <v>321800</v>
      </c>
      <c r="D9" s="79">
        <v>320300</v>
      </c>
      <c r="E9" s="174">
        <f t="shared" si="0"/>
        <v>2000</v>
      </c>
      <c r="F9" s="171">
        <f t="shared" si="1"/>
        <v>6.0000000000000001E-3</v>
      </c>
      <c r="G9" s="174">
        <f t="shared" si="2"/>
        <v>3500</v>
      </c>
      <c r="H9" s="171">
        <f t="shared" si="3"/>
        <v>1.0999999999999999E-2</v>
      </c>
    </row>
    <row r="10" spans="1:8" x14ac:dyDescent="0.2">
      <c r="A10" t="s">
        <v>170</v>
      </c>
      <c r="B10" s="79">
        <v>24200</v>
      </c>
      <c r="C10" s="79">
        <v>23900</v>
      </c>
      <c r="D10" s="79">
        <v>22200</v>
      </c>
      <c r="E10" s="174">
        <f t="shared" si="0"/>
        <v>300</v>
      </c>
      <c r="F10" s="171">
        <f t="shared" si="1"/>
        <v>1.2999999999999999E-2</v>
      </c>
      <c r="G10" s="174">
        <f t="shared" si="2"/>
        <v>2000</v>
      </c>
      <c r="H10" s="171">
        <f t="shared" si="3"/>
        <v>0.09</v>
      </c>
    </row>
    <row r="11" spans="1:8" x14ac:dyDescent="0.2">
      <c r="A11" t="s">
        <v>176</v>
      </c>
      <c r="B11" s="79">
        <v>60800</v>
      </c>
      <c r="C11" s="79">
        <v>61400</v>
      </c>
      <c r="D11" s="79">
        <v>62100</v>
      </c>
      <c r="E11" s="174">
        <f t="shared" si="0"/>
        <v>-600</v>
      </c>
      <c r="F11" s="171">
        <f t="shared" si="1"/>
        <v>-0.01</v>
      </c>
      <c r="G11" s="174">
        <f t="shared" si="2"/>
        <v>-1300</v>
      </c>
      <c r="H11" s="171">
        <f t="shared" si="3"/>
        <v>-2.1000000000000001E-2</v>
      </c>
    </row>
    <row r="12" spans="1:8" x14ac:dyDescent="0.2">
      <c r="A12" t="s">
        <v>185</v>
      </c>
      <c r="B12" s="79">
        <v>84600</v>
      </c>
      <c r="C12" s="79">
        <v>84100</v>
      </c>
      <c r="D12" s="79">
        <v>84500</v>
      </c>
      <c r="E12" s="174">
        <f t="shared" si="0"/>
        <v>500</v>
      </c>
      <c r="F12" s="171">
        <f t="shared" si="1"/>
        <v>6.0000000000000001E-3</v>
      </c>
      <c r="G12" s="174">
        <f t="shared" si="2"/>
        <v>100</v>
      </c>
      <c r="H12" s="171">
        <f t="shared" si="3"/>
        <v>1E-3</v>
      </c>
    </row>
    <row r="13" spans="1:8" x14ac:dyDescent="0.2">
      <c r="A13" t="s">
        <v>186</v>
      </c>
      <c r="B13" s="79">
        <v>21600</v>
      </c>
      <c r="C13" s="79">
        <v>21400</v>
      </c>
      <c r="D13" s="79">
        <v>21400</v>
      </c>
      <c r="E13" s="174">
        <f t="shared" si="0"/>
        <v>200</v>
      </c>
      <c r="F13" s="171">
        <f t="shared" si="1"/>
        <v>8.9999999999999993E-3</v>
      </c>
      <c r="G13" s="174">
        <f t="shared" si="2"/>
        <v>200</v>
      </c>
      <c r="H13" s="171">
        <f t="shared" si="3"/>
        <v>8.9999999999999993E-3</v>
      </c>
    </row>
    <row r="14" spans="1:8" x14ac:dyDescent="0.2">
      <c r="A14" t="s">
        <v>189</v>
      </c>
      <c r="B14" s="79">
        <v>47800</v>
      </c>
      <c r="C14" s="79">
        <v>47600</v>
      </c>
      <c r="D14" s="79">
        <v>48600</v>
      </c>
      <c r="E14" s="174">
        <f t="shared" si="0"/>
        <v>200</v>
      </c>
      <c r="F14" s="171">
        <f t="shared" si="1"/>
        <v>4.0000000000000001E-3</v>
      </c>
      <c r="G14" s="174">
        <f t="shared" si="2"/>
        <v>-800</v>
      </c>
      <c r="H14" s="171">
        <f t="shared" si="3"/>
        <v>-1.6E-2</v>
      </c>
    </row>
    <row r="15" spans="1:8" x14ac:dyDescent="0.2">
      <c r="A15" t="s">
        <v>195</v>
      </c>
      <c r="B15" s="79">
        <v>15200</v>
      </c>
      <c r="C15" s="79">
        <v>15100</v>
      </c>
      <c r="D15" s="79">
        <v>14500</v>
      </c>
      <c r="E15" s="174">
        <f t="shared" si="0"/>
        <v>100</v>
      </c>
      <c r="F15" s="171">
        <f t="shared" si="1"/>
        <v>7.0000000000000001E-3</v>
      </c>
      <c r="G15" s="174">
        <f t="shared" si="2"/>
        <v>700</v>
      </c>
      <c r="H15" s="171">
        <f t="shared" si="3"/>
        <v>4.8000000000000001E-2</v>
      </c>
    </row>
    <row r="16" spans="1:8" x14ac:dyDescent="0.2">
      <c r="A16" t="s">
        <v>198</v>
      </c>
      <c r="B16" s="79">
        <v>6600</v>
      </c>
      <c r="C16" s="79">
        <v>6600</v>
      </c>
      <c r="D16" s="79">
        <v>6200</v>
      </c>
      <c r="E16" s="174">
        <f t="shared" si="0"/>
        <v>0</v>
      </c>
      <c r="F16" s="171">
        <f t="shared" si="1"/>
        <v>0</v>
      </c>
      <c r="G16" s="174">
        <f t="shared" si="2"/>
        <v>400</v>
      </c>
      <c r="H16" s="171">
        <f t="shared" si="3"/>
        <v>6.5000000000000002E-2</v>
      </c>
    </row>
    <row r="17" spans="1:8" x14ac:dyDescent="0.2">
      <c r="A17" t="s">
        <v>199</v>
      </c>
      <c r="B17" s="79">
        <v>22300</v>
      </c>
      <c r="C17" s="79">
        <v>22200</v>
      </c>
      <c r="D17" s="79">
        <v>23000</v>
      </c>
      <c r="E17" s="174">
        <f t="shared" si="0"/>
        <v>100</v>
      </c>
      <c r="F17" s="171">
        <f t="shared" si="1"/>
        <v>5.0000000000000001E-3</v>
      </c>
      <c r="G17" s="174">
        <f t="shared" si="2"/>
        <v>-700</v>
      </c>
      <c r="H17" s="171">
        <f t="shared" si="3"/>
        <v>-0.03</v>
      </c>
    </row>
    <row r="18" spans="1:8" x14ac:dyDescent="0.2">
      <c r="A18" t="s">
        <v>203</v>
      </c>
      <c r="B18" s="79">
        <v>75300</v>
      </c>
      <c r="C18" s="79">
        <v>74500</v>
      </c>
      <c r="D18" s="79">
        <v>76800</v>
      </c>
      <c r="E18" s="174">
        <f t="shared" si="0"/>
        <v>800</v>
      </c>
      <c r="F18" s="171">
        <f t="shared" si="1"/>
        <v>1.0999999999999999E-2</v>
      </c>
      <c r="G18" s="174">
        <f t="shared" si="2"/>
        <v>-1500</v>
      </c>
      <c r="H18" s="171">
        <f t="shared" si="3"/>
        <v>-0.02</v>
      </c>
    </row>
    <row r="19" spans="1:8" x14ac:dyDescent="0.2">
      <c r="A19" t="s">
        <v>204</v>
      </c>
      <c r="B19" s="79">
        <v>31600</v>
      </c>
      <c r="C19" s="79">
        <v>30800</v>
      </c>
      <c r="D19" s="79">
        <v>30600</v>
      </c>
      <c r="E19" s="174">
        <f t="shared" si="0"/>
        <v>800</v>
      </c>
      <c r="F19" s="171">
        <f t="shared" si="1"/>
        <v>2.5999999999999999E-2</v>
      </c>
      <c r="G19" s="174">
        <f t="shared" si="2"/>
        <v>1000</v>
      </c>
      <c r="H19" s="171">
        <f t="shared" si="3"/>
        <v>3.3000000000000002E-2</v>
      </c>
    </row>
    <row r="20" spans="1:8" x14ac:dyDescent="0.2">
      <c r="A20" t="s">
        <v>206</v>
      </c>
      <c r="B20" s="79">
        <v>7000</v>
      </c>
      <c r="C20" s="79">
        <v>6900</v>
      </c>
      <c r="D20" s="79">
        <v>7000</v>
      </c>
      <c r="E20" s="174">
        <f t="shared" si="0"/>
        <v>100</v>
      </c>
      <c r="F20" s="171">
        <f t="shared" si="1"/>
        <v>1.4E-2</v>
      </c>
      <c r="G20" s="174">
        <f t="shared" si="2"/>
        <v>0</v>
      </c>
      <c r="H20" s="171">
        <f t="shared" si="3"/>
        <v>0</v>
      </c>
    </row>
    <row r="21" spans="1:8" x14ac:dyDescent="0.2">
      <c r="A21" t="s">
        <v>234</v>
      </c>
      <c r="B21" s="79">
        <v>36700</v>
      </c>
      <c r="C21" s="79">
        <v>36800</v>
      </c>
      <c r="D21" s="79">
        <v>39200</v>
      </c>
      <c r="E21" s="174">
        <f t="shared" si="0"/>
        <v>-100</v>
      </c>
      <c r="F21" s="171">
        <f t="shared" si="1"/>
        <v>-3.0000000000000001E-3</v>
      </c>
      <c r="G21" s="174">
        <f t="shared" si="2"/>
        <v>-2500</v>
      </c>
      <c r="H21" s="171">
        <f t="shared" si="3"/>
        <v>-6.4000000000000001E-2</v>
      </c>
    </row>
    <row r="22" spans="1:8" x14ac:dyDescent="0.2">
      <c r="A22" t="s">
        <v>211</v>
      </c>
      <c r="B22" s="79">
        <v>65700</v>
      </c>
      <c r="C22" s="79">
        <v>64300</v>
      </c>
      <c r="D22" s="79">
        <v>62200</v>
      </c>
      <c r="E22" s="174">
        <f t="shared" si="0"/>
        <v>1400</v>
      </c>
      <c r="F22" s="171">
        <f t="shared" si="1"/>
        <v>2.1999999999999999E-2</v>
      </c>
      <c r="G22" s="174">
        <f t="shared" si="2"/>
        <v>3500</v>
      </c>
      <c r="H22" s="171">
        <f t="shared" si="3"/>
        <v>5.6000000000000001E-2</v>
      </c>
    </row>
    <row r="23" spans="1:8" x14ac:dyDescent="0.2">
      <c r="A23" t="s">
        <v>212</v>
      </c>
      <c r="B23" s="79">
        <v>14100</v>
      </c>
      <c r="C23" s="79">
        <v>13300</v>
      </c>
      <c r="D23" s="79">
        <v>13500</v>
      </c>
      <c r="E23" s="174">
        <f t="shared" si="0"/>
        <v>800</v>
      </c>
      <c r="F23" s="171">
        <f t="shared" si="1"/>
        <v>0.06</v>
      </c>
      <c r="G23" s="174">
        <f t="shared" si="2"/>
        <v>600</v>
      </c>
      <c r="H23" s="171">
        <f t="shared" si="3"/>
        <v>4.3999999999999997E-2</v>
      </c>
    </row>
    <row r="24" spans="1:8" x14ac:dyDescent="0.2">
      <c r="A24" t="s">
        <v>213</v>
      </c>
      <c r="B24" s="79">
        <v>51600</v>
      </c>
      <c r="C24" s="79">
        <v>51000</v>
      </c>
      <c r="D24" s="79">
        <v>48700</v>
      </c>
      <c r="E24" s="174">
        <f t="shared" si="0"/>
        <v>600</v>
      </c>
      <c r="F24" s="171">
        <f t="shared" si="1"/>
        <v>1.2E-2</v>
      </c>
      <c r="G24" s="174">
        <f t="shared" si="2"/>
        <v>2900</v>
      </c>
      <c r="H24" s="171">
        <f t="shared" si="3"/>
        <v>0.06</v>
      </c>
    </row>
    <row r="25" spans="1:8" x14ac:dyDescent="0.2">
      <c r="A25" t="s">
        <v>217</v>
      </c>
      <c r="B25" s="79">
        <v>53400</v>
      </c>
      <c r="C25" s="79">
        <v>53900</v>
      </c>
      <c r="D25" s="79">
        <v>51400</v>
      </c>
      <c r="E25" s="174">
        <f t="shared" si="0"/>
        <v>-500</v>
      </c>
      <c r="F25" s="171">
        <f t="shared" si="1"/>
        <v>-8.9999999999999993E-3</v>
      </c>
      <c r="G25" s="174">
        <f t="shared" si="2"/>
        <v>2000</v>
      </c>
      <c r="H25" s="171">
        <f t="shared" si="3"/>
        <v>3.9E-2</v>
      </c>
    </row>
    <row r="26" spans="1:8" x14ac:dyDescent="0.2">
      <c r="A26" t="s">
        <v>223</v>
      </c>
      <c r="B26" s="79">
        <v>15900</v>
      </c>
      <c r="C26" s="79">
        <v>16200</v>
      </c>
      <c r="D26" s="79">
        <v>16200</v>
      </c>
      <c r="E26" s="174">
        <f t="shared" si="0"/>
        <v>-300</v>
      </c>
      <c r="F26" s="171">
        <f t="shared" si="1"/>
        <v>-1.9E-2</v>
      </c>
      <c r="G26" s="174">
        <f t="shared" si="2"/>
        <v>-300</v>
      </c>
      <c r="H26" s="171">
        <f t="shared" si="3"/>
        <v>-1.9E-2</v>
      </c>
    </row>
    <row r="27" spans="1:8" x14ac:dyDescent="0.2">
      <c r="A27" t="s">
        <v>226</v>
      </c>
      <c r="B27" s="79">
        <v>60800</v>
      </c>
      <c r="C27" s="79">
        <v>60700</v>
      </c>
      <c r="D27" s="79">
        <v>61800</v>
      </c>
      <c r="E27" s="174">
        <f t="shared" si="0"/>
        <v>100</v>
      </c>
      <c r="F27" s="171">
        <f t="shared" si="1"/>
        <v>2E-3</v>
      </c>
      <c r="G27" s="174">
        <f t="shared" si="2"/>
        <v>-1000</v>
      </c>
      <c r="H27" s="171">
        <f t="shared" si="3"/>
        <v>-1.6E-2</v>
      </c>
    </row>
    <row r="28" spans="1:8" x14ac:dyDescent="0.2">
      <c r="A28" t="s">
        <v>227</v>
      </c>
      <c r="B28" s="79">
        <v>3100</v>
      </c>
      <c r="C28" s="79">
        <v>3000</v>
      </c>
      <c r="D28" s="79">
        <v>3100</v>
      </c>
      <c r="E28" s="174">
        <f t="shared" si="0"/>
        <v>100</v>
      </c>
      <c r="F28" s="171">
        <f t="shared" si="1"/>
        <v>3.3000000000000002E-2</v>
      </c>
      <c r="G28" s="174">
        <f t="shared" si="2"/>
        <v>0</v>
      </c>
      <c r="H28" s="171">
        <f t="shared" si="3"/>
        <v>0</v>
      </c>
    </row>
    <row r="29" spans="1:8" x14ac:dyDescent="0.2">
      <c r="A29" t="s">
        <v>228</v>
      </c>
      <c r="B29" s="79">
        <v>12000</v>
      </c>
      <c r="C29" s="79">
        <v>12000</v>
      </c>
      <c r="D29" s="79">
        <v>13700</v>
      </c>
      <c r="E29" s="174">
        <f t="shared" si="0"/>
        <v>0</v>
      </c>
      <c r="F29" s="171">
        <f t="shared" si="1"/>
        <v>0</v>
      </c>
      <c r="G29" s="174">
        <f t="shared" si="2"/>
        <v>-1700</v>
      </c>
      <c r="H29" s="171">
        <f t="shared" si="3"/>
        <v>-0.124</v>
      </c>
    </row>
    <row r="30" spans="1:8" x14ac:dyDescent="0.2">
      <c r="A30" t="s">
        <v>231</v>
      </c>
      <c r="B30" s="79">
        <v>45700</v>
      </c>
      <c r="C30" s="79">
        <v>45700</v>
      </c>
      <c r="D30" s="79">
        <v>45000</v>
      </c>
      <c r="E30" s="174">
        <f t="shared" si="0"/>
        <v>0</v>
      </c>
      <c r="F30" s="171">
        <f t="shared" si="1"/>
        <v>0</v>
      </c>
      <c r="G30" s="174">
        <f t="shared" si="2"/>
        <v>700</v>
      </c>
      <c r="H30" s="171">
        <f t="shared" si="3"/>
        <v>1.6E-2</v>
      </c>
    </row>
    <row r="32" spans="1:8" x14ac:dyDescent="0.2">
      <c r="A32" t="s">
        <v>126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57" customWidth="1"/>
    <col min="8" max="8" width="9.1640625" style="157" customWidth="1"/>
    <col min="10" max="10" width="43.83203125" bestFit="1" customWidth="1"/>
  </cols>
  <sheetData>
    <row r="1" spans="1:8" x14ac:dyDescent="0.2">
      <c r="A1" t="s">
        <v>266</v>
      </c>
      <c r="E1" s="217" t="s">
        <v>112</v>
      </c>
      <c r="F1" s="232"/>
      <c r="G1" s="192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t="s">
        <v>117</v>
      </c>
      <c r="F2" s="157" t="s">
        <v>118</v>
      </c>
      <c r="G2" t="s">
        <v>116</v>
      </c>
      <c r="H2" s="157" t="s">
        <v>118</v>
      </c>
    </row>
    <row r="3" spans="1:8" x14ac:dyDescent="0.2">
      <c r="A3" s="159" t="s">
        <v>271</v>
      </c>
      <c r="B3" t="s">
        <v>120</v>
      </c>
      <c r="C3" t="s">
        <v>120</v>
      </c>
      <c r="D3" t="s">
        <v>121</v>
      </c>
      <c r="E3" t="s">
        <v>120</v>
      </c>
      <c r="F3" s="157" t="s">
        <v>122</v>
      </c>
      <c r="G3" t="s">
        <v>121</v>
      </c>
      <c r="H3" s="157" t="s">
        <v>122</v>
      </c>
    </row>
    <row r="5" spans="1:8" x14ac:dyDescent="0.2">
      <c r="A5" t="s">
        <v>129</v>
      </c>
      <c r="B5" s="79">
        <v>195700</v>
      </c>
      <c r="C5" s="79">
        <v>197200</v>
      </c>
      <c r="D5" s="79">
        <v>195700</v>
      </c>
      <c r="E5" s="174">
        <f t="shared" ref="E5:E27" si="0">B5-C5</f>
        <v>-1500</v>
      </c>
      <c r="F5" s="171">
        <f t="shared" ref="F5:F27" si="1">ROUND((B5-C5)/C5,3)</f>
        <v>-8.0000000000000002E-3</v>
      </c>
      <c r="G5" s="174">
        <f t="shared" ref="G5:G27" si="2">B5-D5</f>
        <v>0</v>
      </c>
      <c r="H5" s="171">
        <f t="shared" ref="H5:H27" si="3">ROUND((B5-D5)/D5,3)</f>
        <v>0</v>
      </c>
    </row>
    <row r="6" spans="1:8" x14ac:dyDescent="0.2">
      <c r="A6" t="s">
        <v>168</v>
      </c>
      <c r="B6" s="79">
        <v>169400</v>
      </c>
      <c r="C6" s="79">
        <v>171200</v>
      </c>
      <c r="D6" s="79">
        <v>170100</v>
      </c>
      <c r="E6" s="174">
        <f t="shared" si="0"/>
        <v>-1800</v>
      </c>
      <c r="F6" s="171">
        <f t="shared" si="1"/>
        <v>-1.0999999999999999E-2</v>
      </c>
      <c r="G6" s="174">
        <f t="shared" si="2"/>
        <v>-700</v>
      </c>
      <c r="H6" s="171">
        <f t="shared" si="3"/>
        <v>-4.0000000000000001E-3</v>
      </c>
    </row>
    <row r="7" spans="1:8" x14ac:dyDescent="0.2">
      <c r="A7" t="s">
        <v>169</v>
      </c>
      <c r="B7" s="79">
        <v>18700</v>
      </c>
      <c r="C7" s="79">
        <v>18600</v>
      </c>
      <c r="D7" s="79">
        <v>17900</v>
      </c>
      <c r="E7" s="174">
        <f t="shared" si="0"/>
        <v>100</v>
      </c>
      <c r="F7" s="171">
        <f t="shared" si="1"/>
        <v>5.0000000000000001E-3</v>
      </c>
      <c r="G7" s="174">
        <f t="shared" si="2"/>
        <v>800</v>
      </c>
      <c r="H7" s="171">
        <f t="shared" si="3"/>
        <v>4.4999999999999998E-2</v>
      </c>
    </row>
    <row r="8" spans="1:8" x14ac:dyDescent="0.2">
      <c r="A8" t="s">
        <v>183</v>
      </c>
      <c r="B8" s="79">
        <v>177000</v>
      </c>
      <c r="C8" s="79">
        <v>178600</v>
      </c>
      <c r="D8" s="79">
        <v>177800</v>
      </c>
      <c r="E8" s="174">
        <f t="shared" si="0"/>
        <v>-1600</v>
      </c>
      <c r="F8" s="171">
        <f t="shared" si="1"/>
        <v>-8.9999999999999993E-3</v>
      </c>
      <c r="G8" s="174">
        <f t="shared" si="2"/>
        <v>-800</v>
      </c>
      <c r="H8" s="171">
        <f t="shared" si="3"/>
        <v>-4.0000000000000001E-3</v>
      </c>
    </row>
    <row r="9" spans="1:8" x14ac:dyDescent="0.2">
      <c r="A9" t="s">
        <v>184</v>
      </c>
      <c r="B9" s="79">
        <v>150700</v>
      </c>
      <c r="C9" s="79">
        <v>152600</v>
      </c>
      <c r="D9" s="79">
        <v>152200</v>
      </c>
      <c r="E9" s="174">
        <f t="shared" si="0"/>
        <v>-1900</v>
      </c>
      <c r="F9" s="171">
        <f t="shared" si="1"/>
        <v>-1.2E-2</v>
      </c>
      <c r="G9" s="174">
        <f t="shared" si="2"/>
        <v>-1500</v>
      </c>
      <c r="H9" s="171">
        <f t="shared" si="3"/>
        <v>-0.01</v>
      </c>
    </row>
    <row r="10" spans="1:8" x14ac:dyDescent="0.2">
      <c r="A10" t="s">
        <v>170</v>
      </c>
      <c r="B10" s="79">
        <v>13200</v>
      </c>
      <c r="C10" s="79">
        <v>13100</v>
      </c>
      <c r="D10" s="79">
        <v>12500</v>
      </c>
      <c r="E10" s="174">
        <f t="shared" si="0"/>
        <v>100</v>
      </c>
      <c r="F10" s="171">
        <f t="shared" si="1"/>
        <v>8.0000000000000002E-3</v>
      </c>
      <c r="G10" s="174">
        <f t="shared" si="2"/>
        <v>700</v>
      </c>
      <c r="H10" s="171">
        <f t="shared" si="3"/>
        <v>5.6000000000000001E-2</v>
      </c>
    </row>
    <row r="11" spans="1:8" x14ac:dyDescent="0.2">
      <c r="A11" t="s">
        <v>176</v>
      </c>
      <c r="B11" s="79">
        <v>5500</v>
      </c>
      <c r="C11" s="79">
        <v>5500</v>
      </c>
      <c r="D11" s="79">
        <v>5400</v>
      </c>
      <c r="E11" s="174">
        <f t="shared" si="0"/>
        <v>0</v>
      </c>
      <c r="F11" s="171">
        <f t="shared" si="1"/>
        <v>0</v>
      </c>
      <c r="G11" s="174">
        <f t="shared" si="2"/>
        <v>100</v>
      </c>
      <c r="H11" s="171">
        <f t="shared" si="3"/>
        <v>1.9E-2</v>
      </c>
    </row>
    <row r="12" spans="1:8" x14ac:dyDescent="0.2">
      <c r="A12" t="s">
        <v>185</v>
      </c>
      <c r="B12" s="79">
        <v>43500</v>
      </c>
      <c r="C12" s="79">
        <v>43600</v>
      </c>
      <c r="D12" s="79">
        <v>43100</v>
      </c>
      <c r="E12" s="174">
        <f t="shared" si="0"/>
        <v>-100</v>
      </c>
      <c r="F12" s="171">
        <f t="shared" si="1"/>
        <v>-2E-3</v>
      </c>
      <c r="G12" s="174">
        <f t="shared" si="2"/>
        <v>400</v>
      </c>
      <c r="H12" s="171">
        <f t="shared" si="3"/>
        <v>8.9999999999999993E-3</v>
      </c>
    </row>
    <row r="13" spans="1:8" x14ac:dyDescent="0.2">
      <c r="A13" t="s">
        <v>186</v>
      </c>
      <c r="B13" s="79">
        <v>4100</v>
      </c>
      <c r="C13" s="79">
        <v>4100</v>
      </c>
      <c r="D13" s="79">
        <v>4100</v>
      </c>
      <c r="E13" s="174">
        <f t="shared" si="0"/>
        <v>0</v>
      </c>
      <c r="F13" s="171">
        <f t="shared" si="1"/>
        <v>0</v>
      </c>
      <c r="G13" s="174">
        <f t="shared" si="2"/>
        <v>0</v>
      </c>
      <c r="H13" s="171">
        <f t="shared" si="3"/>
        <v>0</v>
      </c>
    </row>
    <row r="14" spans="1:8" x14ac:dyDescent="0.2">
      <c r="A14" t="s">
        <v>189</v>
      </c>
      <c r="B14" s="79">
        <v>34100</v>
      </c>
      <c r="C14" s="79">
        <v>34300</v>
      </c>
      <c r="D14" s="79">
        <v>33700</v>
      </c>
      <c r="E14" s="174">
        <f t="shared" si="0"/>
        <v>-200</v>
      </c>
      <c r="F14" s="171">
        <f t="shared" si="1"/>
        <v>-6.0000000000000001E-3</v>
      </c>
      <c r="G14" s="174">
        <f t="shared" si="2"/>
        <v>400</v>
      </c>
      <c r="H14" s="171">
        <f t="shared" si="3"/>
        <v>1.2E-2</v>
      </c>
    </row>
    <row r="15" spans="1:8" x14ac:dyDescent="0.2">
      <c r="A15" t="s">
        <v>195</v>
      </c>
      <c r="B15" s="79">
        <v>5300</v>
      </c>
      <c r="C15" s="79">
        <v>5200</v>
      </c>
      <c r="D15" s="79">
        <v>5300</v>
      </c>
      <c r="E15" s="174">
        <f t="shared" si="0"/>
        <v>100</v>
      </c>
      <c r="F15" s="171">
        <f t="shared" si="1"/>
        <v>1.9E-2</v>
      </c>
      <c r="G15" s="174">
        <f t="shared" si="2"/>
        <v>0</v>
      </c>
      <c r="H15" s="171">
        <f t="shared" si="3"/>
        <v>0</v>
      </c>
    </row>
    <row r="16" spans="1:8" x14ac:dyDescent="0.2">
      <c r="A16" t="s">
        <v>198</v>
      </c>
      <c r="B16" s="79">
        <v>2800</v>
      </c>
      <c r="C16" s="79">
        <v>2800</v>
      </c>
      <c r="D16" s="79">
        <v>2700</v>
      </c>
      <c r="E16" s="174">
        <f t="shared" si="0"/>
        <v>0</v>
      </c>
      <c r="F16" s="171">
        <f t="shared" si="1"/>
        <v>0</v>
      </c>
      <c r="G16" s="174">
        <f t="shared" si="2"/>
        <v>100</v>
      </c>
      <c r="H16" s="171">
        <f t="shared" si="3"/>
        <v>3.6999999999999998E-2</v>
      </c>
    </row>
    <row r="17" spans="1:8" x14ac:dyDescent="0.2">
      <c r="A17" t="s">
        <v>199</v>
      </c>
      <c r="B17" s="79">
        <v>10400</v>
      </c>
      <c r="C17" s="79">
        <v>10700</v>
      </c>
      <c r="D17" s="79">
        <v>10700</v>
      </c>
      <c r="E17" s="174">
        <f t="shared" si="0"/>
        <v>-300</v>
      </c>
      <c r="F17" s="171">
        <f t="shared" si="1"/>
        <v>-2.8000000000000001E-2</v>
      </c>
      <c r="G17" s="174">
        <f t="shared" si="2"/>
        <v>-300</v>
      </c>
      <c r="H17" s="171">
        <f t="shared" si="3"/>
        <v>-2.8000000000000001E-2</v>
      </c>
    </row>
    <row r="18" spans="1:8" x14ac:dyDescent="0.2">
      <c r="A18" t="s">
        <v>203</v>
      </c>
      <c r="B18" s="79">
        <v>20500</v>
      </c>
      <c r="C18" s="79">
        <v>20400</v>
      </c>
      <c r="D18" s="79">
        <v>20100</v>
      </c>
      <c r="E18" s="174">
        <f t="shared" si="0"/>
        <v>100</v>
      </c>
      <c r="F18" s="171">
        <f t="shared" si="1"/>
        <v>5.0000000000000001E-3</v>
      </c>
      <c r="G18" s="174">
        <f t="shared" si="2"/>
        <v>400</v>
      </c>
      <c r="H18" s="171">
        <f t="shared" si="3"/>
        <v>0.02</v>
      </c>
    </row>
    <row r="19" spans="1:8" x14ac:dyDescent="0.2">
      <c r="A19" t="s">
        <v>211</v>
      </c>
      <c r="B19" s="79">
        <v>23300</v>
      </c>
      <c r="C19" s="79">
        <v>23100</v>
      </c>
      <c r="D19" s="79">
        <v>22300</v>
      </c>
      <c r="E19" s="174">
        <f t="shared" si="0"/>
        <v>200</v>
      </c>
      <c r="F19" s="171">
        <f t="shared" si="1"/>
        <v>8.9999999999999993E-3</v>
      </c>
      <c r="G19" s="174">
        <f t="shared" si="2"/>
        <v>1000</v>
      </c>
      <c r="H19" s="171">
        <f t="shared" si="3"/>
        <v>4.4999999999999998E-2</v>
      </c>
    </row>
    <row r="20" spans="1:8" x14ac:dyDescent="0.2">
      <c r="A20" t="s">
        <v>217</v>
      </c>
      <c r="B20" s="79">
        <v>43200</v>
      </c>
      <c r="C20" s="79">
        <v>44900</v>
      </c>
      <c r="D20" s="79">
        <v>46300</v>
      </c>
      <c r="E20" s="174">
        <f t="shared" si="0"/>
        <v>-1700</v>
      </c>
      <c r="F20" s="171">
        <f t="shared" si="1"/>
        <v>-3.7999999999999999E-2</v>
      </c>
      <c r="G20" s="174">
        <f t="shared" si="2"/>
        <v>-3100</v>
      </c>
      <c r="H20" s="171">
        <f t="shared" si="3"/>
        <v>-6.7000000000000004E-2</v>
      </c>
    </row>
    <row r="21" spans="1:8" x14ac:dyDescent="0.2">
      <c r="A21" t="s">
        <v>220</v>
      </c>
      <c r="B21" s="79">
        <v>36500</v>
      </c>
      <c r="C21" s="79">
        <v>37500</v>
      </c>
      <c r="D21" s="79">
        <v>38700</v>
      </c>
      <c r="E21" s="174">
        <f t="shared" si="0"/>
        <v>-1000</v>
      </c>
      <c r="F21" s="171">
        <f t="shared" si="1"/>
        <v>-2.7E-2</v>
      </c>
      <c r="G21" s="174">
        <f t="shared" si="2"/>
        <v>-2200</v>
      </c>
      <c r="H21" s="171">
        <f t="shared" si="3"/>
        <v>-5.7000000000000002E-2</v>
      </c>
    </row>
    <row r="22" spans="1:8" x14ac:dyDescent="0.2">
      <c r="A22" t="s">
        <v>222</v>
      </c>
      <c r="B22" s="79">
        <v>30700</v>
      </c>
      <c r="C22" s="79">
        <v>31800</v>
      </c>
      <c r="D22" s="79">
        <v>30500</v>
      </c>
      <c r="E22" s="174">
        <f t="shared" si="0"/>
        <v>-1100</v>
      </c>
      <c r="F22" s="171">
        <f t="shared" si="1"/>
        <v>-3.5000000000000003E-2</v>
      </c>
      <c r="G22" s="174">
        <f t="shared" si="2"/>
        <v>200</v>
      </c>
      <c r="H22" s="171">
        <f t="shared" si="3"/>
        <v>7.0000000000000001E-3</v>
      </c>
    </row>
    <row r="23" spans="1:8" x14ac:dyDescent="0.2">
      <c r="A23" t="s">
        <v>223</v>
      </c>
      <c r="B23" s="79">
        <v>7000</v>
      </c>
      <c r="C23" s="79">
        <v>7100</v>
      </c>
      <c r="D23" s="79">
        <v>7000</v>
      </c>
      <c r="E23" s="174">
        <f t="shared" si="0"/>
        <v>-100</v>
      </c>
      <c r="F23" s="171">
        <f t="shared" si="1"/>
        <v>-1.4E-2</v>
      </c>
      <c r="G23" s="174">
        <f t="shared" si="2"/>
        <v>0</v>
      </c>
      <c r="H23" s="171">
        <f t="shared" si="3"/>
        <v>0</v>
      </c>
    </row>
    <row r="24" spans="1:8" x14ac:dyDescent="0.2">
      <c r="A24" t="s">
        <v>226</v>
      </c>
      <c r="B24" s="79">
        <v>26300</v>
      </c>
      <c r="C24" s="79">
        <v>26000</v>
      </c>
      <c r="D24" s="79">
        <v>25600</v>
      </c>
      <c r="E24" s="174">
        <f t="shared" si="0"/>
        <v>300</v>
      </c>
      <c r="F24" s="171">
        <f t="shared" si="1"/>
        <v>1.2E-2</v>
      </c>
      <c r="G24" s="174">
        <f t="shared" si="2"/>
        <v>700</v>
      </c>
      <c r="H24" s="171">
        <f t="shared" si="3"/>
        <v>2.7E-2</v>
      </c>
    </row>
    <row r="25" spans="1:8" x14ac:dyDescent="0.2">
      <c r="A25" t="s">
        <v>227</v>
      </c>
      <c r="B25" s="79">
        <v>1600</v>
      </c>
      <c r="C25" s="79">
        <v>1600</v>
      </c>
      <c r="D25" s="79">
        <v>1600</v>
      </c>
      <c r="E25" s="174">
        <f t="shared" si="0"/>
        <v>0</v>
      </c>
      <c r="F25" s="171">
        <f t="shared" si="1"/>
        <v>0</v>
      </c>
      <c r="G25" s="174">
        <f t="shared" si="2"/>
        <v>0</v>
      </c>
      <c r="H25" s="171">
        <f t="shared" si="3"/>
        <v>0</v>
      </c>
    </row>
    <row r="26" spans="1:8" x14ac:dyDescent="0.2">
      <c r="A26" t="s">
        <v>228</v>
      </c>
      <c r="B26" s="79">
        <v>4200</v>
      </c>
      <c r="C26" s="79">
        <v>4200</v>
      </c>
      <c r="D26" s="79">
        <v>4400</v>
      </c>
      <c r="E26" s="174">
        <f t="shared" si="0"/>
        <v>0</v>
      </c>
      <c r="F26" s="171">
        <f t="shared" si="1"/>
        <v>0</v>
      </c>
      <c r="G26" s="174">
        <f t="shared" si="2"/>
        <v>-200</v>
      </c>
      <c r="H26" s="171">
        <f t="shared" si="3"/>
        <v>-4.4999999999999998E-2</v>
      </c>
    </row>
    <row r="27" spans="1:8" x14ac:dyDescent="0.2">
      <c r="A27" t="s">
        <v>231</v>
      </c>
      <c r="B27" s="79">
        <v>20500</v>
      </c>
      <c r="C27" s="79">
        <v>20200</v>
      </c>
      <c r="D27" s="79">
        <v>19600</v>
      </c>
      <c r="E27" s="174">
        <f t="shared" si="0"/>
        <v>300</v>
      </c>
      <c r="F27" s="171">
        <f t="shared" si="1"/>
        <v>1.4999999999999999E-2</v>
      </c>
      <c r="G27" s="174">
        <f t="shared" si="2"/>
        <v>900</v>
      </c>
      <c r="H27" s="171">
        <f t="shared" si="3"/>
        <v>4.5999999999999999E-2</v>
      </c>
    </row>
    <row r="28" spans="1:8" x14ac:dyDescent="0.2">
      <c r="B28" s="79"/>
      <c r="C28" s="79"/>
      <c r="D28" s="79"/>
    </row>
    <row r="29" spans="1:8" x14ac:dyDescent="0.2">
      <c r="B29" s="79"/>
      <c r="C29" s="79"/>
      <c r="D29" s="79"/>
    </row>
    <row r="30" spans="1:8" x14ac:dyDescent="0.2">
      <c r="A30" t="s">
        <v>126</v>
      </c>
      <c r="B30" s="79"/>
      <c r="C30" s="79"/>
      <c r="D30" s="79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57" customWidth="1"/>
    <col min="8" max="8" width="9.1640625" style="157" customWidth="1"/>
  </cols>
  <sheetData>
    <row r="1" spans="1:8" x14ac:dyDescent="0.2">
      <c r="A1" t="s">
        <v>266</v>
      </c>
      <c r="E1" s="217" t="s">
        <v>112</v>
      </c>
      <c r="F1" s="232"/>
      <c r="G1" s="192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t="s">
        <v>117</v>
      </c>
      <c r="F2" s="157" t="s">
        <v>118</v>
      </c>
      <c r="G2" t="s">
        <v>116</v>
      </c>
      <c r="H2" s="157" t="s">
        <v>118</v>
      </c>
    </row>
    <row r="3" spans="1:8" x14ac:dyDescent="0.2">
      <c r="A3" s="159" t="s">
        <v>272</v>
      </c>
      <c r="B3" t="s">
        <v>120</v>
      </c>
      <c r="C3" t="s">
        <v>120</v>
      </c>
      <c r="D3" t="s">
        <v>121</v>
      </c>
      <c r="E3" t="s">
        <v>120</v>
      </c>
      <c r="F3" s="157" t="s">
        <v>122</v>
      </c>
      <c r="G3" t="s">
        <v>121</v>
      </c>
      <c r="H3" s="157" t="s">
        <v>122</v>
      </c>
    </row>
    <row r="5" spans="1:8" x14ac:dyDescent="0.2">
      <c r="A5" t="s">
        <v>129</v>
      </c>
      <c r="B5" s="79">
        <v>177300</v>
      </c>
      <c r="C5" s="79">
        <v>176500</v>
      </c>
      <c r="D5" s="79">
        <v>173400</v>
      </c>
      <c r="E5" s="174">
        <f t="shared" ref="E5:E27" si="0">B5-C5</f>
        <v>800</v>
      </c>
      <c r="F5" s="171">
        <f t="shared" ref="F5:F27" si="1">ROUND((B5-C5)/C5,3)</f>
        <v>5.0000000000000001E-3</v>
      </c>
      <c r="G5" s="174">
        <f t="shared" ref="G5:G27" si="2">B5-D5</f>
        <v>3900</v>
      </c>
      <c r="H5" s="171">
        <f t="shared" ref="H5:H27" si="3">ROUND((B5-D5)/D5,3)</f>
        <v>2.1999999999999999E-2</v>
      </c>
    </row>
    <row r="6" spans="1:8" x14ac:dyDescent="0.2">
      <c r="A6" t="s">
        <v>168</v>
      </c>
      <c r="B6" s="79">
        <v>147000</v>
      </c>
      <c r="C6" s="79">
        <v>146600</v>
      </c>
      <c r="D6" s="79">
        <v>144400</v>
      </c>
      <c r="E6" s="174">
        <f t="shared" si="0"/>
        <v>400</v>
      </c>
      <c r="F6" s="171">
        <f t="shared" si="1"/>
        <v>3.0000000000000001E-3</v>
      </c>
      <c r="G6" s="174">
        <f t="shared" si="2"/>
        <v>2600</v>
      </c>
      <c r="H6" s="171">
        <f t="shared" si="3"/>
        <v>1.7999999999999999E-2</v>
      </c>
    </row>
    <row r="7" spans="1:8" x14ac:dyDescent="0.2">
      <c r="A7" t="s">
        <v>169</v>
      </c>
      <c r="B7" s="79">
        <v>48300</v>
      </c>
      <c r="C7" s="79">
        <v>48500</v>
      </c>
      <c r="D7" s="79">
        <v>47300</v>
      </c>
      <c r="E7" s="174">
        <f t="shared" si="0"/>
        <v>-200</v>
      </c>
      <c r="F7" s="171">
        <f t="shared" si="1"/>
        <v>-4.0000000000000001E-3</v>
      </c>
      <c r="G7" s="174">
        <f t="shared" si="2"/>
        <v>1000</v>
      </c>
      <c r="H7" s="171">
        <f t="shared" si="3"/>
        <v>2.1000000000000001E-2</v>
      </c>
    </row>
    <row r="8" spans="1:8" x14ac:dyDescent="0.2">
      <c r="A8" t="s">
        <v>183</v>
      </c>
      <c r="B8" s="79">
        <v>129000</v>
      </c>
      <c r="C8" s="79">
        <v>128000</v>
      </c>
      <c r="D8" s="79">
        <v>126100</v>
      </c>
      <c r="E8" s="174">
        <f t="shared" si="0"/>
        <v>1000</v>
      </c>
      <c r="F8" s="171">
        <f t="shared" si="1"/>
        <v>8.0000000000000002E-3</v>
      </c>
      <c r="G8" s="174">
        <f t="shared" si="2"/>
        <v>2900</v>
      </c>
      <c r="H8" s="171">
        <f t="shared" si="3"/>
        <v>2.3E-2</v>
      </c>
    </row>
    <row r="9" spans="1:8" x14ac:dyDescent="0.2">
      <c r="A9" t="s">
        <v>184</v>
      </c>
      <c r="B9" s="79">
        <v>98700</v>
      </c>
      <c r="C9" s="79">
        <v>98100</v>
      </c>
      <c r="D9" s="79">
        <v>97100</v>
      </c>
      <c r="E9" s="174">
        <f t="shared" si="0"/>
        <v>600</v>
      </c>
      <c r="F9" s="171">
        <f t="shared" si="1"/>
        <v>6.0000000000000001E-3</v>
      </c>
      <c r="G9" s="174">
        <f t="shared" si="2"/>
        <v>1600</v>
      </c>
      <c r="H9" s="171">
        <f t="shared" si="3"/>
        <v>1.6E-2</v>
      </c>
    </row>
    <row r="10" spans="1:8" x14ac:dyDescent="0.2">
      <c r="A10" t="s">
        <v>170</v>
      </c>
      <c r="B10" s="79">
        <v>8700</v>
      </c>
      <c r="C10" s="79">
        <v>8700</v>
      </c>
      <c r="D10" s="79">
        <v>8100</v>
      </c>
      <c r="E10" s="174">
        <f t="shared" si="0"/>
        <v>0</v>
      </c>
      <c r="F10" s="171">
        <f t="shared" si="1"/>
        <v>0</v>
      </c>
      <c r="G10" s="174">
        <f t="shared" si="2"/>
        <v>600</v>
      </c>
      <c r="H10" s="171">
        <f t="shared" si="3"/>
        <v>7.3999999999999996E-2</v>
      </c>
    </row>
    <row r="11" spans="1:8" x14ac:dyDescent="0.2">
      <c r="A11" t="s">
        <v>176</v>
      </c>
      <c r="B11" s="79">
        <v>39600</v>
      </c>
      <c r="C11" s="79">
        <v>39800</v>
      </c>
      <c r="D11" s="79">
        <v>39200</v>
      </c>
      <c r="E11" s="174">
        <f t="shared" si="0"/>
        <v>-200</v>
      </c>
      <c r="F11" s="171">
        <f t="shared" si="1"/>
        <v>-5.0000000000000001E-3</v>
      </c>
      <c r="G11" s="174">
        <f t="shared" si="2"/>
        <v>400</v>
      </c>
      <c r="H11" s="171">
        <f t="shared" si="3"/>
        <v>0.01</v>
      </c>
    </row>
    <row r="12" spans="1:8" x14ac:dyDescent="0.2">
      <c r="A12" t="s">
        <v>177</v>
      </c>
      <c r="B12" s="79">
        <v>27400</v>
      </c>
      <c r="C12" s="79">
        <v>27500</v>
      </c>
      <c r="D12" s="79">
        <v>26900</v>
      </c>
      <c r="E12" s="174">
        <f t="shared" si="0"/>
        <v>-100</v>
      </c>
      <c r="F12" s="171">
        <f t="shared" si="1"/>
        <v>-4.0000000000000001E-3</v>
      </c>
      <c r="G12" s="174">
        <f t="shared" si="2"/>
        <v>500</v>
      </c>
      <c r="H12" s="171">
        <f t="shared" si="3"/>
        <v>1.9E-2</v>
      </c>
    </row>
    <row r="13" spans="1:8" x14ac:dyDescent="0.2">
      <c r="A13" t="s">
        <v>180</v>
      </c>
      <c r="B13" s="79">
        <v>12200</v>
      </c>
      <c r="C13" s="79">
        <v>12300</v>
      </c>
      <c r="D13" s="79">
        <v>12300</v>
      </c>
      <c r="E13" s="174">
        <f t="shared" si="0"/>
        <v>-100</v>
      </c>
      <c r="F13" s="171">
        <f t="shared" si="1"/>
        <v>-8.0000000000000002E-3</v>
      </c>
      <c r="G13" s="174">
        <f t="shared" si="2"/>
        <v>-100</v>
      </c>
      <c r="H13" s="171">
        <f t="shared" si="3"/>
        <v>-8.0000000000000002E-3</v>
      </c>
    </row>
    <row r="14" spans="1:8" x14ac:dyDescent="0.2">
      <c r="A14" t="s">
        <v>195</v>
      </c>
      <c r="B14" s="79">
        <v>36500</v>
      </c>
      <c r="C14" s="79">
        <v>36000</v>
      </c>
      <c r="D14" s="79">
        <v>36100</v>
      </c>
      <c r="E14" s="174">
        <f t="shared" si="0"/>
        <v>500</v>
      </c>
      <c r="F14" s="171">
        <f t="shared" si="1"/>
        <v>1.4E-2</v>
      </c>
      <c r="G14" s="174">
        <f t="shared" si="2"/>
        <v>400</v>
      </c>
      <c r="H14" s="171">
        <f t="shared" si="3"/>
        <v>1.0999999999999999E-2</v>
      </c>
    </row>
    <row r="15" spans="1:8" x14ac:dyDescent="0.2">
      <c r="A15" t="s">
        <v>186</v>
      </c>
      <c r="B15" s="79">
        <v>8300</v>
      </c>
      <c r="C15" s="79">
        <v>8300</v>
      </c>
      <c r="D15" s="79">
        <v>8300</v>
      </c>
      <c r="E15" s="174">
        <f t="shared" si="0"/>
        <v>0</v>
      </c>
      <c r="F15" s="171">
        <f t="shared" si="1"/>
        <v>0</v>
      </c>
      <c r="G15" s="174">
        <f t="shared" si="2"/>
        <v>0</v>
      </c>
      <c r="H15" s="171">
        <f t="shared" si="3"/>
        <v>0</v>
      </c>
    </row>
    <row r="16" spans="1:8" x14ac:dyDescent="0.2">
      <c r="A16" t="s">
        <v>189</v>
      </c>
      <c r="B16" s="79">
        <v>17900</v>
      </c>
      <c r="C16" s="79">
        <v>17500</v>
      </c>
      <c r="D16" s="79">
        <v>17700</v>
      </c>
      <c r="E16" s="174">
        <f t="shared" si="0"/>
        <v>400</v>
      </c>
      <c r="F16" s="171">
        <f t="shared" si="1"/>
        <v>2.3E-2</v>
      </c>
      <c r="G16" s="174">
        <f t="shared" si="2"/>
        <v>200</v>
      </c>
      <c r="H16" s="171">
        <f t="shared" si="3"/>
        <v>1.0999999999999999E-2</v>
      </c>
    </row>
    <row r="17" spans="1:8" x14ac:dyDescent="0.2">
      <c r="A17" t="s">
        <v>195</v>
      </c>
      <c r="B17" s="79">
        <v>10300</v>
      </c>
      <c r="C17" s="79">
        <v>10200</v>
      </c>
      <c r="D17" s="79">
        <v>10100</v>
      </c>
      <c r="E17" s="174">
        <f t="shared" si="0"/>
        <v>100</v>
      </c>
      <c r="F17" s="171">
        <f t="shared" si="1"/>
        <v>0.01</v>
      </c>
      <c r="G17" s="174">
        <f t="shared" si="2"/>
        <v>200</v>
      </c>
      <c r="H17" s="171">
        <f t="shared" si="3"/>
        <v>0.02</v>
      </c>
    </row>
    <row r="18" spans="1:8" x14ac:dyDescent="0.2">
      <c r="A18" t="s">
        <v>198</v>
      </c>
      <c r="B18" s="79">
        <v>1000</v>
      </c>
      <c r="C18" s="79">
        <v>1000</v>
      </c>
      <c r="D18" s="79">
        <v>1000</v>
      </c>
      <c r="E18" s="174">
        <f t="shared" si="0"/>
        <v>0</v>
      </c>
      <c r="F18" s="171">
        <f t="shared" si="1"/>
        <v>0</v>
      </c>
      <c r="G18" s="174">
        <f t="shared" si="2"/>
        <v>0</v>
      </c>
      <c r="H18" s="171">
        <f t="shared" si="3"/>
        <v>0</v>
      </c>
    </row>
    <row r="19" spans="1:8" x14ac:dyDescent="0.2">
      <c r="A19" t="s">
        <v>199</v>
      </c>
      <c r="B19" s="79">
        <v>5100</v>
      </c>
      <c r="C19" s="79">
        <v>5100</v>
      </c>
      <c r="D19" s="79">
        <v>5200</v>
      </c>
      <c r="E19" s="174">
        <f t="shared" si="0"/>
        <v>0</v>
      </c>
      <c r="F19" s="171">
        <f t="shared" si="1"/>
        <v>0</v>
      </c>
      <c r="G19" s="174">
        <f t="shared" si="2"/>
        <v>-100</v>
      </c>
      <c r="H19" s="171">
        <f t="shared" si="3"/>
        <v>-1.9E-2</v>
      </c>
    </row>
    <row r="20" spans="1:8" x14ac:dyDescent="0.2">
      <c r="A20" t="s">
        <v>203</v>
      </c>
      <c r="B20" s="79">
        <v>17200</v>
      </c>
      <c r="C20" s="79">
        <v>17100</v>
      </c>
      <c r="D20" s="79">
        <v>17100</v>
      </c>
      <c r="E20" s="174">
        <f t="shared" si="0"/>
        <v>100</v>
      </c>
      <c r="F20" s="171">
        <f t="shared" si="1"/>
        <v>6.0000000000000001E-3</v>
      </c>
      <c r="G20" s="174">
        <f t="shared" si="2"/>
        <v>100</v>
      </c>
      <c r="H20" s="171">
        <f t="shared" si="3"/>
        <v>6.0000000000000001E-3</v>
      </c>
    </row>
    <row r="21" spans="1:8" x14ac:dyDescent="0.2">
      <c r="A21" t="s">
        <v>211</v>
      </c>
      <c r="B21" s="79">
        <v>17400</v>
      </c>
      <c r="C21" s="79">
        <v>17200</v>
      </c>
      <c r="D21" s="79">
        <v>16700</v>
      </c>
      <c r="E21" s="174">
        <f t="shared" si="0"/>
        <v>200</v>
      </c>
      <c r="F21" s="171">
        <f t="shared" si="1"/>
        <v>1.2E-2</v>
      </c>
      <c r="G21" s="174">
        <f t="shared" si="2"/>
        <v>700</v>
      </c>
      <c r="H21" s="171">
        <f t="shared" si="3"/>
        <v>4.2000000000000003E-2</v>
      </c>
    </row>
    <row r="22" spans="1:8" x14ac:dyDescent="0.2">
      <c r="A22" t="s">
        <v>217</v>
      </c>
      <c r="B22" s="79">
        <v>15700</v>
      </c>
      <c r="C22" s="79">
        <v>15800</v>
      </c>
      <c r="D22" s="79">
        <v>15300</v>
      </c>
      <c r="E22" s="174">
        <f t="shared" si="0"/>
        <v>-100</v>
      </c>
      <c r="F22" s="171">
        <f t="shared" si="1"/>
        <v>-6.0000000000000001E-3</v>
      </c>
      <c r="G22" s="174">
        <f t="shared" si="2"/>
        <v>400</v>
      </c>
      <c r="H22" s="171">
        <f t="shared" si="3"/>
        <v>2.5999999999999999E-2</v>
      </c>
    </row>
    <row r="23" spans="1:8" x14ac:dyDescent="0.2">
      <c r="A23" t="s">
        <v>223</v>
      </c>
      <c r="B23" s="79">
        <v>5800</v>
      </c>
      <c r="C23" s="79">
        <v>5900</v>
      </c>
      <c r="D23" s="79">
        <v>5700</v>
      </c>
      <c r="E23" s="174">
        <f t="shared" si="0"/>
        <v>-100</v>
      </c>
      <c r="F23" s="171">
        <f t="shared" si="1"/>
        <v>-1.7000000000000001E-2</v>
      </c>
      <c r="G23" s="174">
        <f t="shared" si="2"/>
        <v>100</v>
      </c>
      <c r="H23" s="171">
        <f t="shared" si="3"/>
        <v>1.7999999999999999E-2</v>
      </c>
    </row>
    <row r="24" spans="1:8" x14ac:dyDescent="0.2">
      <c r="A24" t="s">
        <v>226</v>
      </c>
      <c r="B24" s="79">
        <v>30300</v>
      </c>
      <c r="C24" s="79">
        <v>29900</v>
      </c>
      <c r="D24" s="79">
        <v>29000</v>
      </c>
      <c r="E24" s="174">
        <f t="shared" si="0"/>
        <v>400</v>
      </c>
      <c r="F24" s="171">
        <f t="shared" si="1"/>
        <v>1.2999999999999999E-2</v>
      </c>
      <c r="G24" s="174">
        <f t="shared" si="2"/>
        <v>1300</v>
      </c>
      <c r="H24" s="171">
        <f t="shared" si="3"/>
        <v>4.4999999999999998E-2</v>
      </c>
    </row>
    <row r="25" spans="1:8" x14ac:dyDescent="0.2">
      <c r="A25" t="s">
        <v>227</v>
      </c>
      <c r="B25" s="79">
        <v>700</v>
      </c>
      <c r="C25" s="79">
        <v>700</v>
      </c>
      <c r="D25" s="79">
        <v>700</v>
      </c>
      <c r="E25" s="174">
        <f t="shared" si="0"/>
        <v>0</v>
      </c>
      <c r="F25" s="171">
        <f t="shared" si="1"/>
        <v>0</v>
      </c>
      <c r="G25" s="174">
        <f t="shared" si="2"/>
        <v>0</v>
      </c>
      <c r="H25" s="171">
        <f t="shared" si="3"/>
        <v>0</v>
      </c>
    </row>
    <row r="26" spans="1:8" x14ac:dyDescent="0.2">
      <c r="A26" t="s">
        <v>228</v>
      </c>
      <c r="B26" s="79">
        <v>4000</v>
      </c>
      <c r="C26" s="79">
        <v>4000</v>
      </c>
      <c r="D26" s="79">
        <v>4000</v>
      </c>
      <c r="E26" s="174">
        <f t="shared" si="0"/>
        <v>0</v>
      </c>
      <c r="F26" s="171">
        <f t="shared" si="1"/>
        <v>0</v>
      </c>
      <c r="G26" s="174">
        <f t="shared" si="2"/>
        <v>0</v>
      </c>
      <c r="H26" s="171">
        <f t="shared" si="3"/>
        <v>0</v>
      </c>
    </row>
    <row r="27" spans="1:8" x14ac:dyDescent="0.2">
      <c r="A27" t="s">
        <v>231</v>
      </c>
      <c r="B27" s="79">
        <v>25600</v>
      </c>
      <c r="C27" s="79">
        <v>25200</v>
      </c>
      <c r="D27" s="79">
        <v>24300</v>
      </c>
      <c r="E27" s="174">
        <f t="shared" si="0"/>
        <v>400</v>
      </c>
      <c r="F27" s="171">
        <f t="shared" si="1"/>
        <v>1.6E-2</v>
      </c>
      <c r="G27" s="174">
        <f t="shared" si="2"/>
        <v>1300</v>
      </c>
      <c r="H27" s="171">
        <f t="shared" si="3"/>
        <v>5.2999999999999999E-2</v>
      </c>
    </row>
    <row r="29" spans="1:8" x14ac:dyDescent="0.2">
      <c r="A29" t="s">
        <v>126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58" customWidth="1"/>
    <col min="6" max="6" width="9.1640625" style="157" customWidth="1"/>
    <col min="7" max="7" width="9.1640625" style="158" customWidth="1"/>
    <col min="8" max="8" width="9.1640625" style="157" customWidth="1"/>
  </cols>
  <sheetData>
    <row r="1" spans="1:8" x14ac:dyDescent="0.2">
      <c r="A1" t="s">
        <v>266</v>
      </c>
      <c r="E1" s="217" t="s">
        <v>112</v>
      </c>
      <c r="F1" s="232"/>
      <c r="G1" s="233"/>
      <c r="H1" s="232"/>
    </row>
    <row r="2" spans="1:8" x14ac:dyDescent="0.2">
      <c r="A2" s="159" t="s">
        <v>166</v>
      </c>
      <c r="B2" t="s">
        <v>114</v>
      </c>
      <c r="C2" t="s">
        <v>115</v>
      </c>
      <c r="D2" t="s">
        <v>116</v>
      </c>
      <c r="E2" s="158" t="s">
        <v>117</v>
      </c>
      <c r="F2" s="157" t="s">
        <v>118</v>
      </c>
      <c r="G2" s="158" t="s">
        <v>116</v>
      </c>
      <c r="H2" s="157" t="s">
        <v>118</v>
      </c>
    </row>
    <row r="3" spans="1:8" x14ac:dyDescent="0.2">
      <c r="A3" s="159" t="s">
        <v>273</v>
      </c>
      <c r="B3" t="s">
        <v>120</v>
      </c>
      <c r="C3" t="s">
        <v>120</v>
      </c>
      <c r="D3" t="s">
        <v>121</v>
      </c>
      <c r="E3" s="158" t="s">
        <v>120</v>
      </c>
      <c r="F3" s="157" t="s">
        <v>122</v>
      </c>
      <c r="G3" s="158" t="s">
        <v>121</v>
      </c>
      <c r="H3" s="157" t="s">
        <v>122</v>
      </c>
    </row>
    <row r="5" spans="1:8" x14ac:dyDescent="0.2">
      <c r="A5" t="s">
        <v>129</v>
      </c>
      <c r="B5" s="79">
        <v>100000</v>
      </c>
      <c r="C5" s="79">
        <v>99600</v>
      </c>
      <c r="D5" s="79">
        <v>96400</v>
      </c>
      <c r="E5" s="174">
        <f t="shared" ref="E5:E14" si="0">B5-C5</f>
        <v>400</v>
      </c>
      <c r="F5" s="171">
        <f t="shared" ref="F5:F14" si="1">ROUND((B5-C5)/C5,3)</f>
        <v>4.0000000000000001E-3</v>
      </c>
      <c r="G5" s="174">
        <f t="shared" ref="G5:G14" si="2">B5-D5</f>
        <v>3600</v>
      </c>
      <c r="H5" s="171">
        <f t="shared" ref="H5:H14" si="3">ROUND((B5-D5)/D5,3)</f>
        <v>3.6999999999999998E-2</v>
      </c>
    </row>
    <row r="6" spans="1:8" x14ac:dyDescent="0.2">
      <c r="A6" t="s">
        <v>255</v>
      </c>
      <c r="B6" s="79">
        <v>81600</v>
      </c>
      <c r="C6" s="79">
        <v>81000</v>
      </c>
      <c r="D6" s="79">
        <v>78700</v>
      </c>
      <c r="E6" s="174">
        <f t="shared" si="0"/>
        <v>600</v>
      </c>
      <c r="F6" s="171">
        <f t="shared" si="1"/>
        <v>7.0000000000000001E-3</v>
      </c>
      <c r="G6" s="174">
        <f t="shared" si="2"/>
        <v>2900</v>
      </c>
      <c r="H6" s="171">
        <f t="shared" si="3"/>
        <v>3.6999999999999998E-2</v>
      </c>
    </row>
    <row r="7" spans="1:8" x14ac:dyDescent="0.2">
      <c r="A7" t="s">
        <v>256</v>
      </c>
      <c r="B7" s="79">
        <v>15500</v>
      </c>
      <c r="C7" s="79">
        <v>15300</v>
      </c>
      <c r="D7" s="79">
        <v>14900</v>
      </c>
      <c r="E7" s="174">
        <f t="shared" si="0"/>
        <v>200</v>
      </c>
      <c r="F7" s="171">
        <f t="shared" si="1"/>
        <v>1.2999999999999999E-2</v>
      </c>
      <c r="G7" s="174">
        <f t="shared" si="2"/>
        <v>600</v>
      </c>
      <c r="H7" s="171">
        <f t="shared" si="3"/>
        <v>0.04</v>
      </c>
    </row>
    <row r="8" spans="1:8" x14ac:dyDescent="0.2">
      <c r="A8" t="s">
        <v>274</v>
      </c>
      <c r="B8" s="79">
        <v>84500</v>
      </c>
      <c r="C8" s="79">
        <v>84300</v>
      </c>
      <c r="D8" s="79">
        <v>81500</v>
      </c>
      <c r="E8" s="174">
        <f t="shared" si="0"/>
        <v>200</v>
      </c>
      <c r="F8" s="171">
        <f t="shared" si="1"/>
        <v>2E-3</v>
      </c>
      <c r="G8" s="174">
        <f t="shared" si="2"/>
        <v>3000</v>
      </c>
      <c r="H8" s="171">
        <f t="shared" si="3"/>
        <v>3.6999999999999998E-2</v>
      </c>
    </row>
    <row r="9" spans="1:8" x14ac:dyDescent="0.2">
      <c r="A9" t="s">
        <v>259</v>
      </c>
      <c r="B9" s="79">
        <v>66100</v>
      </c>
      <c r="C9" s="79">
        <v>65700</v>
      </c>
      <c r="D9" s="79">
        <v>63800</v>
      </c>
      <c r="E9" s="174">
        <f t="shared" si="0"/>
        <v>400</v>
      </c>
      <c r="F9" s="171">
        <f t="shared" si="1"/>
        <v>6.0000000000000001E-3</v>
      </c>
      <c r="G9" s="174">
        <f t="shared" si="2"/>
        <v>2300</v>
      </c>
      <c r="H9" s="171">
        <f t="shared" si="3"/>
        <v>3.5999999999999997E-2</v>
      </c>
    </row>
    <row r="10" spans="1:8" x14ac:dyDescent="0.2">
      <c r="A10" t="s">
        <v>140</v>
      </c>
      <c r="B10" s="79">
        <v>20300</v>
      </c>
      <c r="C10" s="79">
        <v>20200</v>
      </c>
      <c r="D10" s="79">
        <v>20600</v>
      </c>
      <c r="E10" s="174">
        <f t="shared" si="0"/>
        <v>100</v>
      </c>
      <c r="F10" s="171">
        <f t="shared" si="1"/>
        <v>5.0000000000000001E-3</v>
      </c>
      <c r="G10" s="174">
        <f t="shared" si="2"/>
        <v>-300</v>
      </c>
      <c r="H10" s="171">
        <f t="shared" si="3"/>
        <v>-1.4999999999999999E-2</v>
      </c>
    </row>
    <row r="11" spans="1:8" x14ac:dyDescent="0.2">
      <c r="A11" t="s">
        <v>275</v>
      </c>
      <c r="B11" s="79">
        <v>18400</v>
      </c>
      <c r="C11" s="79">
        <v>18600</v>
      </c>
      <c r="D11" s="79">
        <v>17700</v>
      </c>
      <c r="E11" s="174">
        <f t="shared" si="0"/>
        <v>-200</v>
      </c>
      <c r="F11" s="171">
        <f t="shared" si="1"/>
        <v>-1.0999999999999999E-2</v>
      </c>
      <c r="G11" s="174">
        <f t="shared" si="2"/>
        <v>700</v>
      </c>
      <c r="H11" s="171">
        <f t="shared" si="3"/>
        <v>0.04</v>
      </c>
    </row>
    <row r="12" spans="1:8" x14ac:dyDescent="0.2">
      <c r="A12" t="s">
        <v>160</v>
      </c>
      <c r="B12" s="79">
        <v>700</v>
      </c>
      <c r="C12" s="79">
        <v>700</v>
      </c>
      <c r="D12" s="79">
        <v>700</v>
      </c>
      <c r="E12" s="174">
        <f t="shared" si="0"/>
        <v>0</v>
      </c>
      <c r="F12" s="171">
        <f t="shared" si="1"/>
        <v>0</v>
      </c>
      <c r="G12" s="174">
        <f t="shared" si="2"/>
        <v>0</v>
      </c>
      <c r="H12" s="171">
        <f t="shared" si="3"/>
        <v>0</v>
      </c>
    </row>
    <row r="13" spans="1:8" x14ac:dyDescent="0.2">
      <c r="A13" t="s">
        <v>161</v>
      </c>
      <c r="B13" s="79">
        <v>5000</v>
      </c>
      <c r="C13" s="79">
        <v>5000</v>
      </c>
      <c r="D13" s="79">
        <v>4800</v>
      </c>
      <c r="E13" s="174">
        <f t="shared" si="0"/>
        <v>0</v>
      </c>
      <c r="F13" s="171">
        <f t="shared" si="1"/>
        <v>0</v>
      </c>
      <c r="G13" s="174">
        <f t="shared" si="2"/>
        <v>200</v>
      </c>
      <c r="H13" s="171">
        <f t="shared" si="3"/>
        <v>4.2000000000000003E-2</v>
      </c>
    </row>
    <row r="14" spans="1:8" x14ac:dyDescent="0.2">
      <c r="A14" t="s">
        <v>162</v>
      </c>
      <c r="B14" s="79">
        <v>12700</v>
      </c>
      <c r="C14" s="79">
        <v>12900</v>
      </c>
      <c r="D14" s="79">
        <v>12200</v>
      </c>
      <c r="E14" s="174">
        <f t="shared" si="0"/>
        <v>-200</v>
      </c>
      <c r="F14" s="171">
        <f t="shared" si="1"/>
        <v>-1.6E-2</v>
      </c>
      <c r="G14" s="174">
        <f t="shared" si="2"/>
        <v>500</v>
      </c>
      <c r="H14" s="171">
        <f t="shared" si="3"/>
        <v>4.1000000000000002E-2</v>
      </c>
    </row>
    <row r="16" spans="1:8" x14ac:dyDescent="0.2">
      <c r="A16" t="s">
        <v>266</v>
      </c>
      <c r="E16" s="217" t="s">
        <v>112</v>
      </c>
      <c r="F16" s="232"/>
      <c r="G16" s="233"/>
      <c r="H16" s="232"/>
    </row>
    <row r="17" spans="1:10" x14ac:dyDescent="0.2">
      <c r="A17" s="159" t="s">
        <v>166</v>
      </c>
      <c r="B17" t="s">
        <v>114</v>
      </c>
      <c r="C17" t="s">
        <v>115</v>
      </c>
      <c r="D17" t="s">
        <v>116</v>
      </c>
      <c r="E17" s="158" t="s">
        <v>117</v>
      </c>
      <c r="F17" s="157" t="s">
        <v>118</v>
      </c>
      <c r="G17" s="158" t="s">
        <v>116</v>
      </c>
      <c r="H17" s="157" t="s">
        <v>118</v>
      </c>
    </row>
    <row r="18" spans="1:10" x14ac:dyDescent="0.2">
      <c r="A18" s="159" t="s">
        <v>276</v>
      </c>
      <c r="B18" t="s">
        <v>120</v>
      </c>
      <c r="C18" t="s">
        <v>120</v>
      </c>
      <c r="D18" t="s">
        <v>121</v>
      </c>
      <c r="E18" s="158" t="s">
        <v>120</v>
      </c>
      <c r="F18" s="157" t="s">
        <v>122</v>
      </c>
      <c r="G18" s="158" t="s">
        <v>121</v>
      </c>
      <c r="H18" s="157" t="s">
        <v>122</v>
      </c>
    </row>
    <row r="19" spans="1:10" x14ac:dyDescent="0.2">
      <c r="A19" s="159"/>
    </row>
    <row r="20" spans="1:10" x14ac:dyDescent="0.2">
      <c r="A20" t="s">
        <v>129</v>
      </c>
      <c r="B20" s="79">
        <v>91800</v>
      </c>
      <c r="C20" s="79">
        <v>91200</v>
      </c>
      <c r="D20" s="79">
        <v>89600</v>
      </c>
      <c r="E20" s="174">
        <f t="shared" ref="E20:E25" si="4">B20-C20</f>
        <v>600</v>
      </c>
      <c r="F20" s="171">
        <f t="shared" ref="F20:F25" si="5">ROUND((B20-C20)/C20,3)</f>
        <v>7.0000000000000001E-3</v>
      </c>
      <c r="G20" s="174">
        <f t="shared" ref="G20:G25" si="6">B20-D20</f>
        <v>2200</v>
      </c>
      <c r="H20" s="171">
        <f t="shared" ref="H20:H25" si="7">ROUND((B20-D20)/D20,3)</f>
        <v>2.5000000000000001E-2</v>
      </c>
    </row>
    <row r="21" spans="1:10" x14ac:dyDescent="0.2">
      <c r="A21" t="s">
        <v>168</v>
      </c>
      <c r="B21" s="79">
        <v>79400</v>
      </c>
      <c r="C21" s="79">
        <v>79000</v>
      </c>
      <c r="D21" s="79">
        <v>77700</v>
      </c>
      <c r="E21" s="174">
        <f t="shared" si="4"/>
        <v>400</v>
      </c>
      <c r="F21" s="171">
        <f t="shared" si="5"/>
        <v>5.0000000000000001E-3</v>
      </c>
      <c r="G21" s="174">
        <f t="shared" si="6"/>
        <v>1700</v>
      </c>
      <c r="H21" s="171">
        <f t="shared" si="7"/>
        <v>2.1999999999999999E-2</v>
      </c>
    </row>
    <row r="22" spans="1:10" x14ac:dyDescent="0.2">
      <c r="A22" t="s">
        <v>169</v>
      </c>
      <c r="B22" s="79">
        <v>8600</v>
      </c>
      <c r="C22" s="79">
        <v>8500</v>
      </c>
      <c r="D22" s="79">
        <v>8000</v>
      </c>
      <c r="E22" s="174">
        <f t="shared" si="4"/>
        <v>100</v>
      </c>
      <c r="F22" s="171">
        <f t="shared" si="5"/>
        <v>1.2E-2</v>
      </c>
      <c r="G22" s="174">
        <f t="shared" si="6"/>
        <v>600</v>
      </c>
      <c r="H22" s="171">
        <f t="shared" si="7"/>
        <v>7.4999999999999997E-2</v>
      </c>
    </row>
    <row r="23" spans="1:10" x14ac:dyDescent="0.2">
      <c r="A23" t="s">
        <v>183</v>
      </c>
      <c r="B23" s="79">
        <v>83200</v>
      </c>
      <c r="C23" s="79">
        <v>82700</v>
      </c>
      <c r="D23" s="79">
        <v>81600</v>
      </c>
      <c r="E23" s="174">
        <f t="shared" si="4"/>
        <v>500</v>
      </c>
      <c r="F23" s="171">
        <f t="shared" si="5"/>
        <v>6.0000000000000001E-3</v>
      </c>
      <c r="G23" s="174">
        <f t="shared" si="6"/>
        <v>1600</v>
      </c>
      <c r="H23" s="171">
        <f t="shared" si="7"/>
        <v>0.02</v>
      </c>
    </row>
    <row r="24" spans="1:10" x14ac:dyDescent="0.2">
      <c r="A24" t="s">
        <v>184</v>
      </c>
      <c r="B24" s="79">
        <v>70800</v>
      </c>
      <c r="C24" s="79">
        <v>70500</v>
      </c>
      <c r="D24" s="79">
        <v>69700</v>
      </c>
      <c r="E24" s="174">
        <f t="shared" si="4"/>
        <v>300</v>
      </c>
      <c r="F24" s="171">
        <f t="shared" si="5"/>
        <v>4.0000000000000001E-3</v>
      </c>
      <c r="G24" s="174">
        <f t="shared" si="6"/>
        <v>1100</v>
      </c>
      <c r="H24" s="171">
        <f t="shared" si="7"/>
        <v>1.6E-2</v>
      </c>
      <c r="J24" s="157"/>
    </row>
    <row r="25" spans="1:10" x14ac:dyDescent="0.2">
      <c r="A25" t="s">
        <v>226</v>
      </c>
      <c r="B25" s="79">
        <v>12400</v>
      </c>
      <c r="C25" s="79">
        <v>12200</v>
      </c>
      <c r="D25" s="79">
        <v>11900</v>
      </c>
      <c r="E25" s="174">
        <f t="shared" si="4"/>
        <v>200</v>
      </c>
      <c r="F25" s="171">
        <f t="shared" si="5"/>
        <v>1.6E-2</v>
      </c>
      <c r="G25" s="174">
        <f t="shared" si="6"/>
        <v>500</v>
      </c>
      <c r="H25" s="171">
        <f t="shared" si="7"/>
        <v>4.2000000000000003E-2</v>
      </c>
    </row>
    <row r="27" spans="1:10" x14ac:dyDescent="0.2">
      <c r="A27" t="s">
        <v>266</v>
      </c>
      <c r="E27" s="217" t="s">
        <v>112</v>
      </c>
      <c r="F27" s="232"/>
      <c r="G27" s="233"/>
      <c r="H27" s="232"/>
    </row>
    <row r="28" spans="1:10" x14ac:dyDescent="0.2">
      <c r="A28" s="159" t="s">
        <v>166</v>
      </c>
      <c r="B28" t="s">
        <v>114</v>
      </c>
      <c r="C28" t="s">
        <v>115</v>
      </c>
      <c r="D28" t="s">
        <v>116</v>
      </c>
      <c r="E28" s="158" t="s">
        <v>117</v>
      </c>
      <c r="F28" s="157" t="s">
        <v>118</v>
      </c>
      <c r="G28" s="158" t="s">
        <v>116</v>
      </c>
      <c r="H28" s="157" t="s">
        <v>118</v>
      </c>
    </row>
    <row r="29" spans="1:10" x14ac:dyDescent="0.2">
      <c r="A29" s="159" t="s">
        <v>277</v>
      </c>
      <c r="B29" t="s">
        <v>120</v>
      </c>
      <c r="C29" t="s">
        <v>120</v>
      </c>
      <c r="D29" t="s">
        <v>121</v>
      </c>
      <c r="E29" s="158" t="s">
        <v>120</v>
      </c>
      <c r="F29" s="157" t="s">
        <v>122</v>
      </c>
      <c r="G29" s="158" t="s">
        <v>121</v>
      </c>
      <c r="H29" s="157" t="s">
        <v>122</v>
      </c>
    </row>
    <row r="30" spans="1:10" x14ac:dyDescent="0.2">
      <c r="A30" s="159"/>
    </row>
    <row r="31" spans="1:10" x14ac:dyDescent="0.2">
      <c r="A31" t="s">
        <v>129</v>
      </c>
      <c r="B31" s="79">
        <v>39400</v>
      </c>
      <c r="C31" s="79">
        <v>39200</v>
      </c>
      <c r="D31" s="79">
        <v>38200</v>
      </c>
      <c r="E31" s="174">
        <f t="shared" ref="E31:E40" si="8">B31-C31</f>
        <v>200</v>
      </c>
      <c r="F31" s="171">
        <f t="shared" ref="F31:F40" si="9">ROUND((B31-C31)/C31,3)</f>
        <v>5.0000000000000001E-3</v>
      </c>
      <c r="G31" s="174">
        <f t="shared" ref="G31:G40" si="10">B31-D31</f>
        <v>1200</v>
      </c>
      <c r="H31" s="171">
        <f t="shared" ref="H31:H40" si="11">ROUND((B31-D31)/D31,3)</f>
        <v>3.1E-2</v>
      </c>
    </row>
    <row r="32" spans="1:10" x14ac:dyDescent="0.2">
      <c r="A32" t="s">
        <v>168</v>
      </c>
      <c r="B32" s="79">
        <v>33400</v>
      </c>
      <c r="C32" s="79">
        <v>33200</v>
      </c>
      <c r="D32" s="79">
        <v>32200</v>
      </c>
      <c r="E32" s="174">
        <f t="shared" si="8"/>
        <v>200</v>
      </c>
      <c r="F32" s="171">
        <f t="shared" si="9"/>
        <v>6.0000000000000001E-3</v>
      </c>
      <c r="G32" s="174">
        <f t="shared" si="10"/>
        <v>1200</v>
      </c>
      <c r="H32" s="171">
        <f t="shared" si="11"/>
        <v>3.6999999999999998E-2</v>
      </c>
    </row>
    <row r="33" spans="1:8" x14ac:dyDescent="0.2">
      <c r="A33" t="s">
        <v>169</v>
      </c>
      <c r="B33" s="79">
        <v>9700</v>
      </c>
      <c r="C33" s="79">
        <v>9600</v>
      </c>
      <c r="D33" s="79">
        <v>9100</v>
      </c>
      <c r="E33" s="174">
        <f t="shared" si="8"/>
        <v>100</v>
      </c>
      <c r="F33" s="171">
        <f t="shared" si="9"/>
        <v>0.01</v>
      </c>
      <c r="G33" s="174">
        <f t="shared" si="10"/>
        <v>600</v>
      </c>
      <c r="H33" s="171">
        <f t="shared" si="11"/>
        <v>6.6000000000000003E-2</v>
      </c>
    </row>
    <row r="34" spans="1:8" x14ac:dyDescent="0.2">
      <c r="A34" t="s">
        <v>183</v>
      </c>
      <c r="B34" s="79">
        <v>29700</v>
      </c>
      <c r="C34" s="79">
        <v>29600</v>
      </c>
      <c r="D34" s="79">
        <v>29100</v>
      </c>
      <c r="E34" s="174">
        <f t="shared" si="8"/>
        <v>100</v>
      </c>
      <c r="F34" s="171">
        <f t="shared" si="9"/>
        <v>3.0000000000000001E-3</v>
      </c>
      <c r="G34" s="174">
        <f t="shared" si="10"/>
        <v>600</v>
      </c>
      <c r="H34" s="171">
        <f t="shared" si="11"/>
        <v>2.1000000000000001E-2</v>
      </c>
    </row>
    <row r="35" spans="1:8" x14ac:dyDescent="0.2">
      <c r="A35" t="s">
        <v>184</v>
      </c>
      <c r="B35" s="79">
        <v>23700</v>
      </c>
      <c r="C35" s="79">
        <v>23600</v>
      </c>
      <c r="D35" s="79">
        <v>23100</v>
      </c>
      <c r="E35" s="174">
        <f t="shared" si="8"/>
        <v>100</v>
      </c>
      <c r="F35" s="171">
        <f t="shared" si="9"/>
        <v>4.0000000000000001E-3</v>
      </c>
      <c r="G35" s="174">
        <f t="shared" si="10"/>
        <v>600</v>
      </c>
      <c r="H35" s="171">
        <f t="shared" si="11"/>
        <v>2.5999999999999999E-2</v>
      </c>
    </row>
    <row r="36" spans="1:8" x14ac:dyDescent="0.2">
      <c r="A36" t="s">
        <v>176</v>
      </c>
      <c r="B36" s="79">
        <v>6500</v>
      </c>
      <c r="C36" s="79">
        <v>6500</v>
      </c>
      <c r="D36" s="79">
        <v>6600</v>
      </c>
      <c r="E36" s="174">
        <f t="shared" si="8"/>
        <v>0</v>
      </c>
      <c r="F36" s="171">
        <f t="shared" si="9"/>
        <v>0</v>
      </c>
      <c r="G36" s="174">
        <f t="shared" si="10"/>
        <v>-100</v>
      </c>
      <c r="H36" s="171">
        <f t="shared" si="11"/>
        <v>-1.4999999999999999E-2</v>
      </c>
    </row>
    <row r="37" spans="1:8" x14ac:dyDescent="0.2">
      <c r="A37" t="s">
        <v>226</v>
      </c>
      <c r="B37" s="79">
        <v>6000</v>
      </c>
      <c r="C37" s="79">
        <v>6000</v>
      </c>
      <c r="D37" s="79">
        <v>6000</v>
      </c>
      <c r="E37" s="174">
        <f t="shared" si="8"/>
        <v>0</v>
      </c>
      <c r="F37" s="171">
        <f t="shared" si="9"/>
        <v>0</v>
      </c>
      <c r="G37" s="174">
        <f t="shared" si="10"/>
        <v>0</v>
      </c>
      <c r="H37" s="171">
        <f t="shared" si="11"/>
        <v>0</v>
      </c>
    </row>
    <row r="38" spans="1:8" x14ac:dyDescent="0.2">
      <c r="A38" t="s">
        <v>227</v>
      </c>
      <c r="B38" s="79">
        <v>1300</v>
      </c>
      <c r="C38" s="79">
        <v>1300</v>
      </c>
      <c r="D38" s="79">
        <v>1300</v>
      </c>
      <c r="E38" s="174">
        <f t="shared" si="8"/>
        <v>0</v>
      </c>
      <c r="F38" s="171">
        <f t="shared" si="9"/>
        <v>0</v>
      </c>
      <c r="G38" s="174">
        <f t="shared" si="10"/>
        <v>0</v>
      </c>
      <c r="H38" s="171">
        <f t="shared" si="11"/>
        <v>0</v>
      </c>
    </row>
    <row r="39" spans="1:8" x14ac:dyDescent="0.2">
      <c r="A39" t="s">
        <v>228</v>
      </c>
      <c r="B39" s="79">
        <v>1300</v>
      </c>
      <c r="C39" s="79">
        <v>1300</v>
      </c>
      <c r="D39" s="79">
        <v>1300</v>
      </c>
      <c r="E39" s="174">
        <f t="shared" si="8"/>
        <v>0</v>
      </c>
      <c r="F39" s="171">
        <f t="shared" si="9"/>
        <v>0</v>
      </c>
      <c r="G39" s="174">
        <f t="shared" si="10"/>
        <v>0</v>
      </c>
      <c r="H39" s="171">
        <f t="shared" si="11"/>
        <v>0</v>
      </c>
    </row>
    <row r="40" spans="1:8" x14ac:dyDescent="0.2">
      <c r="A40" t="s">
        <v>231</v>
      </c>
      <c r="B40" s="79">
        <v>3400</v>
      </c>
      <c r="C40" s="79">
        <v>3400</v>
      </c>
      <c r="D40" s="79">
        <v>3400</v>
      </c>
      <c r="E40" s="174">
        <f t="shared" si="8"/>
        <v>0</v>
      </c>
      <c r="F40" s="171">
        <f t="shared" si="9"/>
        <v>0</v>
      </c>
      <c r="G40" s="174">
        <f t="shared" si="10"/>
        <v>0</v>
      </c>
      <c r="H40" s="171">
        <f t="shared" si="11"/>
        <v>0</v>
      </c>
    </row>
    <row r="42" spans="1:8" x14ac:dyDescent="0.2">
      <c r="A42" t="s">
        <v>126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16" workbookViewId="0">
      <selection activeCell="J51" sqref="J51"/>
    </sheetView>
  </sheetViews>
  <sheetFormatPr baseColWidth="10" defaultColWidth="8.83203125" defaultRowHeight="15" x14ac:dyDescent="0.2"/>
  <cols>
    <col min="1" max="1" width="5.1640625" style="159" bestFit="1" customWidth="1"/>
    <col min="2" max="2" width="9.1640625" style="71" customWidth="1"/>
    <col min="3" max="3" width="9.1640625" style="48" customWidth="1"/>
    <col min="4" max="4" width="9" style="48" bestFit="1" customWidth="1"/>
    <col min="5" max="7" width="9.1640625" style="71" customWidth="1"/>
    <col min="8" max="8" width="9.1640625" style="48" customWidth="1"/>
  </cols>
  <sheetData>
    <row r="1" spans="1:8" x14ac:dyDescent="0.2">
      <c r="A1" s="217" t="s">
        <v>278</v>
      </c>
      <c r="B1" s="213"/>
      <c r="C1" s="214"/>
      <c r="D1" s="214"/>
      <c r="E1" s="213"/>
      <c r="F1" s="213"/>
      <c r="G1" s="213"/>
      <c r="H1" s="214"/>
    </row>
    <row r="3" spans="1:8" ht="65.25" customHeight="1" thickBot="1" x14ac:dyDescent="0.25">
      <c r="A3" s="39" t="s">
        <v>106</v>
      </c>
      <c r="B3" s="144" t="s">
        <v>279</v>
      </c>
      <c r="C3" s="141" t="s">
        <v>280</v>
      </c>
      <c r="D3" s="141" t="s">
        <v>281</v>
      </c>
      <c r="E3" s="144" t="s">
        <v>282</v>
      </c>
      <c r="F3" s="144" t="s">
        <v>111</v>
      </c>
      <c r="G3" s="144" t="s">
        <v>108</v>
      </c>
      <c r="H3" s="141" t="s">
        <v>283</v>
      </c>
    </row>
    <row r="4" spans="1:8" ht="15.75" customHeight="1" thickTop="1" x14ac:dyDescent="0.2">
      <c r="A4" s="40">
        <v>1976</v>
      </c>
      <c r="B4" s="41">
        <v>2007417</v>
      </c>
      <c r="C4" s="142">
        <v>64.7</v>
      </c>
      <c r="D4" s="142">
        <v>60.2</v>
      </c>
      <c r="E4" s="41">
        <v>1299241</v>
      </c>
      <c r="F4" s="41">
        <v>1207662</v>
      </c>
      <c r="G4" s="41">
        <v>91579</v>
      </c>
      <c r="H4" s="142">
        <v>7</v>
      </c>
    </row>
    <row r="5" spans="1:8" x14ac:dyDescent="0.2">
      <c r="A5" s="40">
        <v>1977</v>
      </c>
      <c r="B5" s="41">
        <v>2061250</v>
      </c>
      <c r="C5" s="142">
        <v>64.400000000000006</v>
      </c>
      <c r="D5" s="142">
        <v>60</v>
      </c>
      <c r="E5" s="41">
        <v>1327423</v>
      </c>
      <c r="F5" s="41">
        <v>1237495</v>
      </c>
      <c r="G5" s="41">
        <v>89928</v>
      </c>
      <c r="H5" s="142">
        <v>6.8</v>
      </c>
    </row>
    <row r="6" spans="1:8" x14ac:dyDescent="0.2">
      <c r="A6" s="40">
        <v>1978</v>
      </c>
      <c r="B6" s="41">
        <v>2117667</v>
      </c>
      <c r="C6" s="142">
        <v>64.099999999999994</v>
      </c>
      <c r="D6" s="142">
        <v>60.5</v>
      </c>
      <c r="E6" s="41">
        <v>1356921</v>
      </c>
      <c r="F6" s="41">
        <v>1281597</v>
      </c>
      <c r="G6" s="41">
        <v>75324</v>
      </c>
      <c r="H6" s="142">
        <v>5.6</v>
      </c>
    </row>
    <row r="7" spans="1:8" x14ac:dyDescent="0.2">
      <c r="A7" s="40">
        <v>1979</v>
      </c>
      <c r="B7" s="41">
        <v>2169417</v>
      </c>
      <c r="C7" s="142">
        <v>63.4</v>
      </c>
      <c r="D7" s="142">
        <v>60.2</v>
      </c>
      <c r="E7" s="41">
        <v>1375201</v>
      </c>
      <c r="F7" s="41">
        <v>1306773</v>
      </c>
      <c r="G7" s="41">
        <v>68428</v>
      </c>
      <c r="H7" s="142">
        <v>5</v>
      </c>
    </row>
    <row r="8" spans="1:8" x14ac:dyDescent="0.2">
      <c r="A8" s="40">
        <v>1980</v>
      </c>
      <c r="B8" s="41">
        <v>2221250</v>
      </c>
      <c r="C8" s="142">
        <v>62.8</v>
      </c>
      <c r="D8" s="142">
        <v>58.6</v>
      </c>
      <c r="E8" s="41">
        <v>1395675</v>
      </c>
      <c r="F8" s="41">
        <v>1301796</v>
      </c>
      <c r="G8" s="41">
        <v>93879</v>
      </c>
      <c r="H8" s="142">
        <v>6.7</v>
      </c>
    </row>
    <row r="9" spans="1:8" x14ac:dyDescent="0.2">
      <c r="A9" s="40">
        <v>1981</v>
      </c>
      <c r="B9" s="41">
        <v>2266583</v>
      </c>
      <c r="C9" s="142">
        <v>63.2</v>
      </c>
      <c r="D9" s="142">
        <v>58</v>
      </c>
      <c r="E9" s="41">
        <v>1432219</v>
      </c>
      <c r="F9" s="41">
        <v>1314907</v>
      </c>
      <c r="G9" s="41">
        <v>117312</v>
      </c>
      <c r="H9" s="142">
        <v>8.1999999999999993</v>
      </c>
    </row>
    <row r="10" spans="1:8" x14ac:dyDescent="0.2">
      <c r="A10" s="40">
        <v>1982</v>
      </c>
      <c r="B10" s="41">
        <v>2307333</v>
      </c>
      <c r="C10" s="142">
        <v>64.2</v>
      </c>
      <c r="D10" s="142">
        <v>57.3</v>
      </c>
      <c r="E10" s="41">
        <v>1482373</v>
      </c>
      <c r="F10" s="41">
        <v>1322883</v>
      </c>
      <c r="G10" s="41">
        <v>159490</v>
      </c>
      <c r="H10" s="142">
        <v>10.8</v>
      </c>
    </row>
    <row r="11" spans="1:8" x14ac:dyDescent="0.2">
      <c r="A11" s="40">
        <v>1983</v>
      </c>
      <c r="B11" s="41">
        <v>2341083</v>
      </c>
      <c r="C11" s="142">
        <v>63.2</v>
      </c>
      <c r="D11" s="142">
        <v>56.9</v>
      </c>
      <c r="E11" s="41">
        <v>1479137</v>
      </c>
      <c r="F11" s="41">
        <v>1333162</v>
      </c>
      <c r="G11" s="41">
        <v>145975</v>
      </c>
      <c r="H11" s="142">
        <v>9.9</v>
      </c>
    </row>
    <row r="12" spans="1:8" x14ac:dyDescent="0.2">
      <c r="A12" s="40">
        <v>1984</v>
      </c>
      <c r="B12" s="41">
        <v>2378500</v>
      </c>
      <c r="C12" s="142">
        <v>62.9</v>
      </c>
      <c r="D12" s="142">
        <v>58.5</v>
      </c>
      <c r="E12" s="41">
        <v>1495188</v>
      </c>
      <c r="F12" s="41">
        <v>1391286</v>
      </c>
      <c r="G12" s="41">
        <v>103902</v>
      </c>
      <c r="H12" s="142">
        <v>6.9</v>
      </c>
    </row>
    <row r="13" spans="1:8" x14ac:dyDescent="0.2">
      <c r="A13" s="40">
        <v>1985</v>
      </c>
      <c r="B13" s="41">
        <v>2426500</v>
      </c>
      <c r="C13" s="142">
        <v>63.8</v>
      </c>
      <c r="D13" s="142">
        <v>59.5</v>
      </c>
      <c r="E13" s="41">
        <v>1548924</v>
      </c>
      <c r="F13" s="41">
        <v>1443612</v>
      </c>
      <c r="G13" s="41">
        <v>105312</v>
      </c>
      <c r="H13" s="142">
        <v>6.8</v>
      </c>
    </row>
    <row r="14" spans="1:8" x14ac:dyDescent="0.2">
      <c r="A14" s="40">
        <v>1986</v>
      </c>
      <c r="B14" s="41">
        <v>2455333</v>
      </c>
      <c r="C14" s="142">
        <v>64.900000000000006</v>
      </c>
      <c r="D14" s="142">
        <v>60.7</v>
      </c>
      <c r="E14" s="41">
        <v>1592306</v>
      </c>
      <c r="F14" s="41">
        <v>1491069</v>
      </c>
      <c r="G14" s="41">
        <v>101237</v>
      </c>
      <c r="H14" s="142">
        <v>6.4</v>
      </c>
    </row>
    <row r="15" spans="1:8" x14ac:dyDescent="0.2">
      <c r="A15" s="40">
        <v>1987</v>
      </c>
      <c r="B15" s="41">
        <v>2495333</v>
      </c>
      <c r="C15" s="142">
        <v>65.400000000000006</v>
      </c>
      <c r="D15" s="142">
        <v>61.8</v>
      </c>
      <c r="E15" s="41">
        <v>1631897</v>
      </c>
      <c r="F15" s="41">
        <v>1542170</v>
      </c>
      <c r="G15" s="41">
        <v>89727</v>
      </c>
      <c r="H15" s="142">
        <v>5.5</v>
      </c>
    </row>
    <row r="16" spans="1:8" x14ac:dyDescent="0.2">
      <c r="A16" s="40">
        <v>1988</v>
      </c>
      <c r="B16" s="41">
        <v>2533000</v>
      </c>
      <c r="C16" s="142">
        <v>65.599999999999994</v>
      </c>
      <c r="D16" s="142">
        <v>62.5</v>
      </c>
      <c r="E16" s="41">
        <v>1660533</v>
      </c>
      <c r="F16" s="41">
        <v>1583928</v>
      </c>
      <c r="G16" s="41">
        <v>76605</v>
      </c>
      <c r="H16" s="142">
        <v>4.5999999999999996</v>
      </c>
    </row>
    <row r="17" spans="1:8" x14ac:dyDescent="0.2">
      <c r="A17" s="40">
        <v>1989</v>
      </c>
      <c r="B17" s="41">
        <v>2566000</v>
      </c>
      <c r="C17" s="142">
        <v>66</v>
      </c>
      <c r="D17" s="142">
        <v>62.9</v>
      </c>
      <c r="E17" s="41">
        <v>1693438</v>
      </c>
      <c r="F17" s="41">
        <v>1615009</v>
      </c>
      <c r="G17" s="41">
        <v>78429</v>
      </c>
      <c r="H17" s="142">
        <v>4.5999999999999996</v>
      </c>
    </row>
    <row r="18" spans="1:8" x14ac:dyDescent="0.2">
      <c r="A18" s="40">
        <v>1990</v>
      </c>
      <c r="B18" s="41">
        <v>2611843</v>
      </c>
      <c r="C18" s="142">
        <v>66.5</v>
      </c>
      <c r="D18" s="142">
        <v>63.3</v>
      </c>
      <c r="E18" s="41">
        <v>1737831</v>
      </c>
      <c r="F18" s="41">
        <v>1652949</v>
      </c>
      <c r="G18" s="41">
        <v>84882</v>
      </c>
      <c r="H18" s="142">
        <v>4.9000000000000004</v>
      </c>
    </row>
    <row r="19" spans="1:8" x14ac:dyDescent="0.2">
      <c r="A19" s="40">
        <v>1991</v>
      </c>
      <c r="B19" s="41">
        <v>2663759</v>
      </c>
      <c r="C19" s="142">
        <v>66.3</v>
      </c>
      <c r="D19" s="142">
        <v>62.3</v>
      </c>
      <c r="E19" s="41">
        <v>1767123</v>
      </c>
      <c r="F19" s="41">
        <v>1659196</v>
      </c>
      <c r="G19" s="41">
        <v>107927</v>
      </c>
      <c r="H19" s="142">
        <v>6.1</v>
      </c>
    </row>
    <row r="20" spans="1:8" x14ac:dyDescent="0.2">
      <c r="A20" s="40">
        <v>1992</v>
      </c>
      <c r="B20" s="41">
        <v>2699745</v>
      </c>
      <c r="C20" s="142">
        <v>66.7</v>
      </c>
      <c r="D20" s="142">
        <v>62.2</v>
      </c>
      <c r="E20" s="41">
        <v>1799677</v>
      </c>
      <c r="F20" s="41">
        <v>1678803</v>
      </c>
      <c r="G20" s="41">
        <v>120874</v>
      </c>
      <c r="H20" s="142">
        <v>6.7</v>
      </c>
    </row>
    <row r="21" spans="1:8" x14ac:dyDescent="0.2">
      <c r="A21" s="40">
        <v>1993</v>
      </c>
      <c r="B21" s="41">
        <v>2739480</v>
      </c>
      <c r="C21" s="142">
        <v>66.7</v>
      </c>
      <c r="D21" s="142">
        <v>61.8</v>
      </c>
      <c r="E21" s="41">
        <v>1826650</v>
      </c>
      <c r="F21" s="41">
        <v>1693483</v>
      </c>
      <c r="G21" s="41">
        <v>133167</v>
      </c>
      <c r="H21" s="142">
        <v>7.3</v>
      </c>
    </row>
    <row r="22" spans="1:8" x14ac:dyDescent="0.2">
      <c r="A22" s="40">
        <v>1994</v>
      </c>
      <c r="B22" s="41">
        <v>2775049</v>
      </c>
      <c r="C22" s="142">
        <v>66.400000000000006</v>
      </c>
      <c r="D22" s="142">
        <v>62.3</v>
      </c>
      <c r="E22" s="41">
        <v>1841428</v>
      </c>
      <c r="F22" s="41">
        <v>1727714</v>
      </c>
      <c r="G22" s="41">
        <v>113714</v>
      </c>
      <c r="H22" s="142">
        <v>6.2</v>
      </c>
    </row>
    <row r="23" spans="1:8" x14ac:dyDescent="0.2">
      <c r="A23" s="40">
        <v>1995</v>
      </c>
      <c r="B23" s="41">
        <v>2813952</v>
      </c>
      <c r="C23" s="142">
        <v>66.2</v>
      </c>
      <c r="D23" s="142">
        <v>62.8</v>
      </c>
      <c r="E23" s="41">
        <v>1864221</v>
      </c>
      <c r="F23" s="41">
        <v>1768540</v>
      </c>
      <c r="G23" s="41">
        <v>95681</v>
      </c>
      <c r="H23" s="142">
        <v>5.0999999999999996</v>
      </c>
    </row>
    <row r="24" spans="1:8" x14ac:dyDescent="0.2">
      <c r="A24" s="40">
        <v>1996</v>
      </c>
      <c r="B24" s="41">
        <v>2851104</v>
      </c>
      <c r="C24" s="142">
        <v>66.2</v>
      </c>
      <c r="D24" s="142">
        <v>62.4</v>
      </c>
      <c r="E24" s="41">
        <v>1886064</v>
      </c>
      <c r="F24" s="41">
        <v>1779221</v>
      </c>
      <c r="G24" s="41">
        <v>106843</v>
      </c>
      <c r="H24" s="142">
        <v>5.7</v>
      </c>
    </row>
    <row r="25" spans="1:8" x14ac:dyDescent="0.2">
      <c r="A25" s="40">
        <v>1997</v>
      </c>
      <c r="B25" s="41">
        <v>2897839</v>
      </c>
      <c r="C25" s="142">
        <v>66.3</v>
      </c>
      <c r="D25" s="142">
        <v>63.3</v>
      </c>
      <c r="E25" s="41">
        <v>1920244</v>
      </c>
      <c r="F25" s="41">
        <v>1834337</v>
      </c>
      <c r="G25" s="41">
        <v>85907</v>
      </c>
      <c r="H25" s="142">
        <v>4.5</v>
      </c>
    </row>
    <row r="26" spans="1:8" x14ac:dyDescent="0.2">
      <c r="A26" s="40">
        <v>1998</v>
      </c>
      <c r="B26" s="41">
        <v>2945825</v>
      </c>
      <c r="C26" s="142">
        <v>65.900000000000006</v>
      </c>
      <c r="D26" s="142">
        <v>63.5</v>
      </c>
      <c r="E26" s="41">
        <v>1940846</v>
      </c>
      <c r="F26" s="41">
        <v>1870270</v>
      </c>
      <c r="G26" s="41">
        <v>70576</v>
      </c>
      <c r="H26" s="142">
        <v>3.6</v>
      </c>
    </row>
    <row r="27" spans="1:8" x14ac:dyDescent="0.2">
      <c r="A27" s="40">
        <v>1999</v>
      </c>
      <c r="B27" s="41">
        <v>2989560</v>
      </c>
      <c r="C27" s="142">
        <v>65.5</v>
      </c>
      <c r="D27" s="142">
        <v>62.8</v>
      </c>
      <c r="E27" s="41">
        <v>1958598</v>
      </c>
      <c r="F27" s="41">
        <v>1877345</v>
      </c>
      <c r="G27" s="41">
        <v>81253</v>
      </c>
      <c r="H27" s="142">
        <v>4.0999999999999996</v>
      </c>
    </row>
    <row r="28" spans="1:8" x14ac:dyDescent="0.2">
      <c r="A28" s="40">
        <v>2000</v>
      </c>
      <c r="B28" s="41">
        <v>3027367</v>
      </c>
      <c r="C28" s="142">
        <v>64.900000000000006</v>
      </c>
      <c r="D28" s="142">
        <v>62.5</v>
      </c>
      <c r="E28" s="41">
        <v>1965481</v>
      </c>
      <c r="F28" s="41">
        <v>1892559</v>
      </c>
      <c r="G28" s="41">
        <v>72922</v>
      </c>
      <c r="H28" s="142">
        <v>3.7</v>
      </c>
    </row>
    <row r="29" spans="1:8" x14ac:dyDescent="0.2">
      <c r="A29" s="40">
        <v>2001</v>
      </c>
      <c r="B29" s="41">
        <v>3064191</v>
      </c>
      <c r="C29" s="142">
        <v>63.4</v>
      </c>
      <c r="D29" s="142">
        <v>60</v>
      </c>
      <c r="E29" s="41">
        <v>1941956</v>
      </c>
      <c r="F29" s="41">
        <v>1839246</v>
      </c>
      <c r="G29" s="41">
        <v>102710</v>
      </c>
      <c r="H29" s="142">
        <v>5.3</v>
      </c>
    </row>
    <row r="30" spans="1:8" x14ac:dyDescent="0.2">
      <c r="A30" s="40">
        <v>2002</v>
      </c>
      <c r="B30" s="41">
        <v>3098739</v>
      </c>
      <c r="C30" s="142">
        <v>63.1</v>
      </c>
      <c r="D30" s="142">
        <v>59</v>
      </c>
      <c r="E30" s="41">
        <v>1954548</v>
      </c>
      <c r="F30" s="41">
        <v>1828735</v>
      </c>
      <c r="G30" s="41">
        <v>125813</v>
      </c>
      <c r="H30" s="142">
        <v>6.4</v>
      </c>
    </row>
    <row r="31" spans="1:8" x14ac:dyDescent="0.2">
      <c r="A31" s="40">
        <v>2003</v>
      </c>
      <c r="B31" s="41">
        <v>3133915</v>
      </c>
      <c r="C31" s="142">
        <v>63.8</v>
      </c>
      <c r="D31" s="142">
        <v>59.2</v>
      </c>
      <c r="E31" s="41">
        <v>1999485</v>
      </c>
      <c r="F31" s="41">
        <v>1855599</v>
      </c>
      <c r="G31" s="41">
        <v>143886</v>
      </c>
      <c r="H31" s="142">
        <v>7.2</v>
      </c>
    </row>
    <row r="32" spans="1:8" x14ac:dyDescent="0.2">
      <c r="A32" s="40">
        <v>2004</v>
      </c>
      <c r="B32" s="41">
        <v>3178645</v>
      </c>
      <c r="C32" s="142">
        <v>64.3</v>
      </c>
      <c r="D32" s="142">
        <v>59.5</v>
      </c>
      <c r="E32" s="41">
        <v>2043864</v>
      </c>
      <c r="F32" s="41">
        <v>1891722</v>
      </c>
      <c r="G32" s="41">
        <v>152142</v>
      </c>
      <c r="H32" s="142">
        <v>7.4</v>
      </c>
    </row>
    <row r="33" spans="1:8" x14ac:dyDescent="0.2">
      <c r="A33" s="40">
        <v>2005</v>
      </c>
      <c r="B33" s="41">
        <v>3234049</v>
      </c>
      <c r="C33" s="142">
        <v>64</v>
      </c>
      <c r="D33" s="142">
        <v>59.4</v>
      </c>
      <c r="E33" s="41">
        <v>2071111</v>
      </c>
      <c r="F33" s="41">
        <v>1919644</v>
      </c>
      <c r="G33" s="41">
        <v>151467</v>
      </c>
      <c r="H33" s="142">
        <v>7.3</v>
      </c>
    </row>
    <row r="34" spans="1:8" x14ac:dyDescent="0.2">
      <c r="A34" s="40">
        <v>2006</v>
      </c>
      <c r="B34" s="41">
        <v>3305437</v>
      </c>
      <c r="C34" s="142">
        <v>65</v>
      </c>
      <c r="D34" s="142">
        <v>60.5</v>
      </c>
      <c r="E34" s="41">
        <v>2148698</v>
      </c>
      <c r="F34" s="41">
        <v>2001245</v>
      </c>
      <c r="G34" s="41">
        <v>147453</v>
      </c>
      <c r="H34" s="142">
        <v>6.9</v>
      </c>
    </row>
    <row r="35" spans="1:8" x14ac:dyDescent="0.2">
      <c r="A35" s="40">
        <v>2007</v>
      </c>
      <c r="B35" s="41">
        <v>3374548</v>
      </c>
      <c r="C35" s="142">
        <v>63.9</v>
      </c>
      <c r="D35" s="142">
        <v>60</v>
      </c>
      <c r="E35" s="41">
        <v>2155198</v>
      </c>
      <c r="F35" s="41">
        <v>2024493</v>
      </c>
      <c r="G35" s="41">
        <v>130705</v>
      </c>
      <c r="H35" s="142">
        <v>6.1</v>
      </c>
    </row>
    <row r="36" spans="1:8" x14ac:dyDescent="0.2">
      <c r="A36" s="40">
        <v>2008</v>
      </c>
      <c r="B36" s="41">
        <v>3439974</v>
      </c>
      <c r="C36" s="142">
        <v>62.8</v>
      </c>
      <c r="D36" s="142">
        <v>58.2</v>
      </c>
      <c r="E36" s="41">
        <v>2160084</v>
      </c>
      <c r="F36" s="41">
        <v>2002903</v>
      </c>
      <c r="G36" s="41">
        <v>157181</v>
      </c>
      <c r="H36" s="142">
        <v>7.3</v>
      </c>
    </row>
    <row r="37" spans="1:8" x14ac:dyDescent="0.2">
      <c r="A37" s="40">
        <v>2009</v>
      </c>
      <c r="B37" s="41">
        <v>3490448</v>
      </c>
      <c r="C37" s="142">
        <v>62.1</v>
      </c>
      <c r="D37" s="142">
        <v>55</v>
      </c>
      <c r="E37" s="41">
        <v>2166737</v>
      </c>
      <c r="F37" s="41">
        <v>1919307</v>
      </c>
      <c r="G37" s="41">
        <v>247430</v>
      </c>
      <c r="H37" s="142">
        <v>11.4</v>
      </c>
    </row>
    <row r="38" spans="1:8" x14ac:dyDescent="0.2">
      <c r="A38" s="40">
        <v>2010</v>
      </c>
      <c r="B38" s="41">
        <v>3564619</v>
      </c>
      <c r="C38" s="142">
        <v>61</v>
      </c>
      <c r="D38" s="142">
        <v>54.1</v>
      </c>
      <c r="E38" s="41">
        <v>2174535</v>
      </c>
      <c r="F38" s="41">
        <v>1928442</v>
      </c>
      <c r="G38" s="41">
        <v>246093</v>
      </c>
      <c r="H38" s="142">
        <v>11.3</v>
      </c>
    </row>
    <row r="39" spans="1:8" x14ac:dyDescent="0.2">
      <c r="A39" s="40">
        <v>2011</v>
      </c>
      <c r="B39" s="41">
        <v>3612048</v>
      </c>
      <c r="C39" s="142">
        <v>60.5</v>
      </c>
      <c r="D39" s="142">
        <v>54.2</v>
      </c>
      <c r="E39" s="41">
        <v>2185171</v>
      </c>
      <c r="F39" s="41">
        <v>1957493</v>
      </c>
      <c r="G39" s="41">
        <v>227678</v>
      </c>
      <c r="H39" s="142">
        <v>10.4</v>
      </c>
    </row>
    <row r="40" spans="1:8" x14ac:dyDescent="0.2">
      <c r="A40" s="40">
        <v>2012</v>
      </c>
      <c r="B40" s="41">
        <v>3655515</v>
      </c>
      <c r="C40" s="142">
        <v>59.9</v>
      </c>
      <c r="D40" s="142">
        <v>54.5</v>
      </c>
      <c r="E40" s="41">
        <v>2190203</v>
      </c>
      <c r="F40" s="41">
        <v>1992957</v>
      </c>
      <c r="G40" s="41">
        <v>197246</v>
      </c>
      <c r="H40" s="142">
        <v>9</v>
      </c>
    </row>
    <row r="41" spans="1:8" x14ac:dyDescent="0.2">
      <c r="A41" s="40">
        <v>2013</v>
      </c>
      <c r="B41" s="41">
        <v>3704281</v>
      </c>
      <c r="C41" s="142">
        <v>59.3</v>
      </c>
      <c r="D41" s="142">
        <v>54.9</v>
      </c>
      <c r="E41" s="41">
        <v>2197876</v>
      </c>
      <c r="F41" s="41">
        <v>2034404</v>
      </c>
      <c r="G41" s="41">
        <v>163472</v>
      </c>
      <c r="H41" s="142">
        <v>7.4</v>
      </c>
    </row>
    <row r="42" spans="1:8" x14ac:dyDescent="0.2">
      <c r="A42" s="40">
        <v>2014</v>
      </c>
      <c r="B42" s="72">
        <v>3759002</v>
      </c>
      <c r="C42" s="143">
        <v>59.1</v>
      </c>
      <c r="D42" s="143">
        <v>55.4</v>
      </c>
      <c r="E42" s="72">
        <v>2222426</v>
      </c>
      <c r="F42" s="72">
        <v>2082941</v>
      </c>
      <c r="G42" s="72">
        <v>139485</v>
      </c>
      <c r="H42" s="143">
        <v>6.3</v>
      </c>
    </row>
    <row r="43" spans="1:8" x14ac:dyDescent="0.2">
      <c r="A43" s="40">
        <v>2015</v>
      </c>
      <c r="B43" s="72">
        <v>3822409</v>
      </c>
      <c r="C43" s="143">
        <v>59.3</v>
      </c>
      <c r="D43" s="143">
        <v>55.8</v>
      </c>
      <c r="E43" s="72">
        <v>2267837</v>
      </c>
      <c r="F43" s="72">
        <v>2134087</v>
      </c>
      <c r="G43" s="72">
        <v>133750</v>
      </c>
      <c r="H43" s="143">
        <v>5.9</v>
      </c>
    </row>
    <row r="44" spans="1:8" x14ac:dyDescent="0.2">
      <c r="A44" s="40">
        <v>2016</v>
      </c>
      <c r="B44" s="72">
        <v>3888005</v>
      </c>
      <c r="C44" s="143">
        <v>58.8</v>
      </c>
      <c r="D44" s="143">
        <v>55.9</v>
      </c>
      <c r="E44" s="72">
        <v>2286054</v>
      </c>
      <c r="F44" s="72">
        <v>2174301</v>
      </c>
      <c r="G44" s="72">
        <v>111753</v>
      </c>
      <c r="H44" s="143">
        <v>4.9000000000000004</v>
      </c>
    </row>
    <row r="45" spans="1:8" x14ac:dyDescent="0.2">
      <c r="A45" s="40">
        <v>2017</v>
      </c>
      <c r="B45" s="135">
        <v>3897645</v>
      </c>
      <c r="C45" s="140">
        <v>58</v>
      </c>
      <c r="D45" s="140">
        <v>55.6</v>
      </c>
      <c r="E45" s="135">
        <v>2261766</v>
      </c>
      <c r="F45" s="135">
        <v>2166708</v>
      </c>
      <c r="G45" s="135">
        <v>95058</v>
      </c>
      <c r="H45" s="140">
        <v>4.2</v>
      </c>
    </row>
    <row r="46" spans="1:8" x14ac:dyDescent="0.2">
      <c r="A46" s="40">
        <v>2018</v>
      </c>
      <c r="B46" s="135">
        <v>3948448</v>
      </c>
      <c r="C46" s="140">
        <v>57.8</v>
      </c>
      <c r="D46" s="140">
        <v>55.9</v>
      </c>
      <c r="E46" s="135">
        <v>2282022</v>
      </c>
      <c r="F46" s="135">
        <v>2205356</v>
      </c>
      <c r="G46" s="135">
        <v>76666</v>
      </c>
      <c r="H46" s="140">
        <v>3.4</v>
      </c>
    </row>
    <row r="47" spans="1:8" x14ac:dyDescent="0.2">
      <c r="A47" s="40">
        <v>2019</v>
      </c>
      <c r="B47" s="135">
        <v>4002601</v>
      </c>
      <c r="C47" s="140">
        <v>58.3</v>
      </c>
      <c r="D47" s="140">
        <v>56.7</v>
      </c>
      <c r="E47" s="135">
        <v>2333533</v>
      </c>
      <c r="F47" s="135">
        <v>2268884</v>
      </c>
      <c r="G47" s="135">
        <v>64649</v>
      </c>
      <c r="H47" s="140">
        <v>2.8</v>
      </c>
    </row>
    <row r="48" spans="1:8" x14ac:dyDescent="0.2">
      <c r="A48" s="40">
        <v>2020</v>
      </c>
      <c r="B48" s="135">
        <v>4050504</v>
      </c>
      <c r="C48" s="140">
        <v>57.7</v>
      </c>
      <c r="D48" s="140">
        <v>54.3</v>
      </c>
      <c r="E48" s="135">
        <v>2339140</v>
      </c>
      <c r="F48" s="135">
        <v>2199751</v>
      </c>
      <c r="G48" s="135">
        <v>139389</v>
      </c>
      <c r="H48" s="140">
        <v>6</v>
      </c>
    </row>
    <row r="49" spans="1:8" x14ac:dyDescent="0.2">
      <c r="A49" s="40">
        <v>2021</v>
      </c>
      <c r="B49" s="135">
        <v>4109008</v>
      </c>
      <c r="C49" s="140">
        <v>57.4</v>
      </c>
      <c r="D49" s="140">
        <v>55.2</v>
      </c>
      <c r="E49" s="135">
        <v>2359169</v>
      </c>
      <c r="F49" s="135">
        <v>2266611</v>
      </c>
      <c r="G49" s="135">
        <v>92558</v>
      </c>
      <c r="H49" s="140">
        <v>3.9</v>
      </c>
    </row>
    <row r="50" spans="1:8" x14ac:dyDescent="0.2">
      <c r="A50" s="40">
        <v>2022</v>
      </c>
      <c r="B50" s="135">
        <v>4188402</v>
      </c>
      <c r="C50" s="140">
        <v>57.1</v>
      </c>
      <c r="D50" s="140">
        <v>55.3</v>
      </c>
      <c r="E50" s="135">
        <v>2393329</v>
      </c>
      <c r="F50" s="135">
        <v>2316435</v>
      </c>
      <c r="G50" s="135">
        <v>76894</v>
      </c>
      <c r="H50" s="140">
        <v>3.2</v>
      </c>
    </row>
    <row r="51" spans="1:8" x14ac:dyDescent="0.2">
      <c r="A51">
        <v>2023</v>
      </c>
      <c r="B51">
        <v>4274977</v>
      </c>
      <c r="C51">
        <v>57.4</v>
      </c>
      <c r="D51">
        <v>55.7</v>
      </c>
      <c r="E51">
        <v>2453060</v>
      </c>
      <c r="F51">
        <v>2380392</v>
      </c>
      <c r="G51">
        <v>72668</v>
      </c>
      <c r="H51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8" sqref="H8"/>
    </sheetView>
  </sheetViews>
  <sheetFormatPr baseColWidth="10" defaultColWidth="8.83203125" defaultRowHeight="15" x14ac:dyDescent="0.2"/>
  <cols>
    <col min="1" max="1" width="5.1640625" style="159" bestFit="1" customWidth="1"/>
    <col min="2" max="2" width="10.33203125" bestFit="1" customWidth="1"/>
    <col min="4" max="4" width="5.1640625" style="159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17" t="s">
        <v>284</v>
      </c>
      <c r="B1" s="192"/>
      <c r="C1" s="192"/>
      <c r="D1" s="212"/>
      <c r="E1" s="192"/>
      <c r="G1" s="217" t="s">
        <v>285</v>
      </c>
      <c r="H1" s="192"/>
      <c r="I1" s="192"/>
      <c r="J1" s="192"/>
    </row>
    <row r="3" spans="1:10" ht="27" customHeight="1" thickBot="1" x14ac:dyDescent="0.25">
      <c r="A3" s="38" t="s">
        <v>106</v>
      </c>
      <c r="B3" s="38" t="s">
        <v>6</v>
      </c>
      <c r="D3" s="38" t="s">
        <v>106</v>
      </c>
      <c r="E3" s="38" t="s">
        <v>6</v>
      </c>
      <c r="H3" t="s">
        <v>286</v>
      </c>
      <c r="I3" t="s">
        <v>287</v>
      </c>
      <c r="J3" t="s">
        <v>288</v>
      </c>
    </row>
    <row r="4" spans="1:10" ht="15.75" customHeight="1" thickTop="1" x14ac:dyDescent="0.2">
      <c r="A4" s="37">
        <v>1939</v>
      </c>
      <c r="B4" s="130">
        <v>310100</v>
      </c>
      <c r="D4" s="37">
        <v>1986</v>
      </c>
      <c r="E4" s="130">
        <v>1338000</v>
      </c>
      <c r="G4" s="19">
        <v>2007</v>
      </c>
      <c r="H4" s="131">
        <v>675.36</v>
      </c>
      <c r="I4" s="132">
        <v>36</v>
      </c>
      <c r="J4" s="131">
        <v>18.760000000000002</v>
      </c>
    </row>
    <row r="5" spans="1:10" x14ac:dyDescent="0.2">
      <c r="A5" s="37">
        <v>1940</v>
      </c>
      <c r="B5" s="130">
        <v>328600</v>
      </c>
      <c r="D5" s="37">
        <v>1987</v>
      </c>
      <c r="E5" s="130">
        <v>1392200</v>
      </c>
      <c r="G5" s="19">
        <v>2008</v>
      </c>
      <c r="H5" s="131">
        <v>669.28</v>
      </c>
      <c r="I5" s="132">
        <v>35.6</v>
      </c>
      <c r="J5" s="131">
        <v>18.8</v>
      </c>
    </row>
    <row r="6" spans="1:10" x14ac:dyDescent="0.2">
      <c r="A6" s="37">
        <v>1941</v>
      </c>
      <c r="B6" s="130">
        <v>387500</v>
      </c>
      <c r="D6" s="37">
        <v>1988</v>
      </c>
      <c r="E6" s="130">
        <v>1449000</v>
      </c>
      <c r="G6" s="19">
        <v>2009</v>
      </c>
      <c r="H6" s="131">
        <v>665.55</v>
      </c>
      <c r="I6" s="132">
        <v>34.700000000000003</v>
      </c>
      <c r="J6" s="131">
        <v>19.18</v>
      </c>
    </row>
    <row r="7" spans="1:10" x14ac:dyDescent="0.2">
      <c r="A7" s="37">
        <v>1942</v>
      </c>
      <c r="B7" s="130">
        <v>416500</v>
      </c>
      <c r="D7" s="37">
        <v>1989</v>
      </c>
      <c r="E7" s="130">
        <v>1499700</v>
      </c>
      <c r="G7" s="19">
        <v>2010</v>
      </c>
      <c r="H7" s="131">
        <v>692.17</v>
      </c>
      <c r="I7" s="132">
        <v>34.799999999999997</v>
      </c>
      <c r="J7" s="131">
        <v>19.89</v>
      </c>
    </row>
    <row r="8" spans="1:10" x14ac:dyDescent="0.2">
      <c r="A8" s="37">
        <v>1943</v>
      </c>
      <c r="B8" s="130">
        <v>428500</v>
      </c>
      <c r="D8" s="37">
        <v>1990</v>
      </c>
      <c r="E8" s="130">
        <v>1527600</v>
      </c>
      <c r="G8" s="19">
        <v>2011</v>
      </c>
      <c r="H8" s="131">
        <v>716.18</v>
      </c>
      <c r="I8" s="132">
        <v>34.799999999999997</v>
      </c>
      <c r="J8" s="131">
        <v>20.58</v>
      </c>
    </row>
    <row r="9" spans="1:10" x14ac:dyDescent="0.2">
      <c r="A9" s="37">
        <v>1944</v>
      </c>
      <c r="B9" s="130">
        <v>408600</v>
      </c>
      <c r="D9" s="37">
        <v>1991</v>
      </c>
      <c r="E9" s="130">
        <v>1497300</v>
      </c>
      <c r="G9" s="19">
        <v>2012</v>
      </c>
      <c r="H9" s="131">
        <v>705.16</v>
      </c>
      <c r="I9" s="132">
        <v>35.1</v>
      </c>
      <c r="J9" s="131">
        <v>20.09</v>
      </c>
    </row>
    <row r="10" spans="1:10" x14ac:dyDescent="0.2">
      <c r="A10" s="37">
        <v>1945</v>
      </c>
      <c r="B10" s="130">
        <v>396000</v>
      </c>
      <c r="D10" s="37">
        <v>1992</v>
      </c>
      <c r="E10" s="130">
        <v>1511800</v>
      </c>
      <c r="G10" s="19">
        <v>2013</v>
      </c>
      <c r="H10" s="131">
        <v>716.15</v>
      </c>
      <c r="I10" s="132">
        <v>34.9</v>
      </c>
      <c r="J10" s="131">
        <v>20.52</v>
      </c>
    </row>
    <row r="11" spans="1:10" x14ac:dyDescent="0.2">
      <c r="A11" s="37">
        <v>1946</v>
      </c>
      <c r="B11" s="130">
        <v>411600</v>
      </c>
      <c r="D11" s="37">
        <v>1993</v>
      </c>
      <c r="E11" s="130">
        <v>1553000</v>
      </c>
      <c r="G11" s="19">
        <v>2014</v>
      </c>
      <c r="H11" s="131">
        <v>726.23</v>
      </c>
      <c r="I11" s="132">
        <v>34.5</v>
      </c>
      <c r="J11" s="131">
        <v>21.05</v>
      </c>
    </row>
    <row r="12" spans="1:10" x14ac:dyDescent="0.2">
      <c r="A12" s="37">
        <v>1947</v>
      </c>
      <c r="B12" s="130">
        <v>436200</v>
      </c>
      <c r="D12" s="37">
        <v>1994</v>
      </c>
      <c r="E12" s="130">
        <v>1592000</v>
      </c>
      <c r="G12" s="19">
        <v>2015</v>
      </c>
      <c r="H12" s="131">
        <v>743.27</v>
      </c>
      <c r="I12" s="132">
        <v>34.700000000000003</v>
      </c>
      <c r="J12" s="131">
        <v>21.42</v>
      </c>
    </row>
    <row r="13" spans="1:10" x14ac:dyDescent="0.2">
      <c r="A13" s="37">
        <v>1948</v>
      </c>
      <c r="B13" s="130">
        <v>456400</v>
      </c>
      <c r="D13" s="37">
        <v>1995</v>
      </c>
      <c r="E13" s="130">
        <v>1636300</v>
      </c>
      <c r="G13" s="19">
        <v>2016</v>
      </c>
      <c r="H13" s="131">
        <v>762.8</v>
      </c>
      <c r="I13" s="132">
        <v>34.5</v>
      </c>
      <c r="J13" s="131">
        <v>22.11</v>
      </c>
    </row>
    <row r="14" spans="1:10" x14ac:dyDescent="0.2">
      <c r="A14" s="37">
        <v>1949</v>
      </c>
      <c r="B14" s="130">
        <v>443100</v>
      </c>
      <c r="D14" s="37">
        <v>1996</v>
      </c>
      <c r="E14" s="130">
        <v>1669400</v>
      </c>
      <c r="G14" s="19">
        <v>2017</v>
      </c>
      <c r="H14" s="131">
        <v>791.99</v>
      </c>
      <c r="I14" s="132">
        <v>34.6</v>
      </c>
      <c r="J14" s="131">
        <v>22.89</v>
      </c>
    </row>
    <row r="15" spans="1:10" x14ac:dyDescent="0.2">
      <c r="A15" s="37">
        <v>1950</v>
      </c>
      <c r="B15" s="130">
        <v>461400</v>
      </c>
      <c r="D15" s="37">
        <v>1997</v>
      </c>
      <c r="E15" s="130">
        <v>1718800</v>
      </c>
      <c r="G15" s="19">
        <v>2018</v>
      </c>
      <c r="H15" s="131">
        <v>829.36</v>
      </c>
      <c r="I15" s="132">
        <v>34.6</v>
      </c>
      <c r="J15" s="131">
        <v>23.97</v>
      </c>
    </row>
    <row r="16" spans="1:10" x14ac:dyDescent="0.2">
      <c r="A16" s="37">
        <v>1951</v>
      </c>
      <c r="B16" s="130">
        <v>505800</v>
      </c>
      <c r="D16" s="37">
        <v>1998</v>
      </c>
      <c r="E16" s="130">
        <v>1779800</v>
      </c>
      <c r="G16" s="19">
        <v>2019</v>
      </c>
      <c r="H16" s="131">
        <v>852.84</v>
      </c>
      <c r="I16" s="132">
        <v>34.5</v>
      </c>
      <c r="J16" s="131">
        <v>24.72</v>
      </c>
    </row>
    <row r="17" spans="1:10" x14ac:dyDescent="0.2">
      <c r="A17" s="37">
        <v>1952</v>
      </c>
      <c r="B17" s="130">
        <v>544300</v>
      </c>
      <c r="D17" s="37">
        <v>1999</v>
      </c>
      <c r="E17" s="130">
        <v>1826300</v>
      </c>
      <c r="G17" s="19">
        <v>2020</v>
      </c>
      <c r="H17" s="131">
        <v>888.31</v>
      </c>
      <c r="I17" s="132">
        <v>34.1</v>
      </c>
      <c r="J17" s="131">
        <v>26.05</v>
      </c>
    </row>
    <row r="18" spans="1:10" x14ac:dyDescent="0.2">
      <c r="A18" s="37">
        <v>1953</v>
      </c>
      <c r="B18" s="130">
        <v>543900</v>
      </c>
      <c r="D18" s="37">
        <v>2000</v>
      </c>
      <c r="E18" s="130">
        <v>1854000</v>
      </c>
      <c r="G18" s="19">
        <v>2021</v>
      </c>
      <c r="H18" s="131">
        <v>925.41</v>
      </c>
      <c r="I18" s="132">
        <v>34.299999999999997</v>
      </c>
      <c r="J18" s="131">
        <v>26.98</v>
      </c>
    </row>
    <row r="19" spans="1:10" x14ac:dyDescent="0.2">
      <c r="A19" s="37">
        <v>1954</v>
      </c>
      <c r="B19" s="130">
        <v>519700.00000000012</v>
      </c>
      <c r="D19" s="37">
        <v>2001</v>
      </c>
      <c r="E19" s="130">
        <v>1814800</v>
      </c>
      <c r="G19" s="19">
        <v>2022</v>
      </c>
      <c r="H19" s="133">
        <v>972.9</v>
      </c>
      <c r="I19" s="99">
        <v>34.5</v>
      </c>
      <c r="J19" s="133">
        <v>28.2</v>
      </c>
    </row>
    <row r="20" spans="1:10" x14ac:dyDescent="0.2">
      <c r="A20" s="37">
        <v>1955</v>
      </c>
      <c r="B20" s="130">
        <v>533000</v>
      </c>
      <c r="D20" s="37">
        <v>2002</v>
      </c>
      <c r="E20" s="130">
        <v>1795400</v>
      </c>
      <c r="G20">
        <v>2023</v>
      </c>
      <c r="H20">
        <v>1014.59</v>
      </c>
      <c r="I20">
        <v>34.299999999999997</v>
      </c>
      <c r="J20">
        <v>29.58</v>
      </c>
    </row>
    <row r="21" spans="1:10" x14ac:dyDescent="0.2">
      <c r="A21" s="37">
        <v>1956</v>
      </c>
      <c r="B21" s="130">
        <v>542900</v>
      </c>
      <c r="D21" s="37">
        <v>2003</v>
      </c>
      <c r="E21" s="130">
        <v>1799100</v>
      </c>
    </row>
    <row r="22" spans="1:10" x14ac:dyDescent="0.2">
      <c r="A22" s="37">
        <v>1957</v>
      </c>
      <c r="B22" s="130">
        <v>545000</v>
      </c>
      <c r="D22" s="37">
        <v>2004</v>
      </c>
      <c r="E22" s="130">
        <v>1826600</v>
      </c>
    </row>
    <row r="23" spans="1:10" x14ac:dyDescent="0.2">
      <c r="A23" s="37">
        <v>1958</v>
      </c>
      <c r="B23" s="130">
        <v>545900</v>
      </c>
      <c r="D23" s="37">
        <v>2005</v>
      </c>
      <c r="E23" s="130">
        <v>1862900</v>
      </c>
    </row>
    <row r="24" spans="1:10" x14ac:dyDescent="0.2">
      <c r="A24" s="37">
        <v>1959</v>
      </c>
      <c r="B24" s="130">
        <v>566900</v>
      </c>
      <c r="D24" s="37">
        <v>2006</v>
      </c>
      <c r="E24" s="130">
        <v>1905700</v>
      </c>
    </row>
    <row r="25" spans="1:10" x14ac:dyDescent="0.2">
      <c r="A25" s="37">
        <v>1960</v>
      </c>
      <c r="B25" s="130">
        <v>582500</v>
      </c>
      <c r="D25" s="37">
        <v>2007</v>
      </c>
      <c r="E25" s="130">
        <v>1945000</v>
      </c>
    </row>
    <row r="26" spans="1:10" x14ac:dyDescent="0.2">
      <c r="A26" s="37">
        <v>1961</v>
      </c>
      <c r="B26" s="130">
        <v>587000</v>
      </c>
      <c r="D26" s="37">
        <v>2008</v>
      </c>
      <c r="E26" s="130">
        <v>1926300</v>
      </c>
    </row>
    <row r="27" spans="1:10" x14ac:dyDescent="0.2">
      <c r="A27" s="37">
        <v>1962</v>
      </c>
      <c r="B27" s="130">
        <v>609800</v>
      </c>
      <c r="D27" s="37">
        <v>2009</v>
      </c>
      <c r="E27" s="130">
        <v>1814400</v>
      </c>
    </row>
    <row r="28" spans="1:10" x14ac:dyDescent="0.2">
      <c r="A28" s="37">
        <v>1963</v>
      </c>
      <c r="B28" s="130">
        <v>630600</v>
      </c>
      <c r="D28" s="37">
        <v>2010</v>
      </c>
      <c r="E28" s="130">
        <v>1811300</v>
      </c>
    </row>
    <row r="29" spans="1:10" x14ac:dyDescent="0.2">
      <c r="A29" s="37">
        <v>1964</v>
      </c>
      <c r="B29" s="130">
        <v>651500</v>
      </c>
      <c r="D29" s="37">
        <v>2011</v>
      </c>
      <c r="E29" s="130">
        <v>1832500</v>
      </c>
    </row>
    <row r="30" spans="1:10" x14ac:dyDescent="0.2">
      <c r="A30" s="37">
        <v>1965</v>
      </c>
      <c r="B30" s="130">
        <v>686000</v>
      </c>
      <c r="D30" s="37">
        <v>2012</v>
      </c>
      <c r="E30" s="130">
        <v>1864300</v>
      </c>
    </row>
    <row r="31" spans="1:10" x14ac:dyDescent="0.2">
      <c r="A31" s="37">
        <v>1966</v>
      </c>
      <c r="B31" s="130">
        <v>734900</v>
      </c>
      <c r="D31" s="37">
        <v>2013</v>
      </c>
      <c r="E31" s="130">
        <v>1901000</v>
      </c>
    </row>
    <row r="32" spans="1:10" x14ac:dyDescent="0.2">
      <c r="A32" s="37">
        <v>1967</v>
      </c>
      <c r="B32" s="130">
        <v>754500</v>
      </c>
      <c r="D32" s="37">
        <v>2014</v>
      </c>
      <c r="E32" s="130">
        <v>1951300</v>
      </c>
    </row>
    <row r="33" spans="1:5" x14ac:dyDescent="0.2">
      <c r="A33" s="37">
        <v>1968</v>
      </c>
      <c r="B33" s="130">
        <v>782900</v>
      </c>
      <c r="D33" s="37">
        <v>2015</v>
      </c>
      <c r="E33" s="79">
        <v>2006700</v>
      </c>
    </row>
    <row r="34" spans="1:5" x14ac:dyDescent="0.2">
      <c r="A34" s="37">
        <v>1969</v>
      </c>
      <c r="B34" s="130">
        <v>819800</v>
      </c>
      <c r="D34" s="37">
        <v>2016</v>
      </c>
      <c r="E34" s="79">
        <v>2055300</v>
      </c>
    </row>
    <row r="35" spans="1:5" x14ac:dyDescent="0.2">
      <c r="A35" s="37">
        <v>1970</v>
      </c>
      <c r="B35" s="130">
        <v>842000</v>
      </c>
      <c r="D35" s="37">
        <v>2017</v>
      </c>
      <c r="E35" s="130">
        <v>2096100</v>
      </c>
    </row>
    <row r="36" spans="1:5" x14ac:dyDescent="0.2">
      <c r="A36" s="37">
        <v>1971</v>
      </c>
      <c r="B36" s="130">
        <v>862600</v>
      </c>
      <c r="D36" s="37">
        <v>2018</v>
      </c>
      <c r="E36" s="130">
        <v>2154800</v>
      </c>
    </row>
    <row r="37" spans="1:5" x14ac:dyDescent="0.2">
      <c r="A37" s="37">
        <v>1972</v>
      </c>
      <c r="B37" s="130">
        <v>920300</v>
      </c>
      <c r="D37" s="37">
        <v>2019</v>
      </c>
      <c r="E37" s="130">
        <v>2189600</v>
      </c>
    </row>
    <row r="38" spans="1:5" x14ac:dyDescent="0.2">
      <c r="A38" s="37">
        <v>1973</v>
      </c>
      <c r="B38" s="130">
        <v>984000</v>
      </c>
      <c r="D38" s="37">
        <v>2020</v>
      </c>
      <c r="E38" s="130">
        <v>2082300</v>
      </c>
    </row>
    <row r="39" spans="1:5" x14ac:dyDescent="0.2">
      <c r="A39" s="37">
        <v>1974</v>
      </c>
      <c r="B39" s="130">
        <v>1015800</v>
      </c>
      <c r="D39" s="37">
        <v>2021</v>
      </c>
      <c r="E39" s="130">
        <v>2154000</v>
      </c>
    </row>
    <row r="40" spans="1:5" x14ac:dyDescent="0.2">
      <c r="A40" s="37">
        <v>1975</v>
      </c>
      <c r="B40" s="130">
        <v>982600</v>
      </c>
      <c r="D40" s="37">
        <v>2022</v>
      </c>
      <c r="E40" s="130">
        <v>2242900</v>
      </c>
    </row>
    <row r="41" spans="1:5" x14ac:dyDescent="0.2">
      <c r="A41" s="37">
        <v>1976</v>
      </c>
      <c r="B41" s="130">
        <v>1038100</v>
      </c>
      <c r="D41" s="37">
        <v>2023</v>
      </c>
      <c r="E41" s="130">
        <v>2305800</v>
      </c>
    </row>
    <row r="42" spans="1:5" x14ac:dyDescent="0.2">
      <c r="A42" s="37">
        <v>1977</v>
      </c>
      <c r="B42" s="130">
        <v>1081700</v>
      </c>
      <c r="D42" s="37"/>
      <c r="E42" s="130"/>
    </row>
    <row r="43" spans="1:5" x14ac:dyDescent="0.2">
      <c r="A43" s="37">
        <v>1978</v>
      </c>
      <c r="B43" s="130">
        <v>1137500</v>
      </c>
      <c r="D43" s="37"/>
      <c r="E43" s="130"/>
    </row>
    <row r="44" spans="1:5" x14ac:dyDescent="0.2">
      <c r="A44" s="37">
        <v>1979</v>
      </c>
      <c r="B44" s="130">
        <v>1176000</v>
      </c>
      <c r="D44" s="37"/>
      <c r="E44" s="130"/>
    </row>
    <row r="45" spans="1:5" x14ac:dyDescent="0.2">
      <c r="A45" s="37">
        <v>1980</v>
      </c>
      <c r="B45" s="130">
        <v>1188800</v>
      </c>
      <c r="D45" s="37"/>
      <c r="E45" s="130"/>
    </row>
    <row r="46" spans="1:5" x14ac:dyDescent="0.2">
      <c r="A46">
        <v>1981</v>
      </c>
      <c r="B46" s="130">
        <v>1196500</v>
      </c>
      <c r="D46" s="37"/>
      <c r="E46" s="130"/>
    </row>
    <row r="47" spans="1:5" x14ac:dyDescent="0.2">
      <c r="A47">
        <v>1982</v>
      </c>
      <c r="B47" s="130">
        <v>1162300</v>
      </c>
      <c r="D47" s="37"/>
      <c r="E47" s="130"/>
    </row>
    <row r="48" spans="1:5" x14ac:dyDescent="0.2">
      <c r="A48">
        <v>1983</v>
      </c>
      <c r="B48" s="130">
        <v>1189000</v>
      </c>
      <c r="D48" s="37"/>
      <c r="E48" s="130"/>
    </row>
    <row r="49" spans="1:5" x14ac:dyDescent="0.2">
      <c r="A49">
        <v>1984</v>
      </c>
      <c r="B49" s="130">
        <v>1262500</v>
      </c>
      <c r="D49" s="37"/>
      <c r="E49" s="130"/>
    </row>
    <row r="50" spans="1:5" x14ac:dyDescent="0.2">
      <c r="A50">
        <v>1985</v>
      </c>
      <c r="B50" s="130">
        <v>1296200</v>
      </c>
      <c r="D50" s="37"/>
      <c r="E50" s="130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5" zoomScale="80" zoomScaleNormal="8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8" bestFit="1" customWidth="1"/>
    <col min="6" max="6" width="10.33203125" bestFit="1" customWidth="1"/>
    <col min="7" max="7" width="9" bestFit="1" customWidth="1"/>
    <col min="8" max="8" width="10.5" bestFit="1" customWidth="1"/>
    <col min="9" max="9" width="8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91" t="s">
        <v>11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4" ht="15.75" customHeight="1" x14ac:dyDescent="0.2">
      <c r="A2" s="191" t="s">
        <v>12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4" ht="15.75" customHeight="1" x14ac:dyDescent="0.2">
      <c r="A3" s="19"/>
      <c r="B3" s="20"/>
      <c r="C3" s="19"/>
      <c r="D3" s="19"/>
      <c r="E3" s="19"/>
      <c r="F3" s="80"/>
      <c r="G3" s="81"/>
      <c r="H3" s="81"/>
      <c r="I3" s="81"/>
      <c r="J3" s="80"/>
      <c r="K3" s="81"/>
      <c r="L3" s="81"/>
      <c r="M3" s="81"/>
      <c r="N3" s="80"/>
    </row>
    <row r="4" spans="1:14" ht="15.75" customHeight="1" x14ac:dyDescent="0.2">
      <c r="A4" s="21"/>
      <c r="B4" s="20"/>
      <c r="C4" s="21"/>
      <c r="D4" s="21"/>
      <c r="E4" s="21"/>
      <c r="F4" s="82"/>
      <c r="G4" s="83"/>
      <c r="H4" s="83"/>
      <c r="I4" s="83"/>
      <c r="J4" s="82"/>
      <c r="K4" s="83"/>
      <c r="L4" s="83"/>
      <c r="M4" s="83"/>
      <c r="N4" s="82"/>
    </row>
    <row r="5" spans="1:14" ht="16.5" customHeight="1" thickBot="1" x14ac:dyDescent="0.25">
      <c r="A5" s="22"/>
      <c r="B5" s="20"/>
      <c r="C5" s="203">
        <v>45566</v>
      </c>
      <c r="D5" s="192"/>
      <c r="E5" s="192"/>
      <c r="F5" s="192"/>
      <c r="G5" s="203">
        <v>45565</v>
      </c>
      <c r="H5" s="192"/>
      <c r="I5" s="192"/>
      <c r="J5" s="192"/>
      <c r="K5" s="203">
        <v>45206</v>
      </c>
      <c r="L5" s="192"/>
      <c r="M5" s="192"/>
      <c r="N5" s="192"/>
    </row>
    <row r="6" spans="1:14" ht="15.75" customHeight="1" x14ac:dyDescent="0.2">
      <c r="A6" s="146"/>
      <c r="B6" s="23"/>
      <c r="C6" s="146" t="s">
        <v>13</v>
      </c>
      <c r="D6" s="146" t="s">
        <v>14</v>
      </c>
      <c r="E6" s="199" t="s">
        <v>15</v>
      </c>
      <c r="F6" s="200"/>
      <c r="G6" s="84" t="s">
        <v>13</v>
      </c>
      <c r="H6" s="85" t="s">
        <v>14</v>
      </c>
      <c r="I6" s="199" t="s">
        <v>15</v>
      </c>
      <c r="J6" s="200"/>
      <c r="K6" s="85" t="s">
        <v>13</v>
      </c>
      <c r="L6" s="85" t="s">
        <v>14</v>
      </c>
      <c r="M6" s="201" t="s">
        <v>15</v>
      </c>
      <c r="N6" s="202"/>
    </row>
    <row r="7" spans="1:14" ht="16.5" customHeight="1" thickBot="1" x14ac:dyDescent="0.25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6" t="s">
        <v>20</v>
      </c>
      <c r="G7" s="87" t="s">
        <v>17</v>
      </c>
      <c r="H7" s="88" t="s">
        <v>18</v>
      </c>
      <c r="I7" s="88" t="s">
        <v>19</v>
      </c>
      <c r="J7" s="86" t="s">
        <v>20</v>
      </c>
      <c r="K7" s="88" t="s">
        <v>17</v>
      </c>
      <c r="L7" s="88" t="s">
        <v>18</v>
      </c>
      <c r="M7" s="88" t="s">
        <v>19</v>
      </c>
      <c r="N7" s="89" t="s">
        <v>20</v>
      </c>
    </row>
    <row r="8" spans="1:14" ht="15.75" customHeight="1" x14ac:dyDescent="0.2">
      <c r="B8" s="63"/>
      <c r="D8" s="147"/>
      <c r="E8" s="147"/>
      <c r="F8" s="90"/>
      <c r="G8" s="79"/>
      <c r="H8" s="79"/>
      <c r="I8" s="79"/>
      <c r="J8" s="91"/>
      <c r="K8" s="92"/>
      <c r="L8" s="79"/>
      <c r="M8" s="79"/>
      <c r="N8" s="93"/>
    </row>
    <row r="9" spans="1:14" ht="18.75" customHeight="1" x14ac:dyDescent="0.2">
      <c r="A9" s="28" t="s">
        <v>21</v>
      </c>
      <c r="B9" s="94" t="str">
        <f t="array" ref="B9">_xlfn.IFS(F9&gt;J9,$D$60,F9&lt;J9,$D$61,F9=J9,"-")</f>
        <v>↑</v>
      </c>
      <c r="C9" s="95">
        <v>9739</v>
      </c>
      <c r="D9" s="95">
        <v>9246</v>
      </c>
      <c r="E9" s="95">
        <v>493</v>
      </c>
      <c r="F9" s="235">
        <v>5.0999999999999996</v>
      </c>
      <c r="G9" s="96">
        <v>9654</v>
      </c>
      <c r="H9" s="96">
        <v>9189</v>
      </c>
      <c r="I9" s="96">
        <v>465</v>
      </c>
      <c r="J9" s="235">
        <v>4.8</v>
      </c>
      <c r="K9" s="96">
        <v>9599</v>
      </c>
      <c r="L9" s="96">
        <v>9243</v>
      </c>
      <c r="M9" s="96">
        <v>356</v>
      </c>
      <c r="N9" s="235">
        <v>3.7</v>
      </c>
    </row>
    <row r="10" spans="1:14" ht="18.75" customHeight="1" x14ac:dyDescent="0.2">
      <c r="A10" s="28" t="s">
        <v>22</v>
      </c>
      <c r="B10" s="94" t="str">
        <f t="array" ref="B10">_xlfn.IFS(F10&gt;J10,$D$60,F10&lt;J10,$D$61,F10=J10,"-")</f>
        <v>↑</v>
      </c>
      <c r="C10" s="95">
        <v>75453</v>
      </c>
      <c r="D10" s="95">
        <v>71787</v>
      </c>
      <c r="E10" s="95">
        <v>3666</v>
      </c>
      <c r="F10" s="235">
        <v>4.9000000000000004</v>
      </c>
      <c r="G10" s="96">
        <v>75072</v>
      </c>
      <c r="H10" s="96">
        <v>71593</v>
      </c>
      <c r="I10" s="96">
        <v>3479</v>
      </c>
      <c r="J10" s="235">
        <v>4.5999999999999996</v>
      </c>
      <c r="K10" s="96">
        <v>74058</v>
      </c>
      <c r="L10" s="96">
        <v>71723</v>
      </c>
      <c r="M10" s="96">
        <v>2335</v>
      </c>
      <c r="N10" s="235">
        <v>3.2</v>
      </c>
    </row>
    <row r="11" spans="1:14" ht="18.75" customHeight="1" x14ac:dyDescent="0.2">
      <c r="A11" s="28" t="s">
        <v>23</v>
      </c>
      <c r="B11" s="94" t="str">
        <f t="array" ref="B11">_xlfn.IFS(F11&gt;J11,$D$60,F11&lt;J11,$D$61,F11=J11,"-")</f>
        <v>↑</v>
      </c>
      <c r="C11" s="95">
        <v>2470</v>
      </c>
      <c r="D11" s="95">
        <v>2289</v>
      </c>
      <c r="E11" s="95">
        <v>181</v>
      </c>
      <c r="F11" s="235">
        <v>7.3</v>
      </c>
      <c r="G11" s="96">
        <v>2473</v>
      </c>
      <c r="H11" s="96">
        <v>2296</v>
      </c>
      <c r="I11" s="96">
        <v>177</v>
      </c>
      <c r="J11" s="235">
        <v>7.2</v>
      </c>
      <c r="K11" s="96">
        <v>2347</v>
      </c>
      <c r="L11" s="96">
        <v>2219</v>
      </c>
      <c r="M11" s="96">
        <v>128</v>
      </c>
      <c r="N11" s="235">
        <v>5.5</v>
      </c>
    </row>
    <row r="12" spans="1:14" ht="18.75" customHeight="1" x14ac:dyDescent="0.2">
      <c r="A12" s="28" t="s">
        <v>24</v>
      </c>
      <c r="B12" s="94" t="str">
        <f t="array" ref="B12">_xlfn.IFS(F12&gt;J12,$D$60,F12&lt;J12,$D$61,F12=J12,"-")</f>
        <v>↑</v>
      </c>
      <c r="C12" s="95">
        <v>96294</v>
      </c>
      <c r="D12" s="95">
        <v>92053</v>
      </c>
      <c r="E12" s="95">
        <v>4241</v>
      </c>
      <c r="F12" s="235">
        <v>4.4000000000000004</v>
      </c>
      <c r="G12" s="96">
        <v>95639</v>
      </c>
      <c r="H12" s="96">
        <v>91554</v>
      </c>
      <c r="I12" s="96">
        <v>4085</v>
      </c>
      <c r="J12" s="235">
        <v>4.3</v>
      </c>
      <c r="K12" s="96">
        <v>95020</v>
      </c>
      <c r="L12" s="96">
        <v>92268</v>
      </c>
      <c r="M12" s="96">
        <v>2752</v>
      </c>
      <c r="N12" s="235">
        <v>2.9</v>
      </c>
    </row>
    <row r="13" spans="1:14" ht="18.75" customHeight="1" x14ac:dyDescent="0.2">
      <c r="A13" s="28" t="s">
        <v>25</v>
      </c>
      <c r="B13" s="94" t="str">
        <f t="array" ref="B13">_xlfn.IFS(F13&gt;J13,$D$60,F13&lt;J13,$D$61,F13=J13,"-")</f>
        <v>↑</v>
      </c>
      <c r="C13" s="95">
        <v>4700</v>
      </c>
      <c r="D13" s="95">
        <v>4302</v>
      </c>
      <c r="E13" s="95">
        <v>398</v>
      </c>
      <c r="F13" s="235">
        <v>8.5</v>
      </c>
      <c r="G13" s="96">
        <v>4653</v>
      </c>
      <c r="H13" s="96">
        <v>4292</v>
      </c>
      <c r="I13" s="96">
        <v>361</v>
      </c>
      <c r="J13" s="235">
        <v>7.8</v>
      </c>
      <c r="K13" s="96">
        <v>4642</v>
      </c>
      <c r="L13" s="96">
        <v>4383</v>
      </c>
      <c r="M13" s="96">
        <v>259</v>
      </c>
      <c r="N13" s="235">
        <v>5.6</v>
      </c>
    </row>
    <row r="14" spans="1:14" ht="18.75" customHeight="1" x14ac:dyDescent="0.2">
      <c r="A14" s="28" t="s">
        <v>26</v>
      </c>
      <c r="B14" s="94" t="str">
        <f t="array" ref="B14">_xlfn.IFS(F14&gt;J14,$D$60,F14&lt;J14,$D$61,F14=J14,"-")</f>
        <v>↑</v>
      </c>
      <c r="C14" s="95">
        <v>7678</v>
      </c>
      <c r="D14" s="95">
        <v>7143</v>
      </c>
      <c r="E14" s="95">
        <v>535</v>
      </c>
      <c r="F14" s="235">
        <v>7</v>
      </c>
      <c r="G14" s="96">
        <v>7615</v>
      </c>
      <c r="H14" s="96">
        <v>7117</v>
      </c>
      <c r="I14" s="96">
        <v>498</v>
      </c>
      <c r="J14" s="235">
        <v>6.5</v>
      </c>
      <c r="K14" s="96">
        <v>7623</v>
      </c>
      <c r="L14" s="96">
        <v>7257</v>
      </c>
      <c r="M14" s="96">
        <v>366</v>
      </c>
      <c r="N14" s="235">
        <v>4.8</v>
      </c>
    </row>
    <row r="15" spans="1:14" ht="18.75" customHeight="1" x14ac:dyDescent="0.2">
      <c r="A15" s="28" t="s">
        <v>27</v>
      </c>
      <c r="B15" s="94" t="str">
        <f t="array" ref="B15">_xlfn.IFS(F15&gt;J15,$D$60,F15&lt;J15,$D$61,F15=J15,"-")</f>
        <v>↓</v>
      </c>
      <c r="C15" s="95">
        <v>82678</v>
      </c>
      <c r="D15" s="95">
        <v>79100</v>
      </c>
      <c r="E15" s="95">
        <v>3578</v>
      </c>
      <c r="F15" s="235">
        <v>4.3</v>
      </c>
      <c r="G15" s="96">
        <v>82082</v>
      </c>
      <c r="H15" s="96">
        <v>78470</v>
      </c>
      <c r="I15" s="96">
        <v>3612</v>
      </c>
      <c r="J15" s="235">
        <v>4.4000000000000004</v>
      </c>
      <c r="K15" s="96">
        <v>80330</v>
      </c>
      <c r="L15" s="96">
        <v>78062</v>
      </c>
      <c r="M15" s="96">
        <v>2268</v>
      </c>
      <c r="N15" s="235">
        <v>2.8</v>
      </c>
    </row>
    <row r="16" spans="1:14" ht="18.75" customHeight="1" x14ac:dyDescent="0.2">
      <c r="A16" s="28" t="s">
        <v>28</v>
      </c>
      <c r="B16" s="94" t="str">
        <f t="array" ref="B16">_xlfn.IFS(F16&gt;J16,$D$60,F16&lt;J16,$D$61,F16=J16,"-")</f>
        <v>↑</v>
      </c>
      <c r="C16" s="95">
        <v>120872</v>
      </c>
      <c r="D16" s="95">
        <v>115485</v>
      </c>
      <c r="E16" s="95">
        <v>5387</v>
      </c>
      <c r="F16" s="235">
        <v>4.5</v>
      </c>
      <c r="G16" s="96">
        <v>119800</v>
      </c>
      <c r="H16" s="96">
        <v>114790</v>
      </c>
      <c r="I16" s="96">
        <v>5010</v>
      </c>
      <c r="J16" s="235">
        <v>4.2</v>
      </c>
      <c r="K16" s="96">
        <v>116214</v>
      </c>
      <c r="L16" s="96">
        <v>112962</v>
      </c>
      <c r="M16" s="96">
        <v>3252</v>
      </c>
      <c r="N16" s="235">
        <v>2.8</v>
      </c>
    </row>
    <row r="17" spans="1:19" ht="18.75" customHeight="1" x14ac:dyDescent="0.2">
      <c r="A17" s="28" t="s">
        <v>29</v>
      </c>
      <c r="B17" s="94" t="str">
        <f t="array" ref="B17">_xlfn.IFS(F17&gt;J17,$D$60,F17&lt;J17,$D$61,F17=J17,"-")</f>
        <v>↑</v>
      </c>
      <c r="C17" s="95">
        <v>6861</v>
      </c>
      <c r="D17" s="95">
        <v>6520</v>
      </c>
      <c r="E17" s="95">
        <v>341</v>
      </c>
      <c r="F17" s="235">
        <v>5</v>
      </c>
      <c r="G17" s="96">
        <v>6810</v>
      </c>
      <c r="H17" s="96">
        <v>6476</v>
      </c>
      <c r="I17" s="96">
        <v>334</v>
      </c>
      <c r="J17" s="235">
        <v>4.9000000000000004</v>
      </c>
      <c r="K17" s="96">
        <v>6670</v>
      </c>
      <c r="L17" s="96">
        <v>6454</v>
      </c>
      <c r="M17" s="96">
        <v>216</v>
      </c>
      <c r="N17" s="235">
        <v>3.2</v>
      </c>
      <c r="S17" s="69" t="s">
        <v>30</v>
      </c>
    </row>
    <row r="18" spans="1:19" ht="18.75" customHeight="1" x14ac:dyDescent="0.2">
      <c r="A18" s="28" t="s">
        <v>31</v>
      </c>
      <c r="B18" s="94" t="str">
        <f t="array" ref="B18">_xlfn.IFS(F18&gt;J18,$D$60,F18&lt;J18,$D$61,F18=J18,"-")</f>
        <v>↑</v>
      </c>
      <c r="C18" s="95">
        <v>236892</v>
      </c>
      <c r="D18" s="95">
        <v>227817</v>
      </c>
      <c r="E18" s="95">
        <v>9075</v>
      </c>
      <c r="F18" s="235">
        <v>3.8</v>
      </c>
      <c r="G18" s="96">
        <v>234757</v>
      </c>
      <c r="H18" s="96">
        <v>226114</v>
      </c>
      <c r="I18" s="96">
        <v>8643</v>
      </c>
      <c r="J18" s="235">
        <v>3.7</v>
      </c>
      <c r="K18" s="96">
        <v>228541</v>
      </c>
      <c r="L18" s="96">
        <v>222841</v>
      </c>
      <c r="M18" s="96">
        <v>5700</v>
      </c>
      <c r="N18" s="235">
        <v>2.5</v>
      </c>
    </row>
    <row r="19" spans="1:19" ht="18.75" customHeight="1" x14ac:dyDescent="0.2">
      <c r="A19" s="28" t="s">
        <v>32</v>
      </c>
      <c r="B19" s="94" t="str">
        <f t="array" ref="B19">_xlfn.IFS(F19&gt;J19,$D$60,F19&lt;J19,$D$61,F19=J19,"-")</f>
        <v>↑</v>
      </c>
      <c r="C19" s="95">
        <v>22903</v>
      </c>
      <c r="D19" s="95">
        <v>21397</v>
      </c>
      <c r="E19" s="95">
        <v>1506</v>
      </c>
      <c r="F19" s="235">
        <v>6.6</v>
      </c>
      <c r="G19" s="96">
        <v>22759</v>
      </c>
      <c r="H19" s="96">
        <v>21304</v>
      </c>
      <c r="I19" s="96">
        <v>1455</v>
      </c>
      <c r="J19" s="235">
        <v>6.4</v>
      </c>
      <c r="K19" s="96">
        <v>23247</v>
      </c>
      <c r="L19" s="96">
        <v>22170</v>
      </c>
      <c r="M19" s="96">
        <v>1077</v>
      </c>
      <c r="N19" s="235">
        <v>4.5999999999999996</v>
      </c>
    </row>
    <row r="20" spans="1:19" ht="18.75" customHeight="1" x14ac:dyDescent="0.2">
      <c r="A20" s="28" t="s">
        <v>33</v>
      </c>
      <c r="B20" s="94" t="str">
        <f t="array" ref="B20">_xlfn.IFS(F20&gt;J20,$D$60,F20&lt;J20,$D$61,F20=J20,"-")</f>
        <v>↑</v>
      </c>
      <c r="C20" s="95">
        <v>14260</v>
      </c>
      <c r="D20" s="95">
        <v>13362</v>
      </c>
      <c r="E20" s="95">
        <v>898</v>
      </c>
      <c r="F20" s="235">
        <v>6.3</v>
      </c>
      <c r="G20" s="96">
        <v>14160</v>
      </c>
      <c r="H20" s="96">
        <v>13310</v>
      </c>
      <c r="I20" s="96">
        <v>850</v>
      </c>
      <c r="J20" s="235">
        <v>6</v>
      </c>
      <c r="K20" s="96">
        <v>13768</v>
      </c>
      <c r="L20" s="96">
        <v>13216</v>
      </c>
      <c r="M20" s="96">
        <v>552</v>
      </c>
      <c r="N20" s="235">
        <v>4</v>
      </c>
    </row>
    <row r="21" spans="1:19" ht="18.75" customHeight="1" x14ac:dyDescent="0.2">
      <c r="A21" s="28" t="s">
        <v>34</v>
      </c>
      <c r="B21" s="94" t="str">
        <f t="array" ref="B21">_xlfn.IFS(F21&gt;J21,$D$60,F21&lt;J21,$D$61,F21=J21,"-")</f>
        <v>↑</v>
      </c>
      <c r="C21" s="95">
        <v>21696</v>
      </c>
      <c r="D21" s="95">
        <v>20685</v>
      </c>
      <c r="E21" s="95">
        <v>1011</v>
      </c>
      <c r="F21" s="235">
        <v>4.7</v>
      </c>
      <c r="G21" s="96">
        <v>21600</v>
      </c>
      <c r="H21" s="96">
        <v>20608</v>
      </c>
      <c r="I21" s="96">
        <v>992</v>
      </c>
      <c r="J21" s="235">
        <v>4.5999999999999996</v>
      </c>
      <c r="K21" s="96">
        <v>21505</v>
      </c>
      <c r="L21" s="96">
        <v>20797</v>
      </c>
      <c r="M21" s="96">
        <v>708</v>
      </c>
      <c r="N21" s="235">
        <v>3.3</v>
      </c>
    </row>
    <row r="22" spans="1:19" ht="18.75" customHeight="1" x14ac:dyDescent="0.2">
      <c r="A22" s="28" t="s">
        <v>35</v>
      </c>
      <c r="B22" s="94" t="str">
        <f t="array" ref="B22">_xlfn.IFS(F22&gt;J22,$D$60,F22&lt;J22,$D$61,F22=J22,"-")</f>
        <v>↑</v>
      </c>
      <c r="C22" s="95">
        <v>12389</v>
      </c>
      <c r="D22" s="95">
        <v>11611</v>
      </c>
      <c r="E22" s="95">
        <v>778</v>
      </c>
      <c r="F22" s="235">
        <v>6.3</v>
      </c>
      <c r="G22" s="96">
        <v>12350</v>
      </c>
      <c r="H22" s="96">
        <v>11608</v>
      </c>
      <c r="I22" s="96">
        <v>742</v>
      </c>
      <c r="J22" s="235">
        <v>6</v>
      </c>
      <c r="K22" s="96">
        <v>12357</v>
      </c>
      <c r="L22" s="96">
        <v>11873</v>
      </c>
      <c r="M22" s="96">
        <v>484</v>
      </c>
      <c r="N22" s="235">
        <v>3.9</v>
      </c>
    </row>
    <row r="23" spans="1:19" ht="18.75" customHeight="1" x14ac:dyDescent="0.2">
      <c r="A23" s="28" t="s">
        <v>36</v>
      </c>
      <c r="B23" s="94" t="str">
        <f t="array" ref="B23">_xlfn.IFS(F23&gt;J23,$D$60,F23&lt;J23,$D$61,F23=J23,"-")</f>
        <v>-</v>
      </c>
      <c r="C23" s="95">
        <v>17009</v>
      </c>
      <c r="D23" s="95">
        <v>16202</v>
      </c>
      <c r="E23" s="95">
        <v>807</v>
      </c>
      <c r="F23" s="235">
        <v>4.7</v>
      </c>
      <c r="G23" s="96">
        <v>16874</v>
      </c>
      <c r="H23" s="96">
        <v>16076</v>
      </c>
      <c r="I23" s="96">
        <v>798</v>
      </c>
      <c r="J23" s="235">
        <v>4.7</v>
      </c>
      <c r="K23" s="96">
        <v>16602</v>
      </c>
      <c r="L23" s="96">
        <v>16117</v>
      </c>
      <c r="M23" s="96">
        <v>485</v>
      </c>
      <c r="N23" s="235">
        <v>2.9</v>
      </c>
    </row>
    <row r="24" spans="1:19" ht="18.75" customHeight="1" x14ac:dyDescent="0.2">
      <c r="A24" s="28" t="s">
        <v>37</v>
      </c>
      <c r="B24" s="94" t="str">
        <f t="array" ref="B24">_xlfn.IFS(F24&gt;J24,$D$60,F24&lt;J24,$D$61,F24=J24,"-")</f>
        <v>↑</v>
      </c>
      <c r="C24" s="95">
        <v>32092</v>
      </c>
      <c r="D24" s="95">
        <v>30440</v>
      </c>
      <c r="E24" s="95">
        <v>1652</v>
      </c>
      <c r="F24" s="235">
        <v>5.0999999999999996</v>
      </c>
      <c r="G24" s="96">
        <v>31845</v>
      </c>
      <c r="H24" s="96">
        <v>30294</v>
      </c>
      <c r="I24" s="96">
        <v>1551</v>
      </c>
      <c r="J24" s="235">
        <v>4.9000000000000004</v>
      </c>
      <c r="K24" s="96">
        <v>30708</v>
      </c>
      <c r="L24" s="96">
        <v>29680</v>
      </c>
      <c r="M24" s="96">
        <v>1028</v>
      </c>
      <c r="N24" s="235">
        <v>3.3</v>
      </c>
    </row>
    <row r="25" spans="1:19" ht="18.75" customHeight="1" x14ac:dyDescent="0.2">
      <c r="A25" s="28" t="s">
        <v>38</v>
      </c>
      <c r="B25" s="94" t="str">
        <f t="array" ref="B25">_xlfn.IFS(F25&gt;J25,$D$60,F25&lt;J25,$D$61,F25=J25,"-")</f>
        <v>↑</v>
      </c>
      <c r="C25" s="95">
        <v>13409</v>
      </c>
      <c r="D25" s="95">
        <v>12496</v>
      </c>
      <c r="E25" s="95">
        <v>913</v>
      </c>
      <c r="F25" s="235">
        <v>6.8</v>
      </c>
      <c r="G25" s="96">
        <v>13307</v>
      </c>
      <c r="H25" s="96">
        <v>12452</v>
      </c>
      <c r="I25" s="96">
        <v>855</v>
      </c>
      <c r="J25" s="235">
        <v>6.4</v>
      </c>
      <c r="K25" s="96">
        <v>12981</v>
      </c>
      <c r="L25" s="96">
        <v>12427</v>
      </c>
      <c r="M25" s="96">
        <v>554</v>
      </c>
      <c r="N25" s="235">
        <v>4.3</v>
      </c>
    </row>
    <row r="26" spans="1:19" ht="18.75" customHeight="1" x14ac:dyDescent="0.2">
      <c r="A26" s="28" t="s">
        <v>39</v>
      </c>
      <c r="B26" s="94" t="str">
        <f t="array" ref="B26">_xlfn.IFS(F26&gt;J26,$D$60,F26&lt;J26,$D$61,F26=J26,"-")</f>
        <v>↑</v>
      </c>
      <c r="C26" s="95">
        <v>87613</v>
      </c>
      <c r="D26" s="95">
        <v>83903</v>
      </c>
      <c r="E26" s="95">
        <v>3710</v>
      </c>
      <c r="F26" s="235">
        <v>4.2</v>
      </c>
      <c r="G26" s="96">
        <v>86854</v>
      </c>
      <c r="H26" s="96">
        <v>83386</v>
      </c>
      <c r="I26" s="96">
        <v>3468</v>
      </c>
      <c r="J26" s="235">
        <v>4</v>
      </c>
      <c r="K26" s="96">
        <v>84356</v>
      </c>
      <c r="L26" s="96">
        <v>82069</v>
      </c>
      <c r="M26" s="96">
        <v>2287</v>
      </c>
      <c r="N26" s="235">
        <v>2.7</v>
      </c>
    </row>
    <row r="27" spans="1:19" ht="18.75" customHeight="1" x14ac:dyDescent="0.2">
      <c r="A27" s="28" t="s">
        <v>40</v>
      </c>
      <c r="B27" s="94" t="str">
        <f t="array" ref="B27">_xlfn.IFS(F27&gt;J27,$D$60,F27&lt;J27,$D$61,F27=J27,"-")</f>
        <v>↑</v>
      </c>
      <c r="C27" s="95">
        <v>10651</v>
      </c>
      <c r="D27" s="95">
        <v>10129</v>
      </c>
      <c r="E27" s="95">
        <v>522</v>
      </c>
      <c r="F27" s="235">
        <v>4.9000000000000004</v>
      </c>
      <c r="G27" s="96">
        <v>10587</v>
      </c>
      <c r="H27" s="96">
        <v>10099</v>
      </c>
      <c r="I27" s="96">
        <v>488</v>
      </c>
      <c r="J27" s="235">
        <v>4.5999999999999996</v>
      </c>
      <c r="K27" s="96">
        <v>10451</v>
      </c>
      <c r="L27" s="96">
        <v>10105</v>
      </c>
      <c r="M27" s="96">
        <v>346</v>
      </c>
      <c r="N27" s="235">
        <v>3.3</v>
      </c>
    </row>
    <row r="28" spans="1:19" ht="18.75" customHeight="1" x14ac:dyDescent="0.2">
      <c r="A28" s="28" t="s">
        <v>41</v>
      </c>
      <c r="B28" s="94" t="str">
        <f t="array" ref="B28">_xlfn.IFS(F28&gt;J28,$D$60,F28&lt;J28,$D$61,F28=J28,"-")</f>
        <v>↑</v>
      </c>
      <c r="C28" s="95">
        <v>9837</v>
      </c>
      <c r="D28" s="95">
        <v>9238</v>
      </c>
      <c r="E28" s="95">
        <v>599</v>
      </c>
      <c r="F28" s="235">
        <v>6.1</v>
      </c>
      <c r="G28" s="96">
        <v>9759</v>
      </c>
      <c r="H28" s="96">
        <v>9180</v>
      </c>
      <c r="I28" s="96">
        <v>579</v>
      </c>
      <c r="J28" s="235">
        <v>5.9</v>
      </c>
      <c r="K28" s="96">
        <v>9508</v>
      </c>
      <c r="L28" s="96">
        <v>9150</v>
      </c>
      <c r="M28" s="96">
        <v>358</v>
      </c>
      <c r="N28" s="235">
        <v>3.8</v>
      </c>
    </row>
    <row r="29" spans="1:19" ht="18.75" customHeight="1" x14ac:dyDescent="0.2">
      <c r="A29" s="28" t="s">
        <v>42</v>
      </c>
      <c r="B29" s="94" t="str">
        <f t="array" ref="B29">_xlfn.IFS(F29&gt;J29,$D$60,F29&lt;J29,$D$61,F29=J29,"-")</f>
        <v>↑</v>
      </c>
      <c r="C29" s="95">
        <v>70979</v>
      </c>
      <c r="D29" s="95">
        <v>67691</v>
      </c>
      <c r="E29" s="95">
        <v>3288</v>
      </c>
      <c r="F29" s="235">
        <v>4.5999999999999996</v>
      </c>
      <c r="G29" s="96">
        <v>70309</v>
      </c>
      <c r="H29" s="96">
        <v>67237</v>
      </c>
      <c r="I29" s="96">
        <v>3072</v>
      </c>
      <c r="J29" s="235">
        <v>4.4000000000000004</v>
      </c>
      <c r="K29" s="96">
        <v>68158</v>
      </c>
      <c r="L29" s="96">
        <v>66027</v>
      </c>
      <c r="M29" s="96">
        <v>2131</v>
      </c>
      <c r="N29" s="235">
        <v>3.1</v>
      </c>
    </row>
    <row r="30" spans="1:19" ht="18.75" customHeight="1" x14ac:dyDescent="0.2">
      <c r="A30" s="28" t="s">
        <v>43</v>
      </c>
      <c r="B30" s="94" t="str">
        <f t="array" ref="B30">_xlfn.IFS(F30&gt;J30,$D$60,F30&lt;J30,$D$61,F30=J30,"-")</f>
        <v>-</v>
      </c>
      <c r="C30" s="95">
        <v>27376</v>
      </c>
      <c r="D30" s="95">
        <v>26009</v>
      </c>
      <c r="E30" s="95">
        <v>1367</v>
      </c>
      <c r="F30" s="235">
        <v>5</v>
      </c>
      <c r="G30" s="96">
        <v>27475</v>
      </c>
      <c r="H30" s="96">
        <v>26110</v>
      </c>
      <c r="I30" s="96">
        <v>1365</v>
      </c>
      <c r="J30" s="235">
        <v>5</v>
      </c>
      <c r="K30" s="96">
        <v>26523</v>
      </c>
      <c r="L30" s="96">
        <v>25678</v>
      </c>
      <c r="M30" s="96">
        <v>845</v>
      </c>
      <c r="N30" s="235">
        <v>3.2</v>
      </c>
    </row>
    <row r="31" spans="1:19" ht="18.75" customHeight="1" x14ac:dyDescent="0.2">
      <c r="A31" s="28" t="s">
        <v>44</v>
      </c>
      <c r="B31" s="94" t="str">
        <f t="array" ref="B31">_xlfn.IFS(F31&gt;J31,$D$60,F31&lt;J31,$D$61,F31=J31,"-")</f>
        <v>↑</v>
      </c>
      <c r="C31" s="95">
        <v>273982</v>
      </c>
      <c r="D31" s="95">
        <v>262055</v>
      </c>
      <c r="E31" s="95">
        <v>11927</v>
      </c>
      <c r="F31" s="235">
        <v>4.4000000000000004</v>
      </c>
      <c r="G31" s="96">
        <v>271898</v>
      </c>
      <c r="H31" s="96">
        <v>260631</v>
      </c>
      <c r="I31" s="96">
        <v>11267</v>
      </c>
      <c r="J31" s="235">
        <v>4.0999999999999996</v>
      </c>
      <c r="K31" s="96">
        <v>270190</v>
      </c>
      <c r="L31" s="96">
        <v>262699</v>
      </c>
      <c r="M31" s="96">
        <v>7491</v>
      </c>
      <c r="N31" s="235">
        <v>2.8</v>
      </c>
    </row>
    <row r="32" spans="1:19" ht="18.75" customHeight="1" x14ac:dyDescent="0.2">
      <c r="A32" s="28" t="s">
        <v>45</v>
      </c>
      <c r="B32" s="94" t="str">
        <f t="array" ref="B32">_xlfn.IFS(F32&gt;J32,$D$60,F32&lt;J32,$D$61,F32=J32,"-")</f>
        <v>↑</v>
      </c>
      <c r="C32" s="95">
        <v>30829</v>
      </c>
      <c r="D32" s="95">
        <v>29067</v>
      </c>
      <c r="E32" s="95">
        <v>1762</v>
      </c>
      <c r="F32" s="235">
        <v>5.7</v>
      </c>
      <c r="G32" s="96">
        <v>30529</v>
      </c>
      <c r="H32" s="96">
        <v>28939</v>
      </c>
      <c r="I32" s="96">
        <v>1590</v>
      </c>
      <c r="J32" s="235">
        <v>5.2</v>
      </c>
      <c r="K32" s="96">
        <v>30098</v>
      </c>
      <c r="L32" s="96">
        <v>29056</v>
      </c>
      <c r="M32" s="96">
        <v>1042</v>
      </c>
      <c r="N32" s="235">
        <v>3.5</v>
      </c>
    </row>
    <row r="33" spans="1:14" ht="18.75" customHeight="1" x14ac:dyDescent="0.2">
      <c r="A33" s="28" t="s">
        <v>46</v>
      </c>
      <c r="B33" s="94" t="str">
        <f t="array" ref="B33">_xlfn.IFS(F33&gt;J33,$D$60,F33&lt;J33,$D$61,F33=J33,"-")</f>
        <v>↑</v>
      </c>
      <c r="C33" s="95">
        <v>8498</v>
      </c>
      <c r="D33" s="95">
        <v>8162</v>
      </c>
      <c r="E33" s="95">
        <v>336</v>
      </c>
      <c r="F33" s="235">
        <v>4</v>
      </c>
      <c r="G33" s="96">
        <v>8473</v>
      </c>
      <c r="H33" s="96">
        <v>8158</v>
      </c>
      <c r="I33" s="96">
        <v>315</v>
      </c>
      <c r="J33" s="235">
        <v>3.7</v>
      </c>
      <c r="K33" s="96">
        <v>8257</v>
      </c>
      <c r="L33" s="96">
        <v>8015</v>
      </c>
      <c r="M33" s="96">
        <v>242</v>
      </c>
      <c r="N33" s="235">
        <v>2.9</v>
      </c>
    </row>
    <row r="34" spans="1:14" ht="18.75" customHeight="1" x14ac:dyDescent="0.2">
      <c r="A34" s="28" t="s">
        <v>47</v>
      </c>
      <c r="B34" s="94" t="str">
        <f t="array" ref="B34">_xlfn.IFS(F34&gt;J34,$D$60,F34&lt;J34,$D$61,F34=J34,"-")</f>
        <v>↑</v>
      </c>
      <c r="C34" s="95">
        <v>161318</v>
      </c>
      <c r="D34" s="95">
        <v>153136</v>
      </c>
      <c r="E34" s="95">
        <v>8182</v>
      </c>
      <c r="F34" s="235">
        <v>5.0999999999999996</v>
      </c>
      <c r="G34" s="96">
        <v>161690</v>
      </c>
      <c r="H34" s="96">
        <v>153778</v>
      </c>
      <c r="I34" s="96">
        <v>7912</v>
      </c>
      <c r="J34" s="235">
        <v>4.9000000000000004</v>
      </c>
      <c r="K34" s="96">
        <v>159383</v>
      </c>
      <c r="L34" s="96">
        <v>154256</v>
      </c>
      <c r="M34" s="96">
        <v>5127</v>
      </c>
      <c r="N34" s="235">
        <v>3.2</v>
      </c>
    </row>
    <row r="35" spans="1:14" ht="18.75" customHeight="1" x14ac:dyDescent="0.2">
      <c r="A35" s="28" t="s">
        <v>48</v>
      </c>
      <c r="B35" s="94" t="str">
        <f t="array" ref="B35">_xlfn.IFS(F35&gt;J35,$D$60,F35&lt;J35,$D$61,F35=J35,"-")</f>
        <v>↓</v>
      </c>
      <c r="C35" s="95">
        <v>14360</v>
      </c>
      <c r="D35" s="95">
        <v>13759</v>
      </c>
      <c r="E35" s="95">
        <v>601</v>
      </c>
      <c r="F35" s="235">
        <v>4.2</v>
      </c>
      <c r="G35" s="96">
        <v>14197</v>
      </c>
      <c r="H35" s="96">
        <v>13590</v>
      </c>
      <c r="I35" s="96">
        <v>607</v>
      </c>
      <c r="J35" s="235">
        <v>4.3</v>
      </c>
      <c r="K35" s="96">
        <v>13958</v>
      </c>
      <c r="L35" s="96">
        <v>13569</v>
      </c>
      <c r="M35" s="96">
        <v>389</v>
      </c>
      <c r="N35" s="235">
        <v>2.8</v>
      </c>
    </row>
    <row r="36" spans="1:14" ht="18.75" customHeight="1" x14ac:dyDescent="0.2">
      <c r="A36" s="28" t="s">
        <v>49</v>
      </c>
      <c r="B36" s="94" t="str">
        <f t="array" ref="B36">_xlfn.IFS(F36&gt;J36,$D$60,F36&lt;J36,$D$61,F36=J36,"-")</f>
        <v>↑</v>
      </c>
      <c r="C36" s="95">
        <v>31355</v>
      </c>
      <c r="D36" s="95">
        <v>29854</v>
      </c>
      <c r="E36" s="95">
        <v>1501</v>
      </c>
      <c r="F36" s="235">
        <v>4.8</v>
      </c>
      <c r="G36" s="96">
        <v>31110</v>
      </c>
      <c r="H36" s="96">
        <v>29661</v>
      </c>
      <c r="I36" s="96">
        <v>1449</v>
      </c>
      <c r="J36" s="235">
        <v>4.7</v>
      </c>
      <c r="K36" s="96">
        <v>30510</v>
      </c>
      <c r="L36" s="96">
        <v>29567</v>
      </c>
      <c r="M36" s="96">
        <v>943</v>
      </c>
      <c r="N36" s="235">
        <v>3.1</v>
      </c>
    </row>
    <row r="37" spans="1:14" ht="18.75" customHeight="1" x14ac:dyDescent="0.2">
      <c r="A37" s="28" t="s">
        <v>50</v>
      </c>
      <c r="B37" s="94" t="str">
        <f t="array" ref="B37">_xlfn.IFS(F37&gt;J37,$D$60,F37&lt;J37,$D$61,F37=J37,"-")</f>
        <v>↑</v>
      </c>
      <c r="C37" s="95">
        <v>46318</v>
      </c>
      <c r="D37" s="95">
        <v>43985</v>
      </c>
      <c r="E37" s="95">
        <v>2333</v>
      </c>
      <c r="F37" s="235">
        <v>5</v>
      </c>
      <c r="G37" s="96">
        <v>46023</v>
      </c>
      <c r="H37" s="96">
        <v>43768</v>
      </c>
      <c r="I37" s="96">
        <v>2255</v>
      </c>
      <c r="J37" s="235">
        <v>4.9000000000000004</v>
      </c>
      <c r="K37" s="96">
        <v>45005</v>
      </c>
      <c r="L37" s="96">
        <v>43505</v>
      </c>
      <c r="M37" s="96">
        <v>1500</v>
      </c>
      <c r="N37" s="235">
        <v>3.3</v>
      </c>
    </row>
    <row r="38" spans="1:14" ht="18.75" customHeight="1" x14ac:dyDescent="0.2">
      <c r="A38" s="28" t="s">
        <v>51</v>
      </c>
      <c r="B38" s="94" t="str">
        <f t="array" ref="B38">_xlfn.IFS(F38&gt;J38,$D$60,F38&lt;J38,$D$61,F38=J38,"-")</f>
        <v>↑</v>
      </c>
      <c r="C38" s="95">
        <v>31768</v>
      </c>
      <c r="D38" s="95">
        <v>30231</v>
      </c>
      <c r="E38" s="95">
        <v>1537</v>
      </c>
      <c r="F38" s="235">
        <v>4.8</v>
      </c>
      <c r="G38" s="96">
        <v>31553</v>
      </c>
      <c r="H38" s="96">
        <v>30055</v>
      </c>
      <c r="I38" s="96">
        <v>1498</v>
      </c>
      <c r="J38" s="235">
        <v>4.7</v>
      </c>
      <c r="K38" s="96">
        <v>31310</v>
      </c>
      <c r="L38" s="96">
        <v>30285</v>
      </c>
      <c r="M38" s="96">
        <v>1025</v>
      </c>
      <c r="N38" s="235">
        <v>3.3</v>
      </c>
    </row>
    <row r="39" spans="1:14" ht="18.75" customHeight="1" x14ac:dyDescent="0.2">
      <c r="A39" s="28" t="s">
        <v>52</v>
      </c>
      <c r="B39" s="94" t="str">
        <f t="array" ref="B39">_xlfn.IFS(F39&gt;J39,$D$60,F39&lt;J39,$D$61,F39=J39,"-")</f>
        <v>↑</v>
      </c>
      <c r="C39" s="95">
        <v>6744</v>
      </c>
      <c r="D39" s="95">
        <v>6288</v>
      </c>
      <c r="E39" s="95">
        <v>456</v>
      </c>
      <c r="F39" s="235">
        <v>6.8</v>
      </c>
      <c r="G39" s="96">
        <v>6698</v>
      </c>
      <c r="H39" s="96">
        <v>6287</v>
      </c>
      <c r="I39" s="96">
        <v>411</v>
      </c>
      <c r="J39" s="235">
        <v>6.1</v>
      </c>
      <c r="K39" s="96">
        <v>6557</v>
      </c>
      <c r="L39" s="96">
        <v>6311</v>
      </c>
      <c r="M39" s="96">
        <v>246</v>
      </c>
      <c r="N39" s="235">
        <v>3.8</v>
      </c>
    </row>
    <row r="40" spans="1:14" ht="18.75" customHeight="1" x14ac:dyDescent="0.2">
      <c r="A40" s="28" t="s">
        <v>53</v>
      </c>
      <c r="B40" s="94" t="str">
        <f t="array" ref="B40">_xlfn.IFS(F40&gt;J40,$D$60,F40&lt;J40,$D$61,F40=J40,"-")</f>
        <v>↑</v>
      </c>
      <c r="C40" s="95">
        <v>160829</v>
      </c>
      <c r="D40" s="95">
        <v>154518</v>
      </c>
      <c r="E40" s="95">
        <v>6311</v>
      </c>
      <c r="F40" s="235">
        <v>3.9</v>
      </c>
      <c r="G40" s="96">
        <v>159553</v>
      </c>
      <c r="H40" s="96">
        <v>153442</v>
      </c>
      <c r="I40" s="96">
        <v>6111</v>
      </c>
      <c r="J40" s="235">
        <v>3.8</v>
      </c>
      <c r="K40" s="96">
        <v>157095</v>
      </c>
      <c r="L40" s="96">
        <v>153064</v>
      </c>
      <c r="M40" s="96">
        <v>4031</v>
      </c>
      <c r="N40" s="235">
        <v>2.6</v>
      </c>
    </row>
    <row r="41" spans="1:14" ht="18.75" customHeight="1" x14ac:dyDescent="0.2">
      <c r="A41" s="28" t="s">
        <v>54</v>
      </c>
      <c r="B41" s="94" t="str">
        <f t="array" ref="B41">_xlfn.IFS(F41&gt;J41,$D$60,F41&lt;J41,$D$61,F41=J41,"-")</f>
        <v>↑</v>
      </c>
      <c r="C41" s="96">
        <v>13424</v>
      </c>
      <c r="D41" s="96">
        <v>12586</v>
      </c>
      <c r="E41" s="96">
        <v>838</v>
      </c>
      <c r="F41" s="236">
        <v>6.2</v>
      </c>
      <c r="G41" s="96">
        <v>13402</v>
      </c>
      <c r="H41" s="96">
        <v>12620</v>
      </c>
      <c r="I41" s="96">
        <v>782</v>
      </c>
      <c r="J41" s="235">
        <v>5.8</v>
      </c>
      <c r="K41" s="96">
        <v>12822</v>
      </c>
      <c r="L41" s="96">
        <v>12282</v>
      </c>
      <c r="M41" s="96">
        <v>540</v>
      </c>
      <c r="N41" s="235">
        <v>4.2</v>
      </c>
    </row>
    <row r="42" spans="1:14" ht="18.75" customHeight="1" x14ac:dyDescent="0.2">
      <c r="A42" s="28" t="s">
        <v>55</v>
      </c>
      <c r="B42" s="94" t="str">
        <f t="array" ref="B42">_xlfn.IFS(F42&gt;J42,$D$60,F42&lt;J42,$D$61,F42=J42,"-")</f>
        <v>↑</v>
      </c>
      <c r="C42" s="96">
        <v>7765</v>
      </c>
      <c r="D42" s="96">
        <v>7108</v>
      </c>
      <c r="E42" s="96">
        <v>657</v>
      </c>
      <c r="F42" s="236">
        <v>8.5</v>
      </c>
      <c r="G42" s="96">
        <v>7635</v>
      </c>
      <c r="H42" s="96">
        <v>7010</v>
      </c>
      <c r="I42" s="96">
        <v>625</v>
      </c>
      <c r="J42" s="235">
        <v>8.1999999999999993</v>
      </c>
      <c r="K42" s="96">
        <v>7431</v>
      </c>
      <c r="L42" s="96">
        <v>6960</v>
      </c>
      <c r="M42" s="96">
        <v>471</v>
      </c>
      <c r="N42" s="235">
        <v>6.3</v>
      </c>
    </row>
    <row r="43" spans="1:14" ht="18.75" customHeight="1" x14ac:dyDescent="0.2">
      <c r="A43" s="28" t="s">
        <v>56</v>
      </c>
      <c r="B43" s="94" t="str">
        <f t="array" ref="B43">_xlfn.IFS(F43&gt;J43,$D$60,F43&lt;J43,$D$61,F43=J43,"-")</f>
        <v>↓</v>
      </c>
      <c r="C43" s="96">
        <v>3651</v>
      </c>
      <c r="D43" s="96">
        <v>3474</v>
      </c>
      <c r="E43" s="96">
        <v>177</v>
      </c>
      <c r="F43" s="236">
        <v>4.8</v>
      </c>
      <c r="G43" s="96">
        <v>3653</v>
      </c>
      <c r="H43" s="96">
        <v>3470</v>
      </c>
      <c r="I43" s="96">
        <v>183</v>
      </c>
      <c r="J43" s="235">
        <v>5</v>
      </c>
      <c r="K43" s="96">
        <v>3479</v>
      </c>
      <c r="L43" s="96">
        <v>3374</v>
      </c>
      <c r="M43" s="96">
        <v>105</v>
      </c>
      <c r="N43" s="235">
        <v>3</v>
      </c>
    </row>
    <row r="44" spans="1:14" ht="18.75" customHeight="1" x14ac:dyDescent="0.2">
      <c r="A44" s="28" t="s">
        <v>57</v>
      </c>
      <c r="B44" s="94" t="str">
        <f t="array" ref="B44">_xlfn.IFS(F44&gt;J44,$D$60,F44&lt;J44,$D$61,F44=J44,"-")</f>
        <v>↑</v>
      </c>
      <c r="C44" s="95">
        <v>18960</v>
      </c>
      <c r="D44" s="95">
        <v>18093</v>
      </c>
      <c r="E44" s="95">
        <v>867</v>
      </c>
      <c r="F44" s="235">
        <v>4.5999999999999996</v>
      </c>
      <c r="G44" s="96">
        <v>18871</v>
      </c>
      <c r="H44" s="96">
        <v>18039</v>
      </c>
      <c r="I44" s="96">
        <v>832</v>
      </c>
      <c r="J44" s="235">
        <v>4.4000000000000004</v>
      </c>
      <c r="K44" s="96">
        <v>19095</v>
      </c>
      <c r="L44" s="96">
        <v>18523</v>
      </c>
      <c r="M44" s="96">
        <v>572</v>
      </c>
      <c r="N44" s="235">
        <v>3</v>
      </c>
    </row>
    <row r="45" spans="1:14" ht="18.75" customHeight="1" x14ac:dyDescent="0.2">
      <c r="A45" s="28" t="s">
        <v>58</v>
      </c>
      <c r="B45" s="94" t="str">
        <f t="array" ref="B45">_xlfn.IFS(F45&gt;J45,$D$60,F45&lt;J45,$D$61,F45=J45,"-")</f>
        <v>↑</v>
      </c>
      <c r="C45" s="95">
        <v>36196</v>
      </c>
      <c r="D45" s="95">
        <v>34644</v>
      </c>
      <c r="E45" s="95">
        <v>1552</v>
      </c>
      <c r="F45" s="235">
        <v>4.3</v>
      </c>
      <c r="G45" s="96">
        <v>36040</v>
      </c>
      <c r="H45" s="96">
        <v>34514</v>
      </c>
      <c r="I45" s="96">
        <v>1526</v>
      </c>
      <c r="J45" s="235">
        <v>4.2</v>
      </c>
      <c r="K45" s="96">
        <v>35882</v>
      </c>
      <c r="L45" s="96">
        <v>34864</v>
      </c>
      <c r="M45" s="96">
        <v>1018</v>
      </c>
      <c r="N45" s="235">
        <v>2.8</v>
      </c>
    </row>
    <row r="46" spans="1:14" ht="18.75" customHeight="1" x14ac:dyDescent="0.2">
      <c r="A46" s="28" t="s">
        <v>59</v>
      </c>
      <c r="B46" s="94" t="str">
        <f t="array" ref="B46">_xlfn.IFS(F46&gt;J46,$D$60,F46&lt;J46,$D$61,F46=J46,"-")</f>
        <v>↑</v>
      </c>
      <c r="C46" s="95">
        <v>34146</v>
      </c>
      <c r="D46" s="95">
        <v>31608</v>
      </c>
      <c r="E46" s="95">
        <v>2538</v>
      </c>
      <c r="F46" s="235">
        <v>7.4</v>
      </c>
      <c r="G46" s="96">
        <v>33778</v>
      </c>
      <c r="H46" s="96">
        <v>31408</v>
      </c>
      <c r="I46" s="96">
        <v>2370</v>
      </c>
      <c r="J46" s="235">
        <v>7</v>
      </c>
      <c r="K46" s="96">
        <v>33600</v>
      </c>
      <c r="L46" s="96">
        <v>32089</v>
      </c>
      <c r="M46" s="96">
        <v>1511</v>
      </c>
      <c r="N46" s="235">
        <v>4.5</v>
      </c>
    </row>
    <row r="47" spans="1:14" ht="18.75" customHeight="1" x14ac:dyDescent="0.2">
      <c r="A47" s="28" t="s">
        <v>60</v>
      </c>
      <c r="B47" s="94" t="str">
        <f t="array" ref="B47">_xlfn.IFS(F47&gt;J47,$D$60,F47&lt;J47,$D$61,F47=J47,"-")</f>
        <v>↑</v>
      </c>
      <c r="C47" s="95">
        <v>61328</v>
      </c>
      <c r="D47" s="95">
        <v>58321</v>
      </c>
      <c r="E47" s="95">
        <v>3007</v>
      </c>
      <c r="F47" s="235">
        <v>4.9000000000000004</v>
      </c>
      <c r="G47" s="96">
        <v>60603</v>
      </c>
      <c r="H47" s="96">
        <v>57967</v>
      </c>
      <c r="I47" s="96">
        <v>2636</v>
      </c>
      <c r="J47" s="235">
        <v>4.3</v>
      </c>
      <c r="K47" s="96">
        <v>60453</v>
      </c>
      <c r="L47" s="96">
        <v>58453</v>
      </c>
      <c r="M47" s="96">
        <v>2000</v>
      </c>
      <c r="N47" s="235">
        <v>3.3</v>
      </c>
    </row>
    <row r="48" spans="1:14" ht="18.75" customHeight="1" x14ac:dyDescent="0.2">
      <c r="A48" s="28" t="s">
        <v>61</v>
      </c>
      <c r="B48" s="94" t="str">
        <f t="array" ref="B48">_xlfn.IFS(F48&gt;J48,$D$60,F48&lt;J48,$D$61,F48=J48,"-")</f>
        <v>↑</v>
      </c>
      <c r="C48" s="95">
        <v>210377</v>
      </c>
      <c r="D48" s="95">
        <v>199714</v>
      </c>
      <c r="E48" s="95">
        <v>10663</v>
      </c>
      <c r="F48" s="235">
        <v>5.0999999999999996</v>
      </c>
      <c r="G48" s="96">
        <v>208152</v>
      </c>
      <c r="H48" s="96">
        <v>198404</v>
      </c>
      <c r="I48" s="96">
        <v>9748</v>
      </c>
      <c r="J48" s="235">
        <v>4.7</v>
      </c>
      <c r="K48" s="96">
        <v>204484</v>
      </c>
      <c r="L48" s="96">
        <v>197931</v>
      </c>
      <c r="M48" s="96">
        <v>6553</v>
      </c>
      <c r="N48" s="235">
        <v>3.2</v>
      </c>
    </row>
    <row r="49" spans="1:14" ht="18.75" customHeight="1" x14ac:dyDescent="0.2">
      <c r="A49" s="28" t="s">
        <v>62</v>
      </c>
      <c r="B49" s="94" t="str">
        <f t="array" ref="B49">_xlfn.IFS(F49&gt;J49,$D$60,F49&lt;J49,$D$61,F49=J49,"-")</f>
        <v>-</v>
      </c>
      <c r="C49" s="95">
        <v>9048</v>
      </c>
      <c r="D49" s="95">
        <v>8690</v>
      </c>
      <c r="E49" s="95">
        <v>358</v>
      </c>
      <c r="F49" s="235">
        <v>4</v>
      </c>
      <c r="G49" s="96">
        <v>9019</v>
      </c>
      <c r="H49" s="96">
        <v>8658</v>
      </c>
      <c r="I49" s="96">
        <v>361</v>
      </c>
      <c r="J49" s="235">
        <v>4</v>
      </c>
      <c r="K49" s="96">
        <v>8846</v>
      </c>
      <c r="L49" s="96">
        <v>8583</v>
      </c>
      <c r="M49" s="96">
        <v>263</v>
      </c>
      <c r="N49" s="235">
        <v>3</v>
      </c>
    </row>
    <row r="50" spans="1:14" ht="18.75" customHeight="1" x14ac:dyDescent="0.2">
      <c r="A50" s="28" t="s">
        <v>63</v>
      </c>
      <c r="B50" s="94" t="str">
        <f t="array" ref="B50">_xlfn.IFS(F50&gt;J50,$D$60,F50&lt;J50,$D$61,F50=J50,"-")</f>
        <v>↑</v>
      </c>
      <c r="C50" s="95">
        <v>164226</v>
      </c>
      <c r="D50" s="95">
        <v>156482</v>
      </c>
      <c r="E50" s="95">
        <v>7744</v>
      </c>
      <c r="F50" s="235">
        <v>4.7</v>
      </c>
      <c r="G50" s="96">
        <v>162870</v>
      </c>
      <c r="H50" s="96">
        <v>155651</v>
      </c>
      <c r="I50" s="96">
        <v>7219</v>
      </c>
      <c r="J50" s="235">
        <v>4.4000000000000004</v>
      </c>
      <c r="K50" s="96">
        <v>159811</v>
      </c>
      <c r="L50" s="96">
        <v>154985</v>
      </c>
      <c r="M50" s="96">
        <v>4826</v>
      </c>
      <c r="N50" s="235">
        <v>3</v>
      </c>
    </row>
    <row r="51" spans="1:14" ht="18.75" customHeight="1" x14ac:dyDescent="0.2">
      <c r="A51" s="28" t="s">
        <v>64</v>
      </c>
      <c r="B51" s="94" t="str">
        <f t="array" ref="B51">_xlfn.IFS(F51&gt;J51,$D$60,F51&lt;J51,$D$61,F51=J51,"-")</f>
        <v>↑</v>
      </c>
      <c r="C51" s="95">
        <v>42983</v>
      </c>
      <c r="D51" s="95">
        <v>40402</v>
      </c>
      <c r="E51" s="95">
        <v>2581</v>
      </c>
      <c r="F51" s="235">
        <v>6</v>
      </c>
      <c r="G51" s="96">
        <v>42478</v>
      </c>
      <c r="H51" s="96">
        <v>40010</v>
      </c>
      <c r="I51" s="96">
        <v>2468</v>
      </c>
      <c r="J51" s="235">
        <v>5.8</v>
      </c>
      <c r="K51" s="96">
        <v>41223</v>
      </c>
      <c r="L51" s="96">
        <v>39603</v>
      </c>
      <c r="M51" s="96">
        <v>1620</v>
      </c>
      <c r="N51" s="235">
        <v>3.9</v>
      </c>
    </row>
    <row r="52" spans="1:14" ht="18.75" customHeight="1" x14ac:dyDescent="0.2">
      <c r="A52" s="28" t="s">
        <v>65</v>
      </c>
      <c r="B52" s="94" t="str">
        <f t="array" ref="B52">_xlfn.IFS(F52&gt;J52,$D$60,F52&lt;J52,$D$61,F52=J52,"-")</f>
        <v>-</v>
      </c>
      <c r="C52" s="95">
        <v>11885</v>
      </c>
      <c r="D52" s="95">
        <v>11193</v>
      </c>
      <c r="E52" s="95">
        <v>692</v>
      </c>
      <c r="F52" s="235">
        <v>5.8</v>
      </c>
      <c r="G52" s="96">
        <v>11812</v>
      </c>
      <c r="H52" s="96">
        <v>11128</v>
      </c>
      <c r="I52" s="96">
        <v>684</v>
      </c>
      <c r="J52" s="235">
        <v>5.8</v>
      </c>
      <c r="K52" s="96">
        <v>11526</v>
      </c>
      <c r="L52" s="96">
        <v>11083</v>
      </c>
      <c r="M52" s="96">
        <v>443</v>
      </c>
      <c r="N52" s="235">
        <v>3.8</v>
      </c>
    </row>
    <row r="53" spans="1:14" ht="18.75" customHeight="1" x14ac:dyDescent="0.2">
      <c r="A53" s="28" t="s">
        <v>66</v>
      </c>
      <c r="B53" s="94" t="str">
        <f t="array" ref="B53">_xlfn.IFS(F53&gt;J53,$D$60,F53&lt;J53,$D$61,F53=J53,"-")</f>
        <v>↑</v>
      </c>
      <c r="C53" s="95">
        <v>10152</v>
      </c>
      <c r="D53" s="95">
        <v>9402</v>
      </c>
      <c r="E53" s="95">
        <v>750</v>
      </c>
      <c r="F53" s="235">
        <v>7.4</v>
      </c>
      <c r="G53" s="96">
        <v>10160</v>
      </c>
      <c r="H53" s="96">
        <v>9429</v>
      </c>
      <c r="I53" s="96">
        <v>731</v>
      </c>
      <c r="J53" s="235">
        <v>7.2</v>
      </c>
      <c r="K53" s="96">
        <v>10362</v>
      </c>
      <c r="L53" s="96">
        <v>9882</v>
      </c>
      <c r="M53" s="96">
        <v>480</v>
      </c>
      <c r="N53" s="235">
        <v>4.5999999999999996</v>
      </c>
    </row>
    <row r="54" spans="1:14" ht="19.5" customHeight="1" thickBot="1" x14ac:dyDescent="0.25">
      <c r="A54" s="27" t="s">
        <v>67</v>
      </c>
      <c r="B54" s="94" t="str">
        <f t="array" ref="B54">_xlfn.IFS(F54&gt;J54,$D$60,F54&lt;J54,$D$61,F54=J54,"-")</f>
        <v>↑</v>
      </c>
      <c r="C54" s="95">
        <v>157282</v>
      </c>
      <c r="D54" s="95">
        <v>150109</v>
      </c>
      <c r="E54" s="95">
        <v>7173</v>
      </c>
      <c r="F54" s="235">
        <v>4.5999999999999996</v>
      </c>
      <c r="G54" s="96">
        <v>155939</v>
      </c>
      <c r="H54" s="96">
        <v>149301</v>
      </c>
      <c r="I54" s="96">
        <v>6638</v>
      </c>
      <c r="J54" s="235">
        <v>4.3</v>
      </c>
      <c r="K54" s="96">
        <v>153010</v>
      </c>
      <c r="L54" s="96">
        <v>148500</v>
      </c>
      <c r="M54" s="96">
        <v>4510</v>
      </c>
      <c r="N54" s="235">
        <v>2.9</v>
      </c>
    </row>
    <row r="55" spans="1:14" ht="15.75" customHeight="1" x14ac:dyDescent="0.2">
      <c r="A55" s="28"/>
      <c r="B55" s="64"/>
      <c r="C55" s="97"/>
      <c r="D55" s="98"/>
      <c r="E55" s="98"/>
      <c r="F55" s="99"/>
      <c r="G55" s="79"/>
      <c r="H55" s="79"/>
      <c r="I55" s="79"/>
      <c r="J55" s="100"/>
      <c r="K55" s="97"/>
      <c r="L55" s="98"/>
      <c r="M55" s="97"/>
      <c r="N55" s="101"/>
    </row>
    <row r="56" spans="1:14" x14ac:dyDescent="0.2">
      <c r="A56" s="28"/>
      <c r="B56" s="102"/>
      <c r="C56" s="102"/>
      <c r="D56" s="102"/>
      <c r="E56" s="103"/>
      <c r="G56" s="102"/>
      <c r="H56" s="102"/>
      <c r="I56" s="104"/>
      <c r="J56" s="105"/>
      <c r="K56" s="105"/>
      <c r="L56" s="105"/>
      <c r="M56" s="106"/>
      <c r="N56" s="99"/>
    </row>
    <row r="57" spans="1:14" x14ac:dyDescent="0.2">
      <c r="A57" s="28"/>
      <c r="B57" s="102"/>
      <c r="C57" s="102"/>
      <c r="D57" s="102"/>
      <c r="E57" s="103"/>
      <c r="F57" s="107"/>
      <c r="G57" s="102"/>
      <c r="H57" s="102"/>
      <c r="I57" s="104"/>
      <c r="J57" s="105"/>
      <c r="K57" s="105"/>
      <c r="L57" s="105"/>
      <c r="M57" s="106"/>
      <c r="N57" s="99"/>
    </row>
    <row r="58" spans="1:14" x14ac:dyDescent="0.2">
      <c r="A58" s="28"/>
      <c r="B58" s="102"/>
      <c r="C58" s="102"/>
      <c r="D58" s="102"/>
      <c r="E58" s="103"/>
      <c r="F58" s="107"/>
      <c r="G58" s="102"/>
      <c r="H58" s="102"/>
      <c r="I58" s="104"/>
      <c r="J58" s="105"/>
      <c r="K58" s="105"/>
      <c r="L58" s="105"/>
      <c r="M58" s="106"/>
      <c r="N58" s="99"/>
    </row>
    <row r="59" spans="1:14" x14ac:dyDescent="0.2">
      <c r="C59" s="98"/>
      <c r="D59" s="98"/>
      <c r="E59" s="98"/>
      <c r="F59" s="99"/>
      <c r="K59" s="98"/>
      <c r="L59" s="98"/>
      <c r="M59" s="98"/>
      <c r="N59" s="99"/>
    </row>
    <row r="60" spans="1:14" x14ac:dyDescent="0.2">
      <c r="C60" s="98"/>
      <c r="D60" s="69" t="s">
        <v>30</v>
      </c>
      <c r="E60" s="98"/>
      <c r="F60" s="99"/>
      <c r="K60" s="98"/>
      <c r="L60" s="98"/>
      <c r="M60" s="98"/>
      <c r="N60" s="99"/>
    </row>
    <row r="61" spans="1:14" x14ac:dyDescent="0.2">
      <c r="C61" s="98"/>
      <c r="D61" s="70" t="s">
        <v>68</v>
      </c>
      <c r="E61" s="98"/>
      <c r="F61" s="99"/>
      <c r="K61" s="98"/>
      <c r="L61" s="98"/>
      <c r="M61" s="98"/>
      <c r="N61" s="99"/>
    </row>
    <row r="62" spans="1:14" x14ac:dyDescent="0.2">
      <c r="C62" s="98"/>
      <c r="D62" s="98"/>
      <c r="E62" s="98"/>
      <c r="F62" s="99"/>
      <c r="K62" s="98"/>
      <c r="L62" s="98"/>
      <c r="M62" s="98"/>
      <c r="N62" s="99"/>
    </row>
    <row r="63" spans="1:14" x14ac:dyDescent="0.2">
      <c r="C63" s="98"/>
      <c r="D63" s="98"/>
      <c r="E63" s="98"/>
      <c r="F63" s="99"/>
      <c r="K63" s="98"/>
      <c r="L63" s="98"/>
      <c r="M63" s="98"/>
      <c r="N63" s="99"/>
    </row>
    <row r="64" spans="1:14" x14ac:dyDescent="0.2">
      <c r="C64" s="98"/>
      <c r="D64" s="98"/>
      <c r="E64" s="98"/>
      <c r="F64" s="99"/>
      <c r="K64" s="98"/>
      <c r="L64" s="98"/>
      <c r="M64" s="98"/>
      <c r="N64" s="99"/>
    </row>
    <row r="65" spans="3:14" x14ac:dyDescent="0.2">
      <c r="C65" s="98"/>
      <c r="D65" s="98"/>
      <c r="E65" s="98"/>
      <c r="F65" s="99"/>
      <c r="K65" s="98"/>
      <c r="L65" s="98"/>
      <c r="M65" s="98"/>
      <c r="N65" s="99"/>
    </row>
    <row r="66" spans="3:14" x14ac:dyDescent="0.2">
      <c r="C66" s="98"/>
      <c r="D66" s="98"/>
      <c r="E66" s="98"/>
      <c r="F66" s="99"/>
      <c r="K66" s="98"/>
      <c r="L66" s="98"/>
      <c r="M66" s="98"/>
      <c r="N66" s="99"/>
    </row>
    <row r="67" spans="3:14" x14ac:dyDescent="0.2">
      <c r="C67" s="98"/>
      <c r="D67" s="98"/>
      <c r="E67" s="98"/>
      <c r="F67" s="99"/>
      <c r="K67" s="98"/>
      <c r="L67" s="98"/>
      <c r="M67" s="98"/>
      <c r="N67" s="99"/>
    </row>
    <row r="68" spans="3:14" x14ac:dyDescent="0.2">
      <c r="C68" s="98"/>
      <c r="D68" s="98"/>
      <c r="E68" s="98"/>
      <c r="F68" s="99"/>
      <c r="K68" s="98"/>
      <c r="L68" s="98"/>
      <c r="M68" s="98"/>
      <c r="N68" s="99"/>
    </row>
    <row r="69" spans="3:14" x14ac:dyDescent="0.2">
      <c r="C69" s="98"/>
      <c r="D69" s="98"/>
      <c r="E69" s="98"/>
      <c r="F69" s="99"/>
      <c r="K69" s="98"/>
      <c r="L69" s="98"/>
      <c r="M69" s="98"/>
      <c r="N69" s="99"/>
    </row>
    <row r="70" spans="3:14" x14ac:dyDescent="0.2">
      <c r="C70" s="98"/>
      <c r="D70" s="98"/>
      <c r="E70" s="98"/>
      <c r="F70" s="99"/>
      <c r="K70" s="98"/>
      <c r="L70" s="98"/>
      <c r="M70" s="98"/>
      <c r="N70" s="99"/>
    </row>
    <row r="71" spans="3:14" x14ac:dyDescent="0.2">
      <c r="C71" s="98"/>
      <c r="D71" s="98"/>
      <c r="E71" s="98"/>
      <c r="F71" s="99"/>
      <c r="K71" s="98"/>
      <c r="L71" s="98"/>
      <c r="M71" s="98"/>
      <c r="N71" s="99"/>
    </row>
    <row r="72" spans="3:14" x14ac:dyDescent="0.2">
      <c r="C72" s="98"/>
      <c r="D72" s="98"/>
      <c r="E72" s="98"/>
      <c r="F72" s="99"/>
      <c r="K72" s="98"/>
      <c r="L72" s="98"/>
      <c r="M72" s="98"/>
      <c r="N72" s="99"/>
    </row>
    <row r="73" spans="3:14" x14ac:dyDescent="0.2">
      <c r="C73" s="98"/>
      <c r="D73" s="98"/>
      <c r="E73" s="98"/>
      <c r="F73" s="99"/>
      <c r="K73" s="98"/>
      <c r="L73" s="98"/>
      <c r="M73" s="98"/>
      <c r="N73" s="99"/>
    </row>
    <row r="74" spans="3:14" x14ac:dyDescent="0.2">
      <c r="C74" s="98"/>
      <c r="D74" s="98"/>
      <c r="E74" s="98"/>
      <c r="F74" s="99"/>
      <c r="K74" s="98"/>
      <c r="L74" s="98"/>
      <c r="M74" s="98"/>
      <c r="N74" s="99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opLeftCell="A16" zoomScale="80" zoomScaleNormal="80" workbookViewId="0">
      <selection activeCell="B26" sqref="B26:B47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91" t="s">
        <v>69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5" ht="28.5" customHeight="1" x14ac:dyDescent="0.2">
      <c r="A2" s="191" t="s">
        <v>12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5" ht="28.5" customHeight="1" x14ac:dyDescent="0.2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</row>
    <row r="4" spans="1:15" ht="28.5" customHeight="1" thickBot="1" x14ac:dyDescent="0.25">
      <c r="A4" s="150"/>
      <c r="B4" s="20"/>
      <c r="C4" s="203">
        <v>45566</v>
      </c>
      <c r="D4" s="192"/>
      <c r="E4" s="192"/>
      <c r="F4" s="192"/>
      <c r="G4" s="203">
        <v>45565</v>
      </c>
      <c r="H4" s="192"/>
      <c r="I4" s="192"/>
      <c r="J4" s="192"/>
      <c r="K4" s="203">
        <v>45206</v>
      </c>
      <c r="L4" s="192"/>
      <c r="M4" s="192"/>
      <c r="N4" s="192"/>
    </row>
    <row r="5" spans="1:15" ht="28.5" customHeight="1" thickBot="1" x14ac:dyDescent="0.25">
      <c r="A5" s="206" t="s">
        <v>70</v>
      </c>
      <c r="B5" s="204"/>
      <c r="C5" s="146" t="s">
        <v>13</v>
      </c>
      <c r="D5" s="146" t="s">
        <v>14</v>
      </c>
      <c r="E5" s="199" t="s">
        <v>15</v>
      </c>
      <c r="F5" s="200"/>
      <c r="G5" s="84" t="s">
        <v>13</v>
      </c>
      <c r="H5" s="85" t="s">
        <v>14</v>
      </c>
      <c r="I5" s="208" t="s">
        <v>15</v>
      </c>
      <c r="J5" s="209"/>
      <c r="K5" s="84" t="s">
        <v>13</v>
      </c>
      <c r="L5" s="85" t="s">
        <v>14</v>
      </c>
      <c r="M5" s="208" t="s">
        <v>15</v>
      </c>
      <c r="N5" s="209"/>
    </row>
    <row r="6" spans="1:15" ht="28.5" customHeight="1" thickBot="1" x14ac:dyDescent="0.25">
      <c r="A6" s="207"/>
      <c r="B6" s="205"/>
      <c r="C6" s="53" t="s">
        <v>17</v>
      </c>
      <c r="D6" s="26" t="s">
        <v>18</v>
      </c>
      <c r="E6" s="54" t="s">
        <v>19</v>
      </c>
      <c r="F6" s="108" t="s">
        <v>20</v>
      </c>
      <c r="G6" s="87" t="s">
        <v>17</v>
      </c>
      <c r="H6" s="109" t="s">
        <v>18</v>
      </c>
      <c r="I6" s="88" t="s">
        <v>19</v>
      </c>
      <c r="J6" s="108" t="s">
        <v>20</v>
      </c>
      <c r="K6" s="87" t="s">
        <v>17</v>
      </c>
      <c r="L6" s="110" t="s">
        <v>18</v>
      </c>
      <c r="M6" s="111" t="s">
        <v>19</v>
      </c>
      <c r="N6" s="112" t="s">
        <v>20</v>
      </c>
      <c r="O6" s="148"/>
    </row>
    <row r="7" spans="1:15" ht="28.5" customHeight="1" x14ac:dyDescent="0.2">
      <c r="A7" s="150"/>
      <c r="B7" s="29"/>
      <c r="C7" s="147"/>
      <c r="D7" s="147"/>
      <c r="E7" s="147"/>
      <c r="F7" s="90"/>
      <c r="G7" s="92"/>
      <c r="H7" s="92"/>
      <c r="I7" s="92"/>
      <c r="J7" s="91"/>
      <c r="K7" s="92"/>
      <c r="L7" s="92"/>
      <c r="M7" s="92"/>
      <c r="N7" s="91"/>
    </row>
    <row r="8" spans="1:15" ht="28.5" customHeight="1" x14ac:dyDescent="0.2">
      <c r="A8" s="30" t="s">
        <v>71</v>
      </c>
      <c r="B8" s="113" t="str">
        <f t="array" ref="B8">_xlfn.IFS(J8&gt;F8,$B$47,J8&lt;F8,$B$46,J8=F8,"-")</f>
        <v>↑</v>
      </c>
      <c r="C8" s="96">
        <v>445377</v>
      </c>
      <c r="D8" s="96">
        <v>427205</v>
      </c>
      <c r="E8" s="96">
        <v>18172</v>
      </c>
      <c r="F8" s="235">
        <v>4.0999999999999996</v>
      </c>
      <c r="G8" s="96">
        <v>441411</v>
      </c>
      <c r="H8" s="96">
        <v>424290</v>
      </c>
      <c r="I8" s="96">
        <v>17121</v>
      </c>
      <c r="J8" s="235">
        <v>3.9</v>
      </c>
      <c r="K8" s="96">
        <v>429111</v>
      </c>
      <c r="L8" s="96">
        <v>417872</v>
      </c>
      <c r="M8" s="96">
        <v>11239</v>
      </c>
      <c r="N8" s="235">
        <v>2.6</v>
      </c>
    </row>
    <row r="9" spans="1:15" ht="28.5" customHeight="1" x14ac:dyDescent="0.2">
      <c r="A9" s="31" t="s">
        <v>72</v>
      </c>
      <c r="B9" s="113" t="str">
        <f t="array" ref="B9">_xlfn.IFS(J9&gt;F9,$B$47,J9&lt;F9,$B$46,J9=F9,"-")</f>
        <v>↑</v>
      </c>
      <c r="C9" s="96">
        <v>428307</v>
      </c>
      <c r="D9" s="96">
        <v>408534</v>
      </c>
      <c r="E9" s="96">
        <v>19773</v>
      </c>
      <c r="F9" s="235">
        <v>4.5999999999999996</v>
      </c>
      <c r="G9" s="96">
        <v>424403</v>
      </c>
      <c r="H9" s="96">
        <v>405821</v>
      </c>
      <c r="I9" s="96">
        <v>18582</v>
      </c>
      <c r="J9" s="235">
        <v>4.4000000000000004</v>
      </c>
      <c r="K9" s="96">
        <v>417113</v>
      </c>
      <c r="L9" s="96">
        <v>404749</v>
      </c>
      <c r="M9" s="96">
        <v>12364</v>
      </c>
      <c r="N9" s="235">
        <v>3</v>
      </c>
    </row>
    <row r="10" spans="1:15" ht="28.5" customHeight="1" x14ac:dyDescent="0.2">
      <c r="A10" s="31" t="s">
        <v>73</v>
      </c>
      <c r="B10" s="113" t="str">
        <f t="array" ref="B10">_xlfn.IFS(J10&gt;F10,$B$47,J10&lt;F10,$B$46,J10=F10,"-")</f>
        <v>↑</v>
      </c>
      <c r="C10" s="96">
        <v>103071</v>
      </c>
      <c r="D10" s="96">
        <v>98131</v>
      </c>
      <c r="E10" s="96">
        <v>4940</v>
      </c>
      <c r="F10" s="235">
        <v>4.8</v>
      </c>
      <c r="G10" s="96">
        <v>102154</v>
      </c>
      <c r="H10" s="96">
        <v>97531</v>
      </c>
      <c r="I10" s="96">
        <v>4623</v>
      </c>
      <c r="J10" s="235">
        <v>4.5</v>
      </c>
      <c r="K10" s="96">
        <v>98866</v>
      </c>
      <c r="L10" s="96">
        <v>95707</v>
      </c>
      <c r="M10" s="96">
        <v>3159</v>
      </c>
      <c r="N10" s="235">
        <v>3.2</v>
      </c>
    </row>
    <row r="11" spans="1:15" ht="28.5" customHeight="1" x14ac:dyDescent="0.2">
      <c r="A11" s="60" t="s">
        <v>74</v>
      </c>
      <c r="B11" s="113" t="str">
        <f t="array" ref="B11">_xlfn.IFS(J11&gt;F11,$B$47,J11&lt;F11,$B$46,J11=F11,"-")</f>
        <v>↑</v>
      </c>
      <c r="C11" s="96">
        <v>463372</v>
      </c>
      <c r="D11" s="96">
        <v>442660</v>
      </c>
      <c r="E11" s="96">
        <v>20712</v>
      </c>
      <c r="F11" s="235">
        <v>4.5</v>
      </c>
      <c r="G11" s="96">
        <v>459693</v>
      </c>
      <c r="H11" s="96">
        <v>440207</v>
      </c>
      <c r="I11" s="96">
        <v>19486</v>
      </c>
      <c r="J11" s="235">
        <v>4.2</v>
      </c>
      <c r="K11" s="96">
        <v>456973</v>
      </c>
      <c r="L11" s="96">
        <v>443705</v>
      </c>
      <c r="M11" s="96">
        <v>13268</v>
      </c>
      <c r="N11" s="235">
        <v>2.9</v>
      </c>
    </row>
    <row r="12" spans="1:15" ht="28.5" customHeight="1" x14ac:dyDescent="0.2">
      <c r="A12" s="62" t="s">
        <v>75</v>
      </c>
      <c r="B12" s="113" t="str">
        <f t="array" ref="B12">_xlfn.IFS(J12&gt;F12,$B$47,J12&lt;F12,$B$46,J12=F12,"-")</f>
        <v>↑</v>
      </c>
      <c r="C12" s="96">
        <v>97038</v>
      </c>
      <c r="D12" s="96">
        <v>92859</v>
      </c>
      <c r="E12" s="96">
        <v>4179</v>
      </c>
      <c r="F12" s="235">
        <v>4.3</v>
      </c>
      <c r="G12" s="96">
        <v>96279</v>
      </c>
      <c r="H12" s="96">
        <v>92060</v>
      </c>
      <c r="I12" s="96">
        <v>4219</v>
      </c>
      <c r="J12" s="235">
        <v>4.4000000000000004</v>
      </c>
      <c r="K12" s="96">
        <v>94288</v>
      </c>
      <c r="L12" s="96">
        <v>91631</v>
      </c>
      <c r="M12" s="96">
        <v>2657</v>
      </c>
      <c r="N12" s="235">
        <v>2.8</v>
      </c>
    </row>
    <row r="13" spans="1:15" ht="28.5" customHeight="1" x14ac:dyDescent="0.2">
      <c r="A13" s="62" t="s">
        <v>76</v>
      </c>
      <c r="B13" s="113" t="str">
        <f t="array" ref="B13">_xlfn.IFS(J13&gt;F13,$B$47,J13&lt;F13,$B$46,J13=F13,"-")</f>
        <v>↑</v>
      </c>
      <c r="C13" s="96">
        <v>220389</v>
      </c>
      <c r="D13" s="96">
        <v>209721</v>
      </c>
      <c r="E13" s="96">
        <v>10668</v>
      </c>
      <c r="F13" s="235">
        <v>4.8</v>
      </c>
      <c r="G13" s="96">
        <v>221580</v>
      </c>
      <c r="H13" s="96">
        <v>211328</v>
      </c>
      <c r="I13" s="96">
        <v>10252</v>
      </c>
      <c r="J13" s="235">
        <v>4.5999999999999996</v>
      </c>
      <c r="K13" s="96">
        <v>219033</v>
      </c>
      <c r="L13" s="96">
        <v>211426</v>
      </c>
      <c r="M13" s="96">
        <v>7607</v>
      </c>
      <c r="N13" s="235">
        <v>3.5</v>
      </c>
    </row>
    <row r="14" spans="1:15" ht="28.5" customHeight="1" x14ac:dyDescent="0.2">
      <c r="A14" s="61" t="s">
        <v>77</v>
      </c>
      <c r="B14" s="113" t="str">
        <f t="array" ref="B14">_xlfn.IFS(J14&gt;F14,$B$47,J14&lt;F14,$B$46,J14=F14,"-")</f>
        <v>↑</v>
      </c>
      <c r="C14" s="96">
        <v>176111</v>
      </c>
      <c r="D14" s="96">
        <v>167675</v>
      </c>
      <c r="E14" s="96">
        <v>8436</v>
      </c>
      <c r="F14" s="235">
        <v>4.8</v>
      </c>
      <c r="G14" s="96">
        <v>174682</v>
      </c>
      <c r="H14" s="96">
        <v>166779</v>
      </c>
      <c r="I14" s="96">
        <v>7903</v>
      </c>
      <c r="J14" s="235">
        <v>4.5</v>
      </c>
      <c r="K14" s="96">
        <v>171337</v>
      </c>
      <c r="L14" s="96">
        <v>166068</v>
      </c>
      <c r="M14" s="96">
        <v>5269</v>
      </c>
      <c r="N14" s="235">
        <v>3.1</v>
      </c>
    </row>
    <row r="15" spans="1:15" ht="28.5" customHeight="1" x14ac:dyDescent="0.2">
      <c r="A15" s="61" t="s">
        <v>78</v>
      </c>
      <c r="B15" s="113" t="str">
        <f t="array" ref="B15">_xlfn.IFS(J15&gt;F15,$B$47,J15&lt;F15,$B$46,J15=F15,"-")</f>
        <v>↑</v>
      </c>
      <c r="C15" s="96">
        <v>42983</v>
      </c>
      <c r="D15" s="96">
        <v>40402</v>
      </c>
      <c r="E15" s="96">
        <v>2581</v>
      </c>
      <c r="F15" s="235">
        <v>6</v>
      </c>
      <c r="G15" s="96">
        <v>42478</v>
      </c>
      <c r="H15" s="96">
        <v>40010</v>
      </c>
      <c r="I15" s="96">
        <v>2468</v>
      </c>
      <c r="J15" s="235">
        <v>5.8</v>
      </c>
      <c r="K15" s="96">
        <v>41223</v>
      </c>
      <c r="L15" s="96">
        <v>39603</v>
      </c>
      <c r="M15" s="96">
        <v>1620</v>
      </c>
      <c r="N15" s="235">
        <v>3.9</v>
      </c>
    </row>
    <row r="16" spans="1:15" ht="28.5" customHeight="1" x14ac:dyDescent="0.2">
      <c r="A16" s="61" t="s">
        <v>79</v>
      </c>
      <c r="B16" s="113" t="str">
        <f t="array" ref="B16">_xlfn.IFS(J16&gt;F16,$B$47,J16&lt;F16,$B$46,J16=F16,"-")</f>
        <v>↑</v>
      </c>
      <c r="C16" s="96">
        <v>86104</v>
      </c>
      <c r="D16" s="96">
        <v>81916</v>
      </c>
      <c r="E16" s="96">
        <v>4188</v>
      </c>
      <c r="F16" s="235">
        <v>4.9000000000000004</v>
      </c>
      <c r="G16" s="95">
        <v>85659</v>
      </c>
      <c r="H16" s="95">
        <v>81692</v>
      </c>
      <c r="I16" s="95">
        <v>3967</v>
      </c>
      <c r="J16" s="235">
        <v>4.5999999999999996</v>
      </c>
      <c r="K16" s="96">
        <v>84509</v>
      </c>
      <c r="L16" s="96">
        <v>81828</v>
      </c>
      <c r="M16" s="96">
        <v>2681</v>
      </c>
      <c r="N16" s="235">
        <v>3.2</v>
      </c>
    </row>
    <row r="17" spans="1:32" ht="28.5" customHeight="1" x14ac:dyDescent="0.2">
      <c r="A17" s="61" t="s">
        <v>80</v>
      </c>
      <c r="B17" s="113" t="str">
        <f t="array" ref="B17">_xlfn.IFS(J17&gt;F17,$B$47,J17&lt;F17,$B$46,J17=F17,"-")</f>
        <v>↑</v>
      </c>
      <c r="C17" s="96">
        <v>217860</v>
      </c>
      <c r="D17" s="96">
        <v>207456</v>
      </c>
      <c r="E17" s="96">
        <v>10404</v>
      </c>
      <c r="F17" s="235">
        <v>4.8</v>
      </c>
      <c r="G17" s="95">
        <v>216122</v>
      </c>
      <c r="H17" s="95">
        <v>206379</v>
      </c>
      <c r="I17" s="95">
        <v>9743</v>
      </c>
      <c r="J17" s="235">
        <v>4.5</v>
      </c>
      <c r="K17" s="96">
        <v>211783</v>
      </c>
      <c r="L17" s="96">
        <v>205221</v>
      </c>
      <c r="M17" s="96">
        <v>6562</v>
      </c>
      <c r="N17" s="235">
        <v>3.1</v>
      </c>
      <c r="Q17" t="s">
        <v>0</v>
      </c>
    </row>
    <row r="18" spans="1:32" ht="28.5" customHeight="1" x14ac:dyDescent="0.2">
      <c r="A18" s="32"/>
      <c r="B18" s="114"/>
      <c r="C18" s="115"/>
      <c r="D18" s="115"/>
      <c r="E18" s="115"/>
      <c r="F18" s="235"/>
      <c r="G18" s="115"/>
      <c r="H18" s="115"/>
      <c r="I18" s="115"/>
      <c r="J18" s="59"/>
      <c r="K18" s="115"/>
      <c r="L18" s="115"/>
      <c r="M18" s="115"/>
      <c r="N18" s="59"/>
    </row>
    <row r="19" spans="1:32" ht="28.5" customHeight="1" x14ac:dyDescent="0.2">
      <c r="A19" s="33"/>
      <c r="B19" s="114"/>
      <c r="C19" s="116"/>
      <c r="D19" s="116"/>
      <c r="E19" s="116"/>
      <c r="F19" s="34"/>
      <c r="G19" s="117"/>
      <c r="H19" s="117"/>
      <c r="I19" s="117"/>
      <c r="J19" s="118"/>
      <c r="K19" s="117"/>
      <c r="L19" s="117"/>
      <c r="M19" s="117"/>
      <c r="N19" s="35"/>
    </row>
    <row r="20" spans="1:32" ht="28.5" customHeight="1" x14ac:dyDescent="0.2">
      <c r="A20" s="191" t="s">
        <v>81</v>
      </c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</row>
    <row r="21" spans="1:32" ht="28.5" customHeight="1" x14ac:dyDescent="0.2">
      <c r="A21" s="191" t="s">
        <v>12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</row>
    <row r="22" spans="1:32" ht="28.5" customHeight="1" thickBot="1" x14ac:dyDescent="0.25">
      <c r="A22" s="150"/>
      <c r="B22" s="20"/>
      <c r="C22" s="203">
        <v>45566</v>
      </c>
      <c r="D22" s="192"/>
      <c r="E22" s="192"/>
      <c r="F22" s="192"/>
      <c r="G22" s="203">
        <v>45565</v>
      </c>
      <c r="H22" s="192"/>
      <c r="I22" s="192"/>
      <c r="J22" s="192"/>
      <c r="K22" s="203">
        <v>45206</v>
      </c>
      <c r="L22" s="192"/>
      <c r="M22" s="192"/>
      <c r="N22" s="192"/>
    </row>
    <row r="23" spans="1:32" ht="28.5" customHeight="1" thickBot="1" x14ac:dyDescent="0.25">
      <c r="A23" s="206" t="s">
        <v>82</v>
      </c>
      <c r="B23" s="204"/>
      <c r="C23" s="146" t="s">
        <v>13</v>
      </c>
      <c r="D23" s="146" t="s">
        <v>14</v>
      </c>
      <c r="E23" s="199" t="s">
        <v>15</v>
      </c>
      <c r="F23" s="200"/>
      <c r="G23" s="84" t="s">
        <v>13</v>
      </c>
      <c r="H23" s="85" t="s">
        <v>14</v>
      </c>
      <c r="I23" s="199" t="s">
        <v>15</v>
      </c>
      <c r="J23" s="200"/>
      <c r="K23" s="84" t="s">
        <v>13</v>
      </c>
      <c r="L23" s="85" t="s">
        <v>14</v>
      </c>
      <c r="M23" s="199" t="s">
        <v>15</v>
      </c>
      <c r="N23" s="200"/>
    </row>
    <row r="24" spans="1:32" ht="28.5" customHeight="1" thickBot="1" x14ac:dyDescent="0.25">
      <c r="A24" s="207"/>
      <c r="B24" s="205"/>
      <c r="C24" s="146" t="s">
        <v>17</v>
      </c>
      <c r="D24" s="146" t="s">
        <v>18</v>
      </c>
      <c r="E24" s="146" t="s">
        <v>19</v>
      </c>
      <c r="F24" s="119" t="s">
        <v>20</v>
      </c>
      <c r="G24" s="84" t="s">
        <v>17</v>
      </c>
      <c r="H24" s="85" t="s">
        <v>18</v>
      </c>
      <c r="I24" s="85" t="s">
        <v>19</v>
      </c>
      <c r="J24" s="119" t="s">
        <v>20</v>
      </c>
      <c r="K24" s="84" t="s">
        <v>17</v>
      </c>
      <c r="L24" s="85" t="s">
        <v>18</v>
      </c>
      <c r="M24" s="85" t="s">
        <v>19</v>
      </c>
      <c r="N24" s="108" t="s">
        <v>20</v>
      </c>
    </row>
    <row r="25" spans="1:32" ht="28.5" customHeight="1" x14ac:dyDescent="0.2">
      <c r="A25" s="150"/>
      <c r="B25" s="29"/>
      <c r="C25" s="147"/>
      <c r="D25" s="147"/>
      <c r="E25" s="147"/>
      <c r="F25" s="90"/>
      <c r="G25" s="92"/>
      <c r="H25" s="92"/>
      <c r="I25" s="92"/>
      <c r="J25" s="91"/>
      <c r="K25" s="92"/>
      <c r="L25" s="92"/>
      <c r="M25" s="92"/>
      <c r="N25" s="120"/>
    </row>
    <row r="26" spans="1:32" ht="28.5" customHeight="1" x14ac:dyDescent="0.2">
      <c r="A26" s="160" t="s">
        <v>83</v>
      </c>
      <c r="B26" s="113" t="str">
        <f t="array" ref="B26">_xlfn.IFS(J26&gt;F26,$B$50,J26&lt;F26,$B$49,J26=F26,"-")</f>
        <v>↑</v>
      </c>
      <c r="C26" s="96">
        <v>13313</v>
      </c>
      <c r="D26" s="96">
        <v>12557</v>
      </c>
      <c r="E26" s="96">
        <v>756</v>
      </c>
      <c r="F26" s="235">
        <v>5.7</v>
      </c>
      <c r="G26" s="96">
        <v>13209</v>
      </c>
      <c r="H26" s="96">
        <v>12523</v>
      </c>
      <c r="I26" s="96">
        <v>686</v>
      </c>
      <c r="J26" s="235">
        <v>5.2</v>
      </c>
      <c r="K26" s="96">
        <v>13009</v>
      </c>
      <c r="L26" s="96">
        <v>12546</v>
      </c>
      <c r="M26" s="96">
        <v>463</v>
      </c>
      <c r="N26" s="235">
        <v>3.6</v>
      </c>
    </row>
    <row r="27" spans="1:32" ht="28.5" customHeight="1" x14ac:dyDescent="0.2">
      <c r="A27" s="160" t="s">
        <v>84</v>
      </c>
      <c r="B27" s="113" t="str">
        <f t="array" ref="B27">_xlfn.IFS(J27&gt;F27,$B$50,J27&lt;F27,$B$49,J27=F27,"-")</f>
        <v>↑</v>
      </c>
      <c r="C27" s="96">
        <v>12225</v>
      </c>
      <c r="D27" s="96">
        <v>11565</v>
      </c>
      <c r="E27" s="96">
        <v>660</v>
      </c>
      <c r="F27" s="235">
        <v>5.4</v>
      </c>
      <c r="G27" s="96">
        <v>12113</v>
      </c>
      <c r="H27" s="96">
        <v>11503</v>
      </c>
      <c r="I27" s="96">
        <v>610</v>
      </c>
      <c r="J27" s="235">
        <v>5</v>
      </c>
      <c r="K27" s="96">
        <v>12007</v>
      </c>
      <c r="L27" s="96">
        <v>11592</v>
      </c>
      <c r="M27" s="96">
        <v>415</v>
      </c>
      <c r="N27" s="235">
        <v>3.5</v>
      </c>
    </row>
    <row r="28" spans="1:32" ht="28.5" customHeight="1" x14ac:dyDescent="0.2">
      <c r="A28" s="160" t="s">
        <v>85</v>
      </c>
      <c r="B28" s="113" t="str">
        <f t="array" ref="B28">_xlfn.IFS(J28&gt;F28,$B$50,J28&lt;F28,$B$49,J28=F28,"-")</f>
        <v>↓</v>
      </c>
      <c r="C28" s="96">
        <v>14001</v>
      </c>
      <c r="D28" s="96">
        <v>13496</v>
      </c>
      <c r="E28" s="96">
        <v>505</v>
      </c>
      <c r="F28" s="235">
        <v>3.6</v>
      </c>
      <c r="G28" s="96">
        <v>13917</v>
      </c>
      <c r="H28" s="96">
        <v>13389</v>
      </c>
      <c r="I28" s="96">
        <v>528</v>
      </c>
      <c r="J28" s="235">
        <v>3.8</v>
      </c>
      <c r="K28" s="96">
        <v>13636</v>
      </c>
      <c r="L28" s="96">
        <v>13319</v>
      </c>
      <c r="M28" s="96">
        <v>317</v>
      </c>
      <c r="N28" s="235">
        <v>2.2999999999999998</v>
      </c>
    </row>
    <row r="29" spans="1:32" ht="28.5" customHeight="1" x14ac:dyDescent="0.2">
      <c r="A29" s="160" t="s">
        <v>86</v>
      </c>
      <c r="B29" s="113" t="str">
        <f t="array" ref="B29">_xlfn.IFS(J29&gt;F29,$B$50,J29&lt;F29,$B$49,J29=F29,"-")</f>
        <v>↑</v>
      </c>
      <c r="C29" s="96">
        <v>83702</v>
      </c>
      <c r="D29" s="96">
        <v>80363</v>
      </c>
      <c r="E29" s="96">
        <v>3339</v>
      </c>
      <c r="F29" s="235">
        <v>4</v>
      </c>
      <c r="G29" s="96">
        <v>82901</v>
      </c>
      <c r="H29" s="96">
        <v>79770</v>
      </c>
      <c r="I29" s="96">
        <v>3131</v>
      </c>
      <c r="J29" s="235">
        <v>3.8</v>
      </c>
      <c r="K29" s="96">
        <v>80780</v>
      </c>
      <c r="L29" s="96">
        <v>78608</v>
      </c>
      <c r="M29" s="96">
        <v>2172</v>
      </c>
      <c r="N29" s="235">
        <v>2.7</v>
      </c>
    </row>
    <row r="30" spans="1:32" ht="28.5" customHeight="1" x14ac:dyDescent="0.2">
      <c r="A30" s="160" t="s">
        <v>72</v>
      </c>
      <c r="B30" s="113" t="str">
        <f t="array" ref="B30">_xlfn.IFS(J30&gt;F30,$B$50,J30&lt;F30,$B$49,J30=F30,"-")</f>
        <v>↑</v>
      </c>
      <c r="C30" s="96">
        <v>61392</v>
      </c>
      <c r="D30" s="96">
        <v>57626</v>
      </c>
      <c r="E30" s="96">
        <v>3766</v>
      </c>
      <c r="F30" s="235">
        <v>6.1</v>
      </c>
      <c r="G30" s="96">
        <v>60425</v>
      </c>
      <c r="H30" s="96">
        <v>57248</v>
      </c>
      <c r="I30" s="96">
        <v>3177</v>
      </c>
      <c r="J30" s="235">
        <v>5.3</v>
      </c>
      <c r="K30" s="96">
        <v>59526</v>
      </c>
      <c r="L30" s="96">
        <v>57112</v>
      </c>
      <c r="M30" s="96">
        <v>2414</v>
      </c>
      <c r="N30" s="235">
        <v>4.0999999999999996</v>
      </c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</row>
    <row r="31" spans="1:32" ht="28.5" customHeight="1" x14ac:dyDescent="0.2">
      <c r="A31" s="160" t="s">
        <v>87</v>
      </c>
      <c r="B31" s="113" t="str">
        <f t="array" ref="B31">_xlfn.IFS(J31&gt;F31,$B$50,J31&lt;F31,$B$49,J31=F31,"-")</f>
        <v>↑</v>
      </c>
      <c r="C31" s="96">
        <v>11157</v>
      </c>
      <c r="D31" s="96">
        <v>10343</v>
      </c>
      <c r="E31" s="96">
        <v>814</v>
      </c>
      <c r="F31" s="235">
        <v>7.3</v>
      </c>
      <c r="G31" s="96">
        <v>11034</v>
      </c>
      <c r="H31" s="96">
        <v>10387</v>
      </c>
      <c r="I31" s="96">
        <v>647</v>
      </c>
      <c r="J31" s="235">
        <v>5.9</v>
      </c>
      <c r="K31" s="96">
        <v>10955</v>
      </c>
      <c r="L31" s="96">
        <v>10419</v>
      </c>
      <c r="M31" s="96">
        <v>536</v>
      </c>
      <c r="N31" s="235">
        <v>4.9000000000000004</v>
      </c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</row>
    <row r="32" spans="1:32" ht="28.5" customHeight="1" x14ac:dyDescent="0.2">
      <c r="A32" s="160" t="s">
        <v>73</v>
      </c>
      <c r="B32" s="113" t="str">
        <f t="array" ref="B32">_xlfn.IFS(J32&gt;F32,$B$50,J32&lt;F32,$B$49,J32=F32,"-")</f>
        <v>↑</v>
      </c>
      <c r="C32" s="96">
        <v>20843</v>
      </c>
      <c r="D32" s="96">
        <v>19905</v>
      </c>
      <c r="E32" s="96">
        <v>938</v>
      </c>
      <c r="F32" s="235">
        <v>4.5</v>
      </c>
      <c r="G32" s="96">
        <v>20662</v>
      </c>
      <c r="H32" s="96">
        <v>19771</v>
      </c>
      <c r="I32" s="96">
        <v>891</v>
      </c>
      <c r="J32" s="235">
        <v>4.3</v>
      </c>
      <c r="K32" s="96">
        <v>20054</v>
      </c>
      <c r="L32" s="96">
        <v>19416</v>
      </c>
      <c r="M32" s="96">
        <v>638</v>
      </c>
      <c r="N32" s="235">
        <v>3.2</v>
      </c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</row>
    <row r="33" spans="1:32" s="73" customFormat="1" ht="28.5" customHeight="1" x14ac:dyDescent="0.2">
      <c r="A33" s="160" t="s">
        <v>88</v>
      </c>
      <c r="B33" s="113" t="str">
        <f t="array" ref="B33">_xlfn.IFS(J33&gt;F33,$B$50,J33&lt;F33,$B$49,J33=F33,"-")</f>
        <v>↑</v>
      </c>
      <c r="C33" s="96">
        <v>14075</v>
      </c>
      <c r="D33" s="96">
        <v>13533</v>
      </c>
      <c r="E33" s="96">
        <v>542</v>
      </c>
      <c r="F33" s="235">
        <v>3.9</v>
      </c>
      <c r="G33" s="96">
        <v>13991</v>
      </c>
      <c r="H33" s="96">
        <v>13460</v>
      </c>
      <c r="I33" s="96">
        <v>531</v>
      </c>
      <c r="J33" s="235">
        <v>3.8</v>
      </c>
      <c r="K33" s="96">
        <v>13747</v>
      </c>
      <c r="L33" s="96">
        <v>13388</v>
      </c>
      <c r="M33" s="96">
        <v>359</v>
      </c>
      <c r="N33" s="235">
        <v>2.6</v>
      </c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</row>
    <row r="34" spans="1:32" ht="28.5" customHeight="1" x14ac:dyDescent="0.2">
      <c r="A34" s="160" t="s">
        <v>89</v>
      </c>
      <c r="B34" s="113" t="str">
        <f t="array" ref="B34">_xlfn.IFS(J34&gt;F34,$B$50,J34&lt;F34,$B$49,J34=F34,"-")</f>
        <v>↑</v>
      </c>
      <c r="C34" s="96">
        <v>22964</v>
      </c>
      <c r="D34" s="96">
        <v>21881</v>
      </c>
      <c r="E34" s="96">
        <v>1083</v>
      </c>
      <c r="F34" s="235">
        <v>4.7</v>
      </c>
      <c r="G34" s="96">
        <v>22711</v>
      </c>
      <c r="H34" s="96">
        <v>21749</v>
      </c>
      <c r="I34" s="96">
        <v>962</v>
      </c>
      <c r="J34" s="235">
        <v>4.2</v>
      </c>
      <c r="K34" s="96">
        <v>22096</v>
      </c>
      <c r="L34" s="96">
        <v>21403</v>
      </c>
      <c r="M34" s="96">
        <v>693</v>
      </c>
      <c r="N34" s="235">
        <v>3.1</v>
      </c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</row>
    <row r="35" spans="1:32" ht="28.5" customHeight="1" x14ac:dyDescent="0.2">
      <c r="A35" s="160" t="s">
        <v>90</v>
      </c>
      <c r="B35" s="113" t="str">
        <f t="array" ref="B35">_xlfn.IFS(J35&gt;F35,$B$50,J35&lt;F35,$B$49,J35=F35,"-")</f>
        <v>↑</v>
      </c>
      <c r="C35" s="96">
        <v>39285</v>
      </c>
      <c r="D35" s="96">
        <v>37523</v>
      </c>
      <c r="E35" s="96">
        <v>1762</v>
      </c>
      <c r="F35" s="235">
        <v>4.5</v>
      </c>
      <c r="G35" s="96">
        <v>38961</v>
      </c>
      <c r="H35" s="96">
        <v>37319</v>
      </c>
      <c r="I35" s="96">
        <v>1642</v>
      </c>
      <c r="J35" s="235">
        <v>4.2</v>
      </c>
      <c r="K35" s="96">
        <v>38677</v>
      </c>
      <c r="L35" s="96">
        <v>37615</v>
      </c>
      <c r="M35" s="96">
        <v>1062</v>
      </c>
      <c r="N35" s="235">
        <v>2.7</v>
      </c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</row>
    <row r="36" spans="1:32" ht="28.5" customHeight="1" x14ac:dyDescent="0.2">
      <c r="A36" s="160" t="s">
        <v>91</v>
      </c>
      <c r="B36" s="113" t="str">
        <f t="array" ref="B36">_xlfn.IFS(J36&gt;F36,$B$50,J36&lt;F36,$B$49,J36=F36,"-")</f>
        <v>↑</v>
      </c>
      <c r="C36" s="96">
        <v>19327</v>
      </c>
      <c r="D36" s="96">
        <v>18516</v>
      </c>
      <c r="E36" s="96">
        <v>811</v>
      </c>
      <c r="F36" s="235">
        <v>4.2</v>
      </c>
      <c r="G36" s="96">
        <v>19151</v>
      </c>
      <c r="H36" s="96">
        <v>18415</v>
      </c>
      <c r="I36" s="96">
        <v>736</v>
      </c>
      <c r="J36" s="235">
        <v>3.8</v>
      </c>
      <c r="K36" s="96">
        <v>18994</v>
      </c>
      <c r="L36" s="96">
        <v>18508</v>
      </c>
      <c r="M36" s="96">
        <v>486</v>
      </c>
      <c r="N36" s="235">
        <v>2.6</v>
      </c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</row>
    <row r="37" spans="1:32" ht="28.5" customHeight="1" x14ac:dyDescent="0.2">
      <c r="A37" s="160" t="s">
        <v>92</v>
      </c>
      <c r="B37" s="113" t="str">
        <f t="array" ref="B37">_xlfn.IFS(J37&gt;F37,$B$50,J37&lt;F37,$B$49,J37=F37,"-")</f>
        <v>↓</v>
      </c>
      <c r="C37" s="96">
        <v>18463</v>
      </c>
      <c r="D37" s="96">
        <v>17794</v>
      </c>
      <c r="E37" s="96">
        <v>669</v>
      </c>
      <c r="F37" s="235">
        <v>3.6</v>
      </c>
      <c r="G37" s="96">
        <v>18355</v>
      </c>
      <c r="H37" s="96">
        <v>17652</v>
      </c>
      <c r="I37" s="96">
        <v>703</v>
      </c>
      <c r="J37" s="235">
        <v>3.8</v>
      </c>
      <c r="K37" s="96">
        <v>17983</v>
      </c>
      <c r="L37" s="96">
        <v>17561</v>
      </c>
      <c r="M37" s="96">
        <v>422</v>
      </c>
      <c r="N37" s="235">
        <v>2.2999999999999998</v>
      </c>
    </row>
    <row r="38" spans="1:32" ht="28.5" customHeight="1" x14ac:dyDescent="0.2">
      <c r="A38" s="160" t="s">
        <v>93</v>
      </c>
      <c r="B38" s="113" t="str">
        <f t="array" ref="B38">_xlfn.IFS(J38&gt;F38,$B$50,J38&lt;F38,$B$49,J38=F38,"-")</f>
        <v>↑</v>
      </c>
      <c r="C38" s="96">
        <v>14566</v>
      </c>
      <c r="D38" s="96">
        <v>13922</v>
      </c>
      <c r="E38" s="96">
        <v>644</v>
      </c>
      <c r="F38" s="235">
        <v>4.4000000000000004</v>
      </c>
      <c r="G38" s="96">
        <v>14427</v>
      </c>
      <c r="H38" s="96">
        <v>13847</v>
      </c>
      <c r="I38" s="96">
        <v>580</v>
      </c>
      <c r="J38" s="235">
        <v>4</v>
      </c>
      <c r="K38" s="96">
        <v>14327</v>
      </c>
      <c r="L38" s="96">
        <v>13957</v>
      </c>
      <c r="M38" s="96">
        <v>370</v>
      </c>
      <c r="N38" s="235">
        <v>2.6</v>
      </c>
    </row>
    <row r="39" spans="1:32" ht="28.5" customHeight="1" x14ac:dyDescent="0.2">
      <c r="A39" s="160" t="s">
        <v>94</v>
      </c>
      <c r="B39" s="113" t="str">
        <f t="array" ref="B39">_xlfn.IFS(J39&gt;F39,$B$50,J39&lt;F39,$B$49,J39=F39,"-")</f>
        <v>↑</v>
      </c>
      <c r="C39" s="96">
        <v>55842</v>
      </c>
      <c r="D39" s="96">
        <v>53969</v>
      </c>
      <c r="E39" s="96">
        <v>1873</v>
      </c>
      <c r="F39" s="235">
        <v>3.4</v>
      </c>
      <c r="G39" s="96">
        <v>55329</v>
      </c>
      <c r="H39" s="96">
        <v>53565</v>
      </c>
      <c r="I39" s="96">
        <v>1764</v>
      </c>
      <c r="J39" s="235">
        <v>3.2</v>
      </c>
      <c r="K39" s="96">
        <v>53875</v>
      </c>
      <c r="L39" s="96">
        <v>52790</v>
      </c>
      <c r="M39" s="96">
        <v>1085</v>
      </c>
      <c r="N39" s="235">
        <v>2</v>
      </c>
    </row>
    <row r="40" spans="1:32" ht="28.5" customHeight="1" x14ac:dyDescent="0.2">
      <c r="A40" s="160" t="s">
        <v>95</v>
      </c>
      <c r="B40" s="113" t="str">
        <f t="array" ref="B40">_xlfn.IFS(J40&gt;F40,$B$50,J40&lt;F40,$B$49,J40=F40,"-")</f>
        <v>↑</v>
      </c>
      <c r="C40" s="96">
        <v>16695</v>
      </c>
      <c r="D40" s="96">
        <v>15897</v>
      </c>
      <c r="E40" s="96">
        <v>798</v>
      </c>
      <c r="F40" s="235">
        <v>4.8</v>
      </c>
      <c r="G40" s="96">
        <v>16751</v>
      </c>
      <c r="H40" s="96">
        <v>15963</v>
      </c>
      <c r="I40" s="96">
        <v>788</v>
      </c>
      <c r="J40" s="235">
        <v>4.7</v>
      </c>
      <c r="K40" s="96">
        <v>16545</v>
      </c>
      <c r="L40" s="96">
        <v>16013</v>
      </c>
      <c r="M40" s="96">
        <v>532</v>
      </c>
      <c r="N40" s="235">
        <v>3.2</v>
      </c>
    </row>
    <row r="41" spans="1:32" ht="28.5" customHeight="1" x14ac:dyDescent="0.2">
      <c r="A41" s="160" t="s">
        <v>96</v>
      </c>
      <c r="B41" s="113" t="str">
        <f t="array" ref="B41">_xlfn.IFS(J41&gt;F41,$B$50,J41&lt;F41,$B$49,J41=F41,"-")</f>
        <v>-</v>
      </c>
      <c r="C41" s="96">
        <v>11056</v>
      </c>
      <c r="D41" s="96">
        <v>10610</v>
      </c>
      <c r="E41" s="96">
        <v>446</v>
      </c>
      <c r="F41" s="235">
        <v>4</v>
      </c>
      <c r="G41" s="96">
        <v>11027</v>
      </c>
      <c r="H41" s="96">
        <v>10581</v>
      </c>
      <c r="I41" s="96">
        <v>446</v>
      </c>
      <c r="J41" s="235">
        <v>4</v>
      </c>
      <c r="K41" s="96">
        <v>10896</v>
      </c>
      <c r="L41" s="96">
        <v>10600</v>
      </c>
      <c r="M41" s="96">
        <v>296</v>
      </c>
      <c r="N41" s="235">
        <v>2.7</v>
      </c>
      <c r="O41" s="79"/>
    </row>
    <row r="42" spans="1:32" ht="28.5" customHeight="1" x14ac:dyDescent="0.2">
      <c r="A42" s="160" t="s">
        <v>97</v>
      </c>
      <c r="B42" s="113" t="str">
        <f t="array" ref="B42">_xlfn.IFS(J42&gt;F42,$B$50,J42&lt;F42,$B$49,J42=F42,"-")</f>
        <v>↑</v>
      </c>
      <c r="C42" s="96">
        <v>62598</v>
      </c>
      <c r="D42" s="96">
        <v>59916</v>
      </c>
      <c r="E42" s="96">
        <v>2682</v>
      </c>
      <c r="F42" s="235">
        <v>4.3</v>
      </c>
      <c r="G42" s="96">
        <v>61990</v>
      </c>
      <c r="H42" s="96">
        <v>59485</v>
      </c>
      <c r="I42" s="96">
        <v>2505</v>
      </c>
      <c r="J42" s="235">
        <v>4</v>
      </c>
      <c r="K42" s="96">
        <v>60306</v>
      </c>
      <c r="L42" s="96">
        <v>58606</v>
      </c>
      <c r="M42" s="96">
        <v>1700</v>
      </c>
      <c r="N42" s="235">
        <v>2.8</v>
      </c>
    </row>
    <row r="43" spans="1:32" ht="28.5" customHeight="1" x14ac:dyDescent="0.2">
      <c r="A43" s="160" t="s">
        <v>98</v>
      </c>
      <c r="B43" s="113" t="str">
        <f t="array" ref="B43">_xlfn.IFS(J43&gt;F43,$B$50,J43&lt;F43,$B$49,J43=F43,"-")</f>
        <v>↑</v>
      </c>
      <c r="C43" s="96">
        <v>42740</v>
      </c>
      <c r="D43" s="96">
        <v>40482</v>
      </c>
      <c r="E43" s="96">
        <v>2258</v>
      </c>
      <c r="F43" s="235">
        <v>5.3</v>
      </c>
      <c r="G43" s="96">
        <v>42292</v>
      </c>
      <c r="H43" s="96">
        <v>40264</v>
      </c>
      <c r="I43" s="96">
        <v>2028</v>
      </c>
      <c r="J43" s="235">
        <v>4.8</v>
      </c>
      <c r="K43" s="96">
        <v>41451</v>
      </c>
      <c r="L43" s="96">
        <v>40048</v>
      </c>
      <c r="M43" s="96">
        <v>1403</v>
      </c>
      <c r="N43" s="235">
        <v>3.4</v>
      </c>
    </row>
    <row r="44" spans="1:32" ht="28.5" customHeight="1" x14ac:dyDescent="0.2">
      <c r="A44" s="160" t="s">
        <v>99</v>
      </c>
      <c r="B44" s="113" t="str">
        <f t="array" ref="B44">_xlfn.IFS(J44&gt;F44,$B$50,J44&lt;F44,$B$49,J44=F44,"-")</f>
        <v>↑</v>
      </c>
      <c r="C44" s="96">
        <v>14476</v>
      </c>
      <c r="D44" s="96">
        <v>13836</v>
      </c>
      <c r="E44" s="96">
        <v>640</v>
      </c>
      <c r="F44" s="235">
        <v>4.4000000000000004</v>
      </c>
      <c r="G44" s="96">
        <v>14331</v>
      </c>
      <c r="H44" s="96">
        <v>13761</v>
      </c>
      <c r="I44" s="96">
        <v>570</v>
      </c>
      <c r="J44" s="235">
        <v>4</v>
      </c>
      <c r="K44" s="96">
        <v>14237</v>
      </c>
      <c r="L44" s="96">
        <v>13870</v>
      </c>
      <c r="M44" s="96">
        <v>367</v>
      </c>
      <c r="N44" s="235">
        <v>2.6</v>
      </c>
    </row>
    <row r="45" spans="1:32" ht="28.5" customHeight="1" x14ac:dyDescent="0.2">
      <c r="A45" s="160" t="s">
        <v>77</v>
      </c>
      <c r="B45" s="113" t="str">
        <f t="array" ref="B45">_xlfn.IFS(J45&gt;F45,$B$50,J45&lt;F45,$B$49,J45=F45,"-")</f>
        <v>↑</v>
      </c>
      <c r="C45" s="96">
        <v>17601</v>
      </c>
      <c r="D45" s="96">
        <v>16613</v>
      </c>
      <c r="E45" s="96">
        <v>988</v>
      </c>
      <c r="F45" s="235">
        <v>5.6</v>
      </c>
      <c r="G45" s="96">
        <v>17460</v>
      </c>
      <c r="H45" s="96">
        <v>16525</v>
      </c>
      <c r="I45" s="96">
        <v>935</v>
      </c>
      <c r="J45" s="235">
        <v>5.4</v>
      </c>
      <c r="K45" s="96">
        <v>17124</v>
      </c>
      <c r="L45" s="96">
        <v>16454</v>
      </c>
      <c r="M45" s="96">
        <v>670</v>
      </c>
      <c r="N45" s="235">
        <v>3.9</v>
      </c>
    </row>
    <row r="46" spans="1:32" ht="28.5" customHeight="1" x14ac:dyDescent="0.2">
      <c r="A46" s="160" t="s">
        <v>100</v>
      </c>
      <c r="B46" s="113" t="str">
        <f t="array" ref="B46">_xlfn.IFS(J46&gt;F46,$B$50,J46&lt;F46,$B$49,J46=F46,"-")</f>
        <v>↑</v>
      </c>
      <c r="C46" s="96">
        <v>28055</v>
      </c>
      <c r="D46" s="96">
        <v>26931</v>
      </c>
      <c r="E46" s="96">
        <v>1124</v>
      </c>
      <c r="F46" s="235">
        <v>4</v>
      </c>
      <c r="G46" s="96">
        <v>27862</v>
      </c>
      <c r="H46" s="96">
        <v>26765</v>
      </c>
      <c r="I46" s="96">
        <v>1097</v>
      </c>
      <c r="J46" s="235">
        <v>3.9</v>
      </c>
      <c r="K46" s="96">
        <v>27093</v>
      </c>
      <c r="L46" s="96">
        <v>26343</v>
      </c>
      <c r="M46" s="96">
        <v>750</v>
      </c>
      <c r="N46" s="235">
        <v>2.8</v>
      </c>
    </row>
    <row r="47" spans="1:32" ht="28.5" customHeight="1" x14ac:dyDescent="0.2">
      <c r="A47" s="160" t="s">
        <v>78</v>
      </c>
      <c r="B47" s="113" t="str">
        <f t="array" ref="B47">_xlfn.IFS(J47&gt;F47,$B$50,J47&lt;F47,$B$49,J47=F47,"-")</f>
        <v>↑</v>
      </c>
      <c r="C47" s="96">
        <v>15379</v>
      </c>
      <c r="D47" s="96">
        <v>14387</v>
      </c>
      <c r="E47" s="96">
        <v>992</v>
      </c>
      <c r="F47" s="235">
        <v>6.5</v>
      </c>
      <c r="G47" s="96">
        <v>15175</v>
      </c>
      <c r="H47" s="96">
        <v>14247</v>
      </c>
      <c r="I47" s="96">
        <v>928</v>
      </c>
      <c r="J47" s="235">
        <v>6.1</v>
      </c>
      <c r="K47" s="96">
        <v>14740</v>
      </c>
      <c r="L47" s="96">
        <v>14102</v>
      </c>
      <c r="M47" s="96">
        <v>638</v>
      </c>
      <c r="N47" s="235">
        <v>4.3</v>
      </c>
    </row>
    <row r="48" spans="1:32" ht="28.5" customHeight="1" x14ac:dyDescent="0.2">
      <c r="A48" s="210" t="s">
        <v>101</v>
      </c>
      <c r="B48" s="192"/>
    </row>
    <row r="49" spans="1:2" ht="28.5" customHeight="1" x14ac:dyDescent="0.2">
      <c r="A49" s="28"/>
      <c r="B49" s="67" t="s">
        <v>30</v>
      </c>
    </row>
    <row r="50" spans="1:2" ht="28.5" customHeight="1" x14ac:dyDescent="0.2">
      <c r="A50" s="28"/>
      <c r="B50" s="68" t="s">
        <v>68</v>
      </c>
    </row>
  </sheetData>
  <mergeCells count="21">
    <mergeCell ref="G4:J4"/>
    <mergeCell ref="A48:B48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$B$46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6" operator="equal">
      <formula>$B$49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"/>
  <sheetViews>
    <sheetView workbookViewId="0">
      <selection activeCell="R11" sqref="R11"/>
    </sheetView>
  </sheetViews>
  <sheetFormatPr baseColWidth="10" defaultColWidth="8.83203125" defaultRowHeight="15" x14ac:dyDescent="0.2"/>
  <cols>
    <col min="1" max="1" width="9.1640625" style="159" customWidth="1"/>
    <col min="2" max="2" width="11.33203125" style="159" customWidth="1"/>
    <col min="3" max="3" width="19" style="71" customWidth="1"/>
    <col min="4" max="4" width="20.1640625" style="48" customWidth="1"/>
  </cols>
  <sheetData>
    <row r="1" spans="1:6" ht="15.75" customHeight="1" x14ac:dyDescent="0.2">
      <c r="A1" s="215" t="s">
        <v>102</v>
      </c>
      <c r="B1" s="212"/>
      <c r="C1" s="213"/>
      <c r="D1" s="214"/>
      <c r="E1" s="192"/>
      <c r="F1" s="192"/>
    </row>
    <row r="2" spans="1:6" ht="15.75" customHeight="1" x14ac:dyDescent="0.2">
      <c r="A2" s="215" t="s">
        <v>103</v>
      </c>
      <c r="B2" s="212"/>
      <c r="C2" s="213"/>
      <c r="D2" s="214"/>
      <c r="E2" s="192"/>
      <c r="F2" s="192"/>
    </row>
    <row r="3" spans="1:6" x14ac:dyDescent="0.2">
      <c r="A3" s="211" t="s">
        <v>104</v>
      </c>
      <c r="B3" s="212"/>
      <c r="C3" s="213"/>
      <c r="D3" s="214"/>
      <c r="E3" s="192"/>
      <c r="F3" s="192"/>
    </row>
    <row r="4" spans="1:6" x14ac:dyDescent="0.2">
      <c r="A4" s="216" t="s">
        <v>105</v>
      </c>
      <c r="B4" s="212"/>
      <c r="C4" s="213"/>
      <c r="D4" s="214"/>
    </row>
    <row r="5" spans="1:6" ht="15.75" customHeight="1" thickBot="1" x14ac:dyDescent="0.25">
      <c r="A5" s="36" t="s">
        <v>106</v>
      </c>
      <c r="B5" s="36" t="s">
        <v>107</v>
      </c>
      <c r="C5" s="134" t="s">
        <v>108</v>
      </c>
      <c r="D5" s="138" t="s">
        <v>109</v>
      </c>
    </row>
    <row r="6" spans="1:6" ht="15.75" customHeight="1" thickTop="1" x14ac:dyDescent="0.2">
      <c r="A6" s="37">
        <v>2020</v>
      </c>
      <c r="B6" s="237">
        <v>43831</v>
      </c>
      <c r="C6" s="136">
        <v>64992</v>
      </c>
      <c r="D6" s="139">
        <v>2.8</v>
      </c>
    </row>
    <row r="7" spans="1:6" x14ac:dyDescent="0.2">
      <c r="A7" s="37">
        <v>2020</v>
      </c>
      <c r="B7" s="237">
        <v>43862</v>
      </c>
      <c r="C7" s="136">
        <v>68319</v>
      </c>
      <c r="D7" s="139">
        <v>2.9</v>
      </c>
    </row>
    <row r="8" spans="1:6" x14ac:dyDescent="0.2">
      <c r="A8" s="37">
        <v>2020</v>
      </c>
      <c r="B8" s="237">
        <v>43891</v>
      </c>
      <c r="C8" s="136">
        <v>71055</v>
      </c>
      <c r="D8" s="139">
        <v>3.1</v>
      </c>
    </row>
    <row r="9" spans="1:6" x14ac:dyDescent="0.2">
      <c r="A9" s="37">
        <v>2020</v>
      </c>
      <c r="B9" s="237">
        <v>43922</v>
      </c>
      <c r="C9" s="136">
        <v>272540</v>
      </c>
      <c r="D9" s="139">
        <v>11.8</v>
      </c>
    </row>
    <row r="10" spans="1:6" x14ac:dyDescent="0.2">
      <c r="A10" s="37">
        <v>2020</v>
      </c>
      <c r="B10" s="237">
        <v>43952</v>
      </c>
      <c r="C10" s="136">
        <v>215622</v>
      </c>
      <c r="D10" s="139">
        <v>9.1999999999999993</v>
      </c>
    </row>
    <row r="11" spans="1:6" x14ac:dyDescent="0.2">
      <c r="A11" s="37">
        <v>2020</v>
      </c>
      <c r="B11" s="237">
        <v>43983</v>
      </c>
      <c r="C11" s="136">
        <v>180876</v>
      </c>
      <c r="D11" s="139">
        <v>7.8</v>
      </c>
    </row>
    <row r="12" spans="1:6" x14ac:dyDescent="0.2">
      <c r="A12" s="37">
        <v>2020</v>
      </c>
      <c r="B12" s="237">
        <v>44013</v>
      </c>
      <c r="C12" s="136">
        <v>164732</v>
      </c>
      <c r="D12" s="139">
        <v>7</v>
      </c>
    </row>
    <row r="13" spans="1:6" x14ac:dyDescent="0.2">
      <c r="A13" s="37">
        <v>2020</v>
      </c>
      <c r="B13" s="237">
        <v>44044</v>
      </c>
      <c r="C13" s="136">
        <v>143633</v>
      </c>
      <c r="D13" s="139">
        <v>6.1</v>
      </c>
    </row>
    <row r="14" spans="1:6" x14ac:dyDescent="0.2">
      <c r="A14" s="37">
        <v>2020</v>
      </c>
      <c r="B14" s="237">
        <v>44075</v>
      </c>
      <c r="C14" s="136">
        <v>135293</v>
      </c>
      <c r="D14" s="139">
        <v>5.8</v>
      </c>
    </row>
    <row r="15" spans="1:6" x14ac:dyDescent="0.2">
      <c r="A15" s="37">
        <v>2020</v>
      </c>
      <c r="B15" s="237">
        <v>44105</v>
      </c>
      <c r="C15" s="136">
        <v>123627</v>
      </c>
      <c r="D15" s="139">
        <v>5.3</v>
      </c>
    </row>
    <row r="16" spans="1:6" x14ac:dyDescent="0.2">
      <c r="A16" s="37">
        <v>2020</v>
      </c>
      <c r="B16" s="237">
        <v>44136</v>
      </c>
      <c r="C16" s="136">
        <v>117571</v>
      </c>
      <c r="D16" s="139">
        <v>5</v>
      </c>
    </row>
    <row r="17" spans="1:4" x14ac:dyDescent="0.2">
      <c r="A17" s="37">
        <v>2020</v>
      </c>
      <c r="B17" s="237">
        <v>44166</v>
      </c>
      <c r="C17" s="136">
        <v>113834</v>
      </c>
      <c r="D17" s="139">
        <v>4.8</v>
      </c>
    </row>
    <row r="18" spans="1:4" x14ac:dyDescent="0.2">
      <c r="A18" s="37">
        <v>2021</v>
      </c>
      <c r="B18" s="237">
        <v>44197</v>
      </c>
      <c r="C18" s="136">
        <v>107985</v>
      </c>
      <c r="D18" s="139">
        <v>4.5999999999999996</v>
      </c>
    </row>
    <row r="19" spans="1:4" x14ac:dyDescent="0.2">
      <c r="A19" s="37">
        <v>2021</v>
      </c>
      <c r="B19" s="237">
        <v>44228</v>
      </c>
      <c r="C19" s="136">
        <v>103791</v>
      </c>
      <c r="D19" s="139">
        <v>4.4000000000000004</v>
      </c>
    </row>
    <row r="20" spans="1:4" x14ac:dyDescent="0.2">
      <c r="A20" s="37">
        <v>2021</v>
      </c>
      <c r="B20" s="237">
        <v>44256</v>
      </c>
      <c r="C20" s="136">
        <v>100856</v>
      </c>
      <c r="D20" s="139">
        <v>4.3</v>
      </c>
    </row>
    <row r="21" spans="1:4" x14ac:dyDescent="0.2">
      <c r="A21" s="37">
        <v>2021</v>
      </c>
      <c r="B21" s="237">
        <v>44287</v>
      </c>
      <c r="C21" s="136">
        <v>98708</v>
      </c>
      <c r="D21" s="139">
        <v>4.2</v>
      </c>
    </row>
    <row r="22" spans="1:4" x14ac:dyDescent="0.2">
      <c r="A22" s="37">
        <v>2021</v>
      </c>
      <c r="B22" s="237">
        <v>44317</v>
      </c>
      <c r="C22" s="136">
        <v>96904</v>
      </c>
      <c r="D22" s="139">
        <v>4.0999999999999996</v>
      </c>
    </row>
    <row r="23" spans="1:4" x14ac:dyDescent="0.2">
      <c r="A23" s="37">
        <v>2021</v>
      </c>
      <c r="B23" s="237">
        <v>44348</v>
      </c>
      <c r="C23" s="136">
        <v>95715</v>
      </c>
      <c r="D23" s="139">
        <v>4.0999999999999996</v>
      </c>
    </row>
    <row r="24" spans="1:4" x14ac:dyDescent="0.2">
      <c r="A24" s="37">
        <v>2021</v>
      </c>
      <c r="B24" s="237">
        <v>44378</v>
      </c>
      <c r="C24" s="136">
        <v>93175</v>
      </c>
      <c r="D24" s="139">
        <v>3.9</v>
      </c>
    </row>
    <row r="25" spans="1:4" x14ac:dyDescent="0.2">
      <c r="A25" s="37">
        <v>2021</v>
      </c>
      <c r="B25" s="237">
        <v>44409</v>
      </c>
      <c r="C25" s="136">
        <v>90068</v>
      </c>
      <c r="D25" s="139">
        <v>3.8</v>
      </c>
    </row>
    <row r="26" spans="1:4" x14ac:dyDescent="0.2">
      <c r="A26" s="37">
        <v>2021</v>
      </c>
      <c r="B26" s="237">
        <v>44440</v>
      </c>
      <c r="C26" s="136">
        <v>86435</v>
      </c>
      <c r="D26" s="139">
        <v>3.7</v>
      </c>
    </row>
    <row r="27" spans="1:4" x14ac:dyDescent="0.2">
      <c r="A27" s="37">
        <v>2021</v>
      </c>
      <c r="B27" s="237">
        <v>44470</v>
      </c>
      <c r="C27" s="136">
        <v>83271</v>
      </c>
      <c r="D27" s="139">
        <v>3.5</v>
      </c>
    </row>
    <row r="28" spans="1:4" x14ac:dyDescent="0.2">
      <c r="A28" s="37">
        <v>2021</v>
      </c>
      <c r="B28" s="237">
        <v>44501</v>
      </c>
      <c r="C28" s="136">
        <v>80526</v>
      </c>
      <c r="D28" s="139">
        <v>3.4</v>
      </c>
    </row>
    <row r="29" spans="1:4" x14ac:dyDescent="0.2">
      <c r="A29" s="37">
        <v>2021</v>
      </c>
      <c r="B29" s="237">
        <v>44531</v>
      </c>
      <c r="C29" s="136">
        <v>78511</v>
      </c>
      <c r="D29" s="139">
        <v>3.3</v>
      </c>
    </row>
    <row r="30" spans="1:4" x14ac:dyDescent="0.2">
      <c r="A30" s="37">
        <v>2022</v>
      </c>
      <c r="B30" s="237">
        <v>44562</v>
      </c>
      <c r="C30" s="136">
        <v>77688</v>
      </c>
      <c r="D30" s="139">
        <v>3.3</v>
      </c>
    </row>
    <row r="31" spans="1:4" x14ac:dyDescent="0.2">
      <c r="A31" s="37">
        <v>2022</v>
      </c>
      <c r="B31" s="237">
        <v>44593</v>
      </c>
      <c r="C31" s="136">
        <v>76927</v>
      </c>
      <c r="D31" s="139">
        <v>3.2</v>
      </c>
    </row>
    <row r="32" spans="1:4" x14ac:dyDescent="0.2">
      <c r="A32" s="37">
        <v>2022</v>
      </c>
      <c r="B32" s="237">
        <v>44621</v>
      </c>
      <c r="C32" s="136">
        <v>76194</v>
      </c>
      <c r="D32" s="139">
        <v>3.2</v>
      </c>
    </row>
    <row r="33" spans="1:4" x14ac:dyDescent="0.2">
      <c r="A33" s="37">
        <v>2022</v>
      </c>
      <c r="B33" s="237">
        <v>44652</v>
      </c>
      <c r="C33" s="136">
        <v>75509</v>
      </c>
      <c r="D33" s="139">
        <v>3.2</v>
      </c>
    </row>
    <row r="34" spans="1:4" x14ac:dyDescent="0.2">
      <c r="A34" s="37">
        <v>2022</v>
      </c>
      <c r="B34" s="237">
        <v>44682</v>
      </c>
      <c r="C34" s="136">
        <v>75343</v>
      </c>
      <c r="D34" s="139">
        <v>3.2</v>
      </c>
    </row>
    <row r="35" spans="1:4" x14ac:dyDescent="0.2">
      <c r="A35" s="37">
        <v>2022</v>
      </c>
      <c r="B35" s="237">
        <v>44713</v>
      </c>
      <c r="C35" s="136">
        <v>75815</v>
      </c>
      <c r="D35" s="139">
        <v>3.2</v>
      </c>
    </row>
    <row r="36" spans="1:4" x14ac:dyDescent="0.2">
      <c r="A36" s="37">
        <v>2022</v>
      </c>
      <c r="B36" s="237">
        <v>44743</v>
      </c>
      <c r="C36" s="136">
        <v>76735</v>
      </c>
      <c r="D36" s="139">
        <v>3.2</v>
      </c>
    </row>
    <row r="37" spans="1:4" x14ac:dyDescent="0.2">
      <c r="A37" s="37">
        <v>2022</v>
      </c>
      <c r="B37" s="237">
        <v>44774</v>
      </c>
      <c r="C37" s="136">
        <v>77658</v>
      </c>
      <c r="D37" s="139">
        <v>3.2</v>
      </c>
    </row>
    <row r="38" spans="1:4" x14ac:dyDescent="0.2">
      <c r="A38" s="37">
        <v>2022</v>
      </c>
      <c r="B38" s="237">
        <v>44805</v>
      </c>
      <c r="C38" s="136">
        <v>77944</v>
      </c>
      <c r="D38" s="139">
        <v>3.3</v>
      </c>
    </row>
    <row r="39" spans="1:4" x14ac:dyDescent="0.2">
      <c r="A39" s="37">
        <v>2022</v>
      </c>
      <c r="B39" s="237">
        <v>44835</v>
      </c>
      <c r="C39" s="136">
        <v>77676</v>
      </c>
      <c r="D39" s="139">
        <v>3.2</v>
      </c>
    </row>
    <row r="40" spans="1:4" x14ac:dyDescent="0.2">
      <c r="A40" s="37">
        <v>2022</v>
      </c>
      <c r="B40" s="237">
        <v>44866</v>
      </c>
      <c r="C40" s="136">
        <v>76856</v>
      </c>
      <c r="D40" s="139">
        <v>3.2</v>
      </c>
    </row>
    <row r="41" spans="1:4" x14ac:dyDescent="0.2">
      <c r="A41" s="37">
        <v>2022</v>
      </c>
      <c r="B41" s="237">
        <v>44896</v>
      </c>
      <c r="C41" s="136">
        <v>75550</v>
      </c>
      <c r="D41" s="139">
        <v>3.1</v>
      </c>
    </row>
    <row r="42" spans="1:4" x14ac:dyDescent="0.2">
      <c r="A42" s="37">
        <v>2023</v>
      </c>
      <c r="B42" s="237">
        <v>44927</v>
      </c>
      <c r="C42" s="136">
        <v>74130</v>
      </c>
      <c r="D42" s="139">
        <v>3.1</v>
      </c>
    </row>
    <row r="43" spans="1:4" x14ac:dyDescent="0.2">
      <c r="A43" s="37">
        <v>2023</v>
      </c>
      <c r="B43" s="237">
        <v>44958</v>
      </c>
      <c r="C43" s="136">
        <v>72997</v>
      </c>
      <c r="D43" s="139">
        <v>3</v>
      </c>
    </row>
    <row r="44" spans="1:4" x14ac:dyDescent="0.2">
      <c r="A44" s="37">
        <v>2023</v>
      </c>
      <c r="B44" s="237">
        <v>44986</v>
      </c>
      <c r="C44" s="137">
        <v>72030</v>
      </c>
      <c r="D44" s="140">
        <v>3</v>
      </c>
    </row>
    <row r="45" spans="1:4" x14ac:dyDescent="0.2">
      <c r="A45" s="37">
        <v>2023</v>
      </c>
      <c r="B45" s="237">
        <v>45017</v>
      </c>
      <c r="C45" s="137">
        <v>70923</v>
      </c>
      <c r="D45" s="140">
        <v>2.9</v>
      </c>
    </row>
    <row r="46" spans="1:4" x14ac:dyDescent="0.2">
      <c r="A46" s="37">
        <v>2023</v>
      </c>
      <c r="B46" s="237">
        <v>45047</v>
      </c>
      <c r="C46" s="137">
        <v>69850</v>
      </c>
      <c r="D46" s="140">
        <v>2.9</v>
      </c>
    </row>
    <row r="47" spans="1:4" x14ac:dyDescent="0.2">
      <c r="A47" s="37">
        <v>2023</v>
      </c>
      <c r="B47" s="237">
        <v>45078</v>
      </c>
      <c r="C47" s="137">
        <v>69189</v>
      </c>
      <c r="D47" s="140">
        <v>2.8</v>
      </c>
    </row>
    <row r="48" spans="1:4" x14ac:dyDescent="0.2">
      <c r="A48" s="37">
        <v>2023</v>
      </c>
      <c r="B48" s="237">
        <v>45108</v>
      </c>
      <c r="C48" s="137">
        <v>69547</v>
      </c>
      <c r="D48" s="140">
        <v>2.8</v>
      </c>
    </row>
    <row r="49" spans="1:4" x14ac:dyDescent="0.2">
      <c r="A49" s="37">
        <v>2023</v>
      </c>
      <c r="B49" s="237">
        <v>45139</v>
      </c>
      <c r="C49" s="137">
        <v>70907</v>
      </c>
      <c r="D49" s="140">
        <v>2.9</v>
      </c>
    </row>
    <row r="50" spans="1:4" x14ac:dyDescent="0.2">
      <c r="A50" s="37">
        <v>2023</v>
      </c>
      <c r="B50" s="237">
        <v>45170</v>
      </c>
      <c r="C50" s="137">
        <v>72805</v>
      </c>
      <c r="D50" s="140">
        <v>3</v>
      </c>
    </row>
    <row r="51" spans="1:4" x14ac:dyDescent="0.2">
      <c r="A51" s="37">
        <v>2023</v>
      </c>
      <c r="B51" s="237">
        <v>45200</v>
      </c>
      <c r="C51" s="137">
        <v>74511</v>
      </c>
      <c r="D51" s="140">
        <v>3</v>
      </c>
    </row>
    <row r="52" spans="1:4" x14ac:dyDescent="0.2">
      <c r="A52" s="37">
        <v>2023</v>
      </c>
      <c r="B52" s="237">
        <v>45231</v>
      </c>
      <c r="C52" s="137">
        <v>74957</v>
      </c>
      <c r="D52" s="140">
        <v>3</v>
      </c>
    </row>
    <row r="53" spans="1:4" x14ac:dyDescent="0.2">
      <c r="A53" s="37">
        <v>2023</v>
      </c>
      <c r="B53" s="237">
        <v>45261</v>
      </c>
      <c r="C53" s="137">
        <v>74873</v>
      </c>
      <c r="D53" s="140">
        <v>3</v>
      </c>
    </row>
    <row r="54" spans="1:4" x14ac:dyDescent="0.2">
      <c r="A54" s="37">
        <v>2024</v>
      </c>
      <c r="B54" s="237">
        <v>45292</v>
      </c>
      <c r="C54" s="137">
        <v>75325</v>
      </c>
      <c r="D54" s="140">
        <v>3</v>
      </c>
    </row>
    <row r="55" spans="1:4" x14ac:dyDescent="0.2">
      <c r="A55" s="37">
        <v>2024</v>
      </c>
      <c r="B55" s="237">
        <v>45323</v>
      </c>
      <c r="C55" s="137">
        <v>76424</v>
      </c>
      <c r="D55" s="140">
        <v>3.1</v>
      </c>
    </row>
    <row r="56" spans="1:4" x14ac:dyDescent="0.2">
      <c r="A56" s="37">
        <v>2024</v>
      </c>
      <c r="B56" s="237">
        <v>45352</v>
      </c>
      <c r="C56" s="137">
        <v>77948</v>
      </c>
      <c r="D56" s="140">
        <v>3.1</v>
      </c>
    </row>
    <row r="57" spans="1:4" x14ac:dyDescent="0.2">
      <c r="A57" s="37">
        <v>2024</v>
      </c>
      <c r="B57" s="237">
        <v>45383</v>
      </c>
      <c r="C57" s="137">
        <v>79782</v>
      </c>
      <c r="D57" s="140">
        <v>3.2</v>
      </c>
    </row>
    <row r="58" spans="1:4" x14ac:dyDescent="0.2">
      <c r="A58" s="37">
        <v>2024</v>
      </c>
      <c r="B58" s="237">
        <v>45413</v>
      </c>
      <c r="C58" s="137">
        <v>83589</v>
      </c>
      <c r="D58" s="140">
        <v>3.4</v>
      </c>
    </row>
    <row r="59" spans="1:4" x14ac:dyDescent="0.2">
      <c r="A59" s="37">
        <v>2024</v>
      </c>
      <c r="B59" s="237">
        <v>45444</v>
      </c>
      <c r="C59" s="137">
        <v>89718</v>
      </c>
      <c r="D59" s="140">
        <v>3.6</v>
      </c>
    </row>
    <row r="60" spans="1:4" x14ac:dyDescent="0.2">
      <c r="A60" s="37">
        <v>2024</v>
      </c>
      <c r="B60" s="237">
        <v>45474</v>
      </c>
      <c r="C60" s="137">
        <v>97764</v>
      </c>
      <c r="D60" s="140">
        <v>3.9</v>
      </c>
    </row>
    <row r="61" spans="1:4" x14ac:dyDescent="0.2">
      <c r="A61" s="37">
        <v>2024</v>
      </c>
      <c r="B61" s="237">
        <v>45505</v>
      </c>
      <c r="C61" s="137">
        <v>107891</v>
      </c>
      <c r="D61" s="140">
        <v>4.3</v>
      </c>
    </row>
    <row r="62" spans="1:4" x14ac:dyDescent="0.2">
      <c r="A62" s="37">
        <v>2024</v>
      </c>
      <c r="B62" s="237">
        <v>45536</v>
      </c>
      <c r="C62" s="137">
        <v>113975</v>
      </c>
      <c r="D62" s="140">
        <v>4.5</v>
      </c>
    </row>
    <row r="63" spans="1:4" x14ac:dyDescent="0.2">
      <c r="A63" s="37">
        <v>2024</v>
      </c>
      <c r="B63" s="237">
        <v>45566</v>
      </c>
      <c r="C63" s="137">
        <v>118125</v>
      </c>
      <c r="D63" s="140">
        <v>4.7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3"/>
  <sheetViews>
    <sheetView tabSelected="1" topLeftCell="A5" workbookViewId="0">
      <selection activeCell="T33" sqref="T33"/>
    </sheetView>
  </sheetViews>
  <sheetFormatPr baseColWidth="10" defaultColWidth="8.83203125" defaultRowHeight="15" x14ac:dyDescent="0.2"/>
  <cols>
    <col min="1" max="1" width="9.1640625" style="159" customWidth="1"/>
    <col min="2" max="2" width="11.6640625" style="159" customWidth="1"/>
    <col min="3" max="3" width="9.1640625" style="48" customWidth="1"/>
    <col min="4" max="4" width="13.33203125" style="71" bestFit="1" customWidth="1"/>
    <col min="7" max="8" width="9" bestFit="1" customWidth="1"/>
  </cols>
  <sheetData>
    <row r="1" spans="1:6" ht="15.75" customHeight="1" x14ac:dyDescent="0.2">
      <c r="A1" s="215" t="s">
        <v>102</v>
      </c>
      <c r="B1" s="212"/>
      <c r="C1" s="214"/>
      <c r="D1" s="213"/>
      <c r="E1" s="192"/>
      <c r="F1" s="192"/>
    </row>
    <row r="2" spans="1:6" ht="15.75" customHeight="1" x14ac:dyDescent="0.2">
      <c r="A2" s="215" t="s">
        <v>103</v>
      </c>
      <c r="B2" s="212"/>
      <c r="C2" s="214"/>
      <c r="D2" s="213"/>
      <c r="E2" s="192"/>
      <c r="F2" s="192"/>
    </row>
    <row r="3" spans="1:6" ht="15.75" customHeight="1" x14ac:dyDescent="0.2">
      <c r="A3" s="149"/>
    </row>
    <row r="4" spans="1:6" x14ac:dyDescent="0.2">
      <c r="A4" s="216" t="s">
        <v>105</v>
      </c>
      <c r="B4" s="212"/>
      <c r="C4" s="214"/>
      <c r="D4" s="213"/>
      <c r="E4" s="192"/>
    </row>
    <row r="5" spans="1:6" ht="52.5" customHeight="1" thickBot="1" x14ac:dyDescent="0.25">
      <c r="A5" s="36" t="s">
        <v>106</v>
      </c>
      <c r="B5" s="36" t="s">
        <v>107</v>
      </c>
      <c r="C5" s="138" t="s">
        <v>110</v>
      </c>
      <c r="D5" s="134" t="s">
        <v>111</v>
      </c>
    </row>
    <row r="6" spans="1:6" ht="15.75" customHeight="1" thickTop="1" x14ac:dyDescent="0.2">
      <c r="A6" s="37">
        <v>2020</v>
      </c>
      <c r="B6" s="237">
        <v>43831</v>
      </c>
      <c r="C6" s="139">
        <v>57.9</v>
      </c>
      <c r="D6" s="136">
        <v>2272558</v>
      </c>
    </row>
    <row r="7" spans="1:6" x14ac:dyDescent="0.2">
      <c r="A7" s="37">
        <v>2020</v>
      </c>
      <c r="B7" s="237">
        <v>43862</v>
      </c>
      <c r="C7" s="139">
        <v>57.7</v>
      </c>
      <c r="D7" s="136">
        <v>2263616</v>
      </c>
    </row>
    <row r="8" spans="1:6" x14ac:dyDescent="0.2">
      <c r="A8" s="37">
        <v>2020</v>
      </c>
      <c r="B8" s="237">
        <v>43891</v>
      </c>
      <c r="C8" s="139">
        <v>57.5</v>
      </c>
      <c r="D8" s="136">
        <v>2253825</v>
      </c>
    </row>
    <row r="9" spans="1:6" x14ac:dyDescent="0.2">
      <c r="A9" s="37">
        <v>2020</v>
      </c>
      <c r="B9" s="237">
        <v>43922</v>
      </c>
      <c r="C9" s="139">
        <v>57.5</v>
      </c>
      <c r="D9" s="136">
        <v>2045469</v>
      </c>
    </row>
    <row r="10" spans="1:6" x14ac:dyDescent="0.2">
      <c r="A10" s="37">
        <v>2020</v>
      </c>
      <c r="B10" s="237">
        <v>43952</v>
      </c>
      <c r="C10" s="139">
        <v>57.7</v>
      </c>
      <c r="D10" s="136">
        <v>2116188</v>
      </c>
    </row>
    <row r="11" spans="1:6" x14ac:dyDescent="0.2">
      <c r="A11" s="37">
        <v>2020</v>
      </c>
      <c r="B11" s="237">
        <v>43983</v>
      </c>
      <c r="C11" s="139">
        <v>57.5</v>
      </c>
      <c r="D11" s="136">
        <v>2143573</v>
      </c>
    </row>
    <row r="12" spans="1:6" x14ac:dyDescent="0.2">
      <c r="A12" s="37">
        <v>2020</v>
      </c>
      <c r="B12" s="237">
        <v>44013</v>
      </c>
      <c r="C12" s="139">
        <v>57.7</v>
      </c>
      <c r="D12" s="136">
        <v>2172230</v>
      </c>
    </row>
    <row r="13" spans="1:6" x14ac:dyDescent="0.2">
      <c r="A13" s="37">
        <v>2020</v>
      </c>
      <c r="B13" s="237">
        <v>44044</v>
      </c>
      <c r="C13" s="139">
        <v>57.7</v>
      </c>
      <c r="D13" s="136">
        <v>2197005</v>
      </c>
    </row>
    <row r="14" spans="1:6" x14ac:dyDescent="0.2">
      <c r="A14" s="37">
        <v>2020</v>
      </c>
      <c r="B14" s="237">
        <v>44075</v>
      </c>
      <c r="C14" s="139">
        <v>58</v>
      </c>
      <c r="D14" s="136">
        <v>2217243</v>
      </c>
    </row>
    <row r="15" spans="1:6" x14ac:dyDescent="0.2">
      <c r="A15" s="37">
        <v>2020</v>
      </c>
      <c r="B15" s="237">
        <v>44105</v>
      </c>
      <c r="C15" s="139">
        <v>57.9</v>
      </c>
      <c r="D15" s="136">
        <v>2230404</v>
      </c>
    </row>
    <row r="16" spans="1:6" x14ac:dyDescent="0.2">
      <c r="A16" s="37">
        <v>2020</v>
      </c>
      <c r="B16" s="237">
        <v>44136</v>
      </c>
      <c r="C16" s="139">
        <v>57.9</v>
      </c>
      <c r="D16" s="136">
        <v>2237939</v>
      </c>
    </row>
    <row r="17" spans="1:4" x14ac:dyDescent="0.2">
      <c r="A17" s="37">
        <v>2020</v>
      </c>
      <c r="B17" s="237">
        <v>44166</v>
      </c>
      <c r="C17" s="139">
        <v>57.8</v>
      </c>
      <c r="D17" s="136">
        <v>2241475</v>
      </c>
    </row>
    <row r="18" spans="1:4" x14ac:dyDescent="0.2">
      <c r="A18" s="37">
        <v>2021</v>
      </c>
      <c r="B18" s="237">
        <v>44197</v>
      </c>
      <c r="C18" s="139">
        <v>57.7</v>
      </c>
      <c r="D18" s="136">
        <v>2243885</v>
      </c>
    </row>
    <row r="19" spans="1:4" x14ac:dyDescent="0.2">
      <c r="A19" s="37">
        <v>2021</v>
      </c>
      <c r="B19" s="237">
        <v>44228</v>
      </c>
      <c r="C19" s="139">
        <v>57.6</v>
      </c>
      <c r="D19" s="136">
        <v>2247026</v>
      </c>
    </row>
    <row r="20" spans="1:4" x14ac:dyDescent="0.2">
      <c r="A20" s="37">
        <v>2021</v>
      </c>
      <c r="B20" s="237">
        <v>44256</v>
      </c>
      <c r="C20" s="139">
        <v>57.6</v>
      </c>
      <c r="D20" s="136">
        <v>2251903</v>
      </c>
    </row>
    <row r="21" spans="1:4" x14ac:dyDescent="0.2">
      <c r="A21" s="37">
        <v>2021</v>
      </c>
      <c r="B21" s="237">
        <v>44287</v>
      </c>
      <c r="C21" s="139">
        <v>57.6</v>
      </c>
      <c r="D21" s="136">
        <v>2257620</v>
      </c>
    </row>
    <row r="22" spans="1:4" x14ac:dyDescent="0.2">
      <c r="A22" s="37">
        <v>2021</v>
      </c>
      <c r="B22" s="237">
        <v>44317</v>
      </c>
      <c r="C22" s="139">
        <v>57.6</v>
      </c>
      <c r="D22" s="136">
        <v>2263095</v>
      </c>
    </row>
    <row r="23" spans="1:4" x14ac:dyDescent="0.2">
      <c r="A23" s="37">
        <v>2021</v>
      </c>
      <c r="B23" s="237">
        <v>44348</v>
      </c>
      <c r="C23" s="139">
        <v>57.6</v>
      </c>
      <c r="D23" s="136">
        <v>2267011</v>
      </c>
    </row>
    <row r="24" spans="1:4" x14ac:dyDescent="0.2">
      <c r="A24" s="37">
        <v>2021</v>
      </c>
      <c r="B24" s="237">
        <v>44378</v>
      </c>
      <c r="C24" s="139">
        <v>57.5</v>
      </c>
      <c r="D24" s="136">
        <v>2269723</v>
      </c>
    </row>
    <row r="25" spans="1:4" x14ac:dyDescent="0.2">
      <c r="A25" s="37">
        <v>2021</v>
      </c>
      <c r="B25" s="237">
        <v>44409</v>
      </c>
      <c r="C25" s="139">
        <v>57.4</v>
      </c>
      <c r="D25" s="136">
        <v>2272256</v>
      </c>
    </row>
    <row r="26" spans="1:4" x14ac:dyDescent="0.2">
      <c r="A26" s="37">
        <v>2021</v>
      </c>
      <c r="B26" s="237">
        <v>44440</v>
      </c>
      <c r="C26" s="139">
        <v>57.3</v>
      </c>
      <c r="D26" s="136">
        <v>2275339</v>
      </c>
    </row>
    <row r="27" spans="1:4" x14ac:dyDescent="0.2">
      <c r="A27" s="37">
        <v>2021</v>
      </c>
      <c r="B27" s="237">
        <v>44470</v>
      </c>
      <c r="C27" s="139">
        <v>57.2</v>
      </c>
      <c r="D27" s="136">
        <v>2279642</v>
      </c>
    </row>
    <row r="28" spans="1:4" x14ac:dyDescent="0.2">
      <c r="A28" s="37">
        <v>2021</v>
      </c>
      <c r="B28" s="237">
        <v>44501</v>
      </c>
      <c r="C28" s="139">
        <v>57.2</v>
      </c>
      <c r="D28" s="136">
        <v>2285189</v>
      </c>
    </row>
    <row r="29" spans="1:4" x14ac:dyDescent="0.2">
      <c r="A29" s="37">
        <v>2021</v>
      </c>
      <c r="B29" s="237">
        <v>44531</v>
      </c>
      <c r="C29" s="139">
        <v>57.2</v>
      </c>
      <c r="D29" s="136">
        <v>2291838</v>
      </c>
    </row>
    <row r="30" spans="1:4" x14ac:dyDescent="0.2">
      <c r="A30" s="37">
        <v>2022</v>
      </c>
      <c r="B30" s="237">
        <v>44562</v>
      </c>
      <c r="C30" s="139">
        <v>57.3</v>
      </c>
      <c r="D30" s="136">
        <v>2298984</v>
      </c>
    </row>
    <row r="31" spans="1:4" x14ac:dyDescent="0.2">
      <c r="A31" s="37">
        <v>2022</v>
      </c>
      <c r="B31" s="237">
        <v>44593</v>
      </c>
      <c r="C31" s="139">
        <v>57.3</v>
      </c>
      <c r="D31" s="136">
        <v>2305706</v>
      </c>
    </row>
    <row r="32" spans="1:4" x14ac:dyDescent="0.2">
      <c r="A32" s="37">
        <v>2022</v>
      </c>
      <c r="B32" s="237">
        <v>44621</v>
      </c>
      <c r="C32" s="139">
        <v>57.3</v>
      </c>
      <c r="D32" s="136">
        <v>2310768</v>
      </c>
    </row>
    <row r="33" spans="1:4" x14ac:dyDescent="0.2">
      <c r="A33" s="37">
        <v>2022</v>
      </c>
      <c r="B33" s="237">
        <v>44652</v>
      </c>
      <c r="C33" s="139">
        <v>57.3</v>
      </c>
      <c r="D33" s="136">
        <v>2313951</v>
      </c>
    </row>
    <row r="34" spans="1:4" x14ac:dyDescent="0.2">
      <c r="A34" s="37">
        <v>2022</v>
      </c>
      <c r="B34" s="237">
        <v>44682</v>
      </c>
      <c r="C34" s="139">
        <v>57.2</v>
      </c>
      <c r="D34" s="136">
        <v>2315575</v>
      </c>
    </row>
    <row r="35" spans="1:4" x14ac:dyDescent="0.2">
      <c r="A35" s="37">
        <v>2022</v>
      </c>
      <c r="B35" s="237">
        <v>44713</v>
      </c>
      <c r="C35" s="139">
        <v>57.1</v>
      </c>
      <c r="D35" s="136">
        <v>2316022</v>
      </c>
    </row>
    <row r="36" spans="1:4" x14ac:dyDescent="0.2">
      <c r="A36" s="37">
        <v>2022</v>
      </c>
      <c r="B36" s="237">
        <v>44743</v>
      </c>
      <c r="C36" s="139">
        <v>57.1</v>
      </c>
      <c r="D36" s="136">
        <v>2315891</v>
      </c>
    </row>
    <row r="37" spans="1:4" x14ac:dyDescent="0.2">
      <c r="A37" s="37">
        <v>2022</v>
      </c>
      <c r="B37" s="237">
        <v>44774</v>
      </c>
      <c r="C37" s="139">
        <v>57</v>
      </c>
      <c r="D37" s="136">
        <v>2316350</v>
      </c>
    </row>
    <row r="38" spans="1:4" x14ac:dyDescent="0.2">
      <c r="A38" s="37">
        <v>2022</v>
      </c>
      <c r="B38" s="237">
        <v>44805</v>
      </c>
      <c r="C38" s="139">
        <v>57</v>
      </c>
      <c r="D38" s="136">
        <v>2318360</v>
      </c>
    </row>
    <row r="39" spans="1:4" x14ac:dyDescent="0.2">
      <c r="A39" s="37">
        <v>2022</v>
      </c>
      <c r="B39" s="237">
        <v>44835</v>
      </c>
      <c r="C39" s="139">
        <v>57</v>
      </c>
      <c r="D39" s="136">
        <v>2322459</v>
      </c>
    </row>
    <row r="40" spans="1:4" x14ac:dyDescent="0.2">
      <c r="A40" s="37">
        <v>2022</v>
      </c>
      <c r="B40" s="237">
        <v>44866</v>
      </c>
      <c r="C40" s="139">
        <v>57</v>
      </c>
      <c r="D40" s="136">
        <v>2328805</v>
      </c>
    </row>
    <row r="41" spans="1:4" x14ac:dyDescent="0.2">
      <c r="A41" s="37">
        <v>2022</v>
      </c>
      <c r="B41" s="237">
        <v>44896</v>
      </c>
      <c r="C41" s="139">
        <v>57.1</v>
      </c>
      <c r="D41" s="136">
        <v>2337010</v>
      </c>
    </row>
    <row r="42" spans="1:4" x14ac:dyDescent="0.2">
      <c r="A42" s="37">
        <v>2023</v>
      </c>
      <c r="B42" s="237">
        <v>44927</v>
      </c>
      <c r="C42" s="139">
        <v>57.2</v>
      </c>
      <c r="D42" s="136">
        <v>2345980</v>
      </c>
    </row>
    <row r="43" spans="1:4" x14ac:dyDescent="0.2">
      <c r="A43" s="37">
        <v>2023</v>
      </c>
      <c r="B43" s="237">
        <v>44958</v>
      </c>
      <c r="C43" s="139">
        <v>57.2</v>
      </c>
      <c r="D43" s="136">
        <v>2355128</v>
      </c>
    </row>
    <row r="44" spans="1:4" x14ac:dyDescent="0.2">
      <c r="A44" s="37">
        <v>2023</v>
      </c>
      <c r="B44" s="237">
        <v>44986</v>
      </c>
      <c r="C44" s="140">
        <v>57.3</v>
      </c>
      <c r="D44" s="137">
        <v>2363908</v>
      </c>
    </row>
    <row r="45" spans="1:4" x14ac:dyDescent="0.2">
      <c r="A45" s="37">
        <v>2023</v>
      </c>
      <c r="B45" s="237">
        <v>45017</v>
      </c>
      <c r="C45" s="140">
        <v>57.4</v>
      </c>
      <c r="D45" s="137">
        <v>2371767</v>
      </c>
    </row>
    <row r="46" spans="1:4" x14ac:dyDescent="0.2">
      <c r="A46" s="37">
        <v>2023</v>
      </c>
      <c r="B46" s="237">
        <v>45047</v>
      </c>
      <c r="C46" s="140">
        <v>57.4</v>
      </c>
      <c r="D46" s="137">
        <v>2378120</v>
      </c>
    </row>
    <row r="47" spans="1:4" x14ac:dyDescent="0.2">
      <c r="A47" s="37">
        <v>2023</v>
      </c>
      <c r="B47" s="237">
        <v>45078</v>
      </c>
      <c r="C47" s="140">
        <v>57.4</v>
      </c>
      <c r="D47" s="137">
        <v>2383328</v>
      </c>
    </row>
    <row r="48" spans="1:4" x14ac:dyDescent="0.2">
      <c r="A48" s="37">
        <v>2023</v>
      </c>
      <c r="B48" s="237">
        <v>45108</v>
      </c>
      <c r="C48" s="140">
        <v>57.4</v>
      </c>
      <c r="D48" s="137">
        <v>2387893</v>
      </c>
    </row>
    <row r="49" spans="1:4" x14ac:dyDescent="0.2">
      <c r="A49" s="37">
        <v>2023</v>
      </c>
      <c r="B49" s="237">
        <v>45139</v>
      </c>
      <c r="C49" s="140">
        <v>57.5</v>
      </c>
      <c r="D49" s="137">
        <v>2391519</v>
      </c>
    </row>
    <row r="50" spans="1:4" x14ac:dyDescent="0.2">
      <c r="A50" s="37">
        <v>2023</v>
      </c>
      <c r="B50" s="237">
        <v>45170</v>
      </c>
      <c r="C50" s="140">
        <v>57.5</v>
      </c>
      <c r="D50" s="137">
        <v>2394416</v>
      </c>
    </row>
    <row r="51" spans="1:4" x14ac:dyDescent="0.2">
      <c r="A51" s="37">
        <v>2023</v>
      </c>
      <c r="B51" s="237">
        <v>45200</v>
      </c>
      <c r="C51" s="140">
        <v>57.4</v>
      </c>
      <c r="D51" s="137">
        <v>2396218</v>
      </c>
    </row>
    <row r="52" spans="1:4" x14ac:dyDescent="0.2">
      <c r="A52" s="37">
        <v>2023</v>
      </c>
      <c r="B52" s="237">
        <v>45231</v>
      </c>
      <c r="C52" s="140">
        <v>57.3</v>
      </c>
      <c r="D52" s="137">
        <v>2395934</v>
      </c>
    </row>
    <row r="53" spans="1:4" x14ac:dyDescent="0.2">
      <c r="A53" s="37">
        <v>2023</v>
      </c>
      <c r="B53" s="237">
        <v>45261</v>
      </c>
      <c r="C53" s="140">
        <v>57.2</v>
      </c>
      <c r="D53" s="137">
        <v>2395427</v>
      </c>
    </row>
    <row r="54" spans="1:4" x14ac:dyDescent="0.2">
      <c r="A54" s="37">
        <v>2024</v>
      </c>
      <c r="B54" s="237">
        <v>45292</v>
      </c>
      <c r="C54" s="140">
        <v>57.2</v>
      </c>
      <c r="D54" s="137">
        <v>2396514</v>
      </c>
    </row>
    <row r="55" spans="1:4" x14ac:dyDescent="0.2">
      <c r="A55" s="37">
        <v>2024</v>
      </c>
      <c r="B55" s="237">
        <v>45323</v>
      </c>
      <c r="C55" s="140">
        <v>57.1</v>
      </c>
      <c r="D55" s="137">
        <v>2396195</v>
      </c>
    </row>
    <row r="56" spans="1:4" x14ac:dyDescent="0.2">
      <c r="A56" s="37">
        <v>2024</v>
      </c>
      <c r="B56" s="237">
        <v>45352</v>
      </c>
      <c r="C56" s="140">
        <v>57.1</v>
      </c>
      <c r="D56" s="137">
        <v>2399640</v>
      </c>
    </row>
    <row r="57" spans="1:4" x14ac:dyDescent="0.2">
      <c r="A57" s="37">
        <v>2024</v>
      </c>
      <c r="B57" s="237">
        <v>45383</v>
      </c>
      <c r="C57" s="140">
        <v>57.2</v>
      </c>
      <c r="D57" s="137">
        <v>2404517</v>
      </c>
    </row>
    <row r="58" spans="1:4" x14ac:dyDescent="0.2">
      <c r="A58" s="37">
        <v>2024</v>
      </c>
      <c r="B58" s="237">
        <v>45413</v>
      </c>
      <c r="C58" s="140">
        <v>57.2</v>
      </c>
      <c r="D58" s="137">
        <v>2406512</v>
      </c>
    </row>
    <row r="59" spans="1:4" x14ac:dyDescent="0.2">
      <c r="A59" s="37">
        <v>2024</v>
      </c>
      <c r="B59" s="237">
        <v>45444</v>
      </c>
      <c r="C59" s="140">
        <v>57.3</v>
      </c>
      <c r="D59" s="137">
        <v>2410159</v>
      </c>
    </row>
    <row r="60" spans="1:4" x14ac:dyDescent="0.2">
      <c r="A60" s="37">
        <v>2024</v>
      </c>
      <c r="B60" s="237">
        <v>45474</v>
      </c>
      <c r="C60" s="140">
        <v>57.5</v>
      </c>
      <c r="D60" s="137">
        <v>2415158</v>
      </c>
    </row>
    <row r="61" spans="1:4" x14ac:dyDescent="0.2">
      <c r="A61" s="37">
        <v>2024</v>
      </c>
      <c r="B61" s="237">
        <v>45505</v>
      </c>
      <c r="C61" s="140">
        <v>57.6</v>
      </c>
      <c r="D61" s="137">
        <v>2414624</v>
      </c>
    </row>
    <row r="62" spans="1:4" x14ac:dyDescent="0.2">
      <c r="A62" s="37">
        <v>2024</v>
      </c>
      <c r="B62" s="237">
        <v>45536</v>
      </c>
      <c r="C62" s="140">
        <v>57.6</v>
      </c>
      <c r="D62" s="137">
        <v>2413300</v>
      </c>
    </row>
    <row r="63" spans="1:4" x14ac:dyDescent="0.2">
      <c r="A63" s="37">
        <v>2024</v>
      </c>
      <c r="B63" s="237">
        <v>45566</v>
      </c>
      <c r="C63" s="140">
        <v>57.6</v>
      </c>
      <c r="D63" s="137">
        <v>2413189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61" bestFit="1" customWidth="1"/>
    <col min="7" max="7" width="10.5" bestFit="1" customWidth="1"/>
    <col min="8" max="8" width="8.83203125" style="161" bestFit="1" customWidth="1"/>
  </cols>
  <sheetData>
    <row r="1" spans="1:8" x14ac:dyDescent="0.2">
      <c r="A1" s="13">
        <v>45566</v>
      </c>
      <c r="E1" s="217" t="s">
        <v>112</v>
      </c>
      <c r="F1" s="218"/>
      <c r="G1" s="192"/>
      <c r="H1" s="218"/>
    </row>
    <row r="2" spans="1:8" x14ac:dyDescent="0.2">
      <c r="A2" s="159" t="s">
        <v>113</v>
      </c>
      <c r="B2" t="s">
        <v>114</v>
      </c>
      <c r="C2" t="s">
        <v>115</v>
      </c>
      <c r="D2" t="s">
        <v>116</v>
      </c>
      <c r="E2" t="s">
        <v>117</v>
      </c>
      <c r="F2" s="161" t="s">
        <v>118</v>
      </c>
      <c r="G2" t="s">
        <v>116</v>
      </c>
      <c r="H2" s="161" t="s">
        <v>118</v>
      </c>
    </row>
    <row r="3" spans="1:8" x14ac:dyDescent="0.2">
      <c r="A3" t="s">
        <v>119</v>
      </c>
      <c r="B3" t="s">
        <v>120</v>
      </c>
      <c r="C3" t="s">
        <v>120</v>
      </c>
      <c r="D3" t="s">
        <v>121</v>
      </c>
      <c r="E3" t="s">
        <v>120</v>
      </c>
      <c r="F3" s="161" t="s">
        <v>122</v>
      </c>
      <c r="G3" t="s">
        <v>121</v>
      </c>
      <c r="H3" s="161" t="s">
        <v>122</v>
      </c>
    </row>
    <row r="4" spans="1:8" x14ac:dyDescent="0.2">
      <c r="E4" t="s">
        <v>0</v>
      </c>
      <c r="G4" s="56"/>
    </row>
    <row r="5" spans="1:8" x14ac:dyDescent="0.2">
      <c r="A5" s="159" t="s">
        <v>123</v>
      </c>
      <c r="B5" s="121">
        <v>2390400</v>
      </c>
      <c r="C5" s="121">
        <v>2393900</v>
      </c>
      <c r="D5" s="121">
        <v>2328600</v>
      </c>
      <c r="E5" s="162">
        <f t="shared" ref="E5:E13" si="0">B5-C5</f>
        <v>-3500</v>
      </c>
      <c r="F5" s="163">
        <f t="shared" ref="F5:F13" si="1">ROUND((B5-C5)/C5,3)</f>
        <v>-1E-3</v>
      </c>
      <c r="G5" s="162">
        <f t="shared" ref="G5:G13" si="2">B5-D5</f>
        <v>61800</v>
      </c>
      <c r="H5" s="163">
        <f t="shared" ref="H5:H13" si="3">ROUND((B5-D5)/D5,3)</f>
        <v>2.7E-2</v>
      </c>
    </row>
    <row r="6" spans="1:8" x14ac:dyDescent="0.2">
      <c r="A6" t="s">
        <v>86</v>
      </c>
      <c r="B6" s="79">
        <v>433800</v>
      </c>
      <c r="C6" s="79">
        <v>432600</v>
      </c>
      <c r="D6" s="79">
        <v>419600</v>
      </c>
      <c r="E6" s="162">
        <f t="shared" si="0"/>
        <v>1200</v>
      </c>
      <c r="F6" s="164">
        <f t="shared" si="1"/>
        <v>3.0000000000000001E-3</v>
      </c>
      <c r="G6" s="162">
        <f t="shared" si="2"/>
        <v>14200</v>
      </c>
      <c r="H6" s="164">
        <f t="shared" si="3"/>
        <v>3.4000000000000002E-2</v>
      </c>
    </row>
    <row r="7" spans="1:8" x14ac:dyDescent="0.2">
      <c r="A7" t="s">
        <v>72</v>
      </c>
      <c r="B7" s="79">
        <v>435700</v>
      </c>
      <c r="C7" s="79">
        <v>435500</v>
      </c>
      <c r="D7" s="79">
        <v>427000</v>
      </c>
      <c r="E7" s="162">
        <f t="shared" si="0"/>
        <v>200</v>
      </c>
      <c r="F7" s="164">
        <f t="shared" si="1"/>
        <v>0</v>
      </c>
      <c r="G7" s="162">
        <f t="shared" si="2"/>
        <v>8700</v>
      </c>
      <c r="H7" s="164">
        <f t="shared" si="3"/>
        <v>0.02</v>
      </c>
    </row>
    <row r="8" spans="1:8" x14ac:dyDescent="0.2">
      <c r="A8" t="s">
        <v>73</v>
      </c>
      <c r="B8" s="79">
        <v>99800</v>
      </c>
      <c r="C8" s="79">
        <v>100000</v>
      </c>
      <c r="D8" s="79">
        <v>96300</v>
      </c>
      <c r="E8" s="162">
        <f t="shared" si="0"/>
        <v>-200</v>
      </c>
      <c r="F8" s="164">
        <f t="shared" si="1"/>
        <v>-2E-3</v>
      </c>
      <c r="G8" s="162">
        <f t="shared" si="2"/>
        <v>3500</v>
      </c>
      <c r="H8" s="164">
        <f t="shared" si="3"/>
        <v>3.5999999999999997E-2</v>
      </c>
    </row>
    <row r="9" spans="1:8" x14ac:dyDescent="0.2">
      <c r="A9" t="s">
        <v>90</v>
      </c>
      <c r="B9" s="79">
        <v>467700</v>
      </c>
      <c r="C9" s="79">
        <v>467700</v>
      </c>
      <c r="D9" s="79">
        <v>464300</v>
      </c>
      <c r="E9" s="162">
        <f t="shared" si="0"/>
        <v>0</v>
      </c>
      <c r="F9" s="164">
        <f t="shared" si="1"/>
        <v>0</v>
      </c>
      <c r="G9" s="162">
        <f t="shared" si="2"/>
        <v>3400</v>
      </c>
      <c r="H9" s="164">
        <f t="shared" si="3"/>
        <v>7.0000000000000001E-3</v>
      </c>
    </row>
    <row r="10" spans="1:8" x14ac:dyDescent="0.2">
      <c r="A10" t="s">
        <v>124</v>
      </c>
      <c r="B10" s="79">
        <v>92200</v>
      </c>
      <c r="C10" s="79">
        <v>92000</v>
      </c>
      <c r="D10" s="79">
        <v>90000</v>
      </c>
      <c r="E10" s="162">
        <f t="shared" si="0"/>
        <v>200</v>
      </c>
      <c r="F10" s="164">
        <f t="shared" si="1"/>
        <v>2E-3</v>
      </c>
      <c r="G10" s="162">
        <f t="shared" si="2"/>
        <v>2200</v>
      </c>
      <c r="H10" s="164">
        <f t="shared" si="3"/>
        <v>2.4E-2</v>
      </c>
    </row>
    <row r="11" spans="1:8" x14ac:dyDescent="0.2">
      <c r="A11" t="s">
        <v>95</v>
      </c>
      <c r="B11" s="79">
        <v>196400</v>
      </c>
      <c r="C11" s="79">
        <v>197100</v>
      </c>
      <c r="D11" s="79">
        <v>195800</v>
      </c>
      <c r="E11" s="162">
        <f t="shared" si="0"/>
        <v>-700</v>
      </c>
      <c r="F11" s="164">
        <f t="shared" si="1"/>
        <v>-4.0000000000000001E-3</v>
      </c>
      <c r="G11" s="162">
        <f t="shared" si="2"/>
        <v>600</v>
      </c>
      <c r="H11" s="164">
        <f t="shared" si="3"/>
        <v>3.0000000000000001E-3</v>
      </c>
    </row>
    <row r="12" spans="1:8" x14ac:dyDescent="0.2">
      <c r="A12" t="s">
        <v>77</v>
      </c>
      <c r="B12" s="79">
        <v>176800</v>
      </c>
      <c r="C12" s="79">
        <v>176900</v>
      </c>
      <c r="D12" s="79">
        <v>172800</v>
      </c>
      <c r="E12" s="162">
        <f t="shared" si="0"/>
        <v>-100</v>
      </c>
      <c r="F12" s="164">
        <f t="shared" si="1"/>
        <v>-1E-3</v>
      </c>
      <c r="G12" s="162">
        <f t="shared" si="2"/>
        <v>4000</v>
      </c>
      <c r="H12" s="164">
        <f t="shared" si="3"/>
        <v>2.3E-2</v>
      </c>
    </row>
    <row r="13" spans="1:8" x14ac:dyDescent="0.2">
      <c r="A13" t="s">
        <v>78</v>
      </c>
      <c r="B13" s="79">
        <v>39500</v>
      </c>
      <c r="C13" s="79">
        <v>39400</v>
      </c>
      <c r="D13" s="79">
        <v>38300</v>
      </c>
      <c r="E13" s="162">
        <f t="shared" si="0"/>
        <v>100</v>
      </c>
      <c r="F13" s="164">
        <f t="shared" si="1"/>
        <v>3.0000000000000001E-3</v>
      </c>
      <c r="G13" s="162">
        <f t="shared" si="2"/>
        <v>1200</v>
      </c>
      <c r="H13" s="164">
        <f t="shared" si="3"/>
        <v>3.1E-2</v>
      </c>
    </row>
    <row r="15" spans="1:8" x14ac:dyDescent="0.2">
      <c r="A15" s="159" t="s">
        <v>125</v>
      </c>
    </row>
    <row r="17" spans="1:1" x14ac:dyDescent="0.2">
      <c r="A17" s="55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B11" sqref="B11:H44"/>
    </sheetView>
  </sheetViews>
  <sheetFormatPr baseColWidth="10" defaultColWidth="9.1640625" defaultRowHeight="13" x14ac:dyDescent="0.15"/>
  <cols>
    <col min="1" max="1" width="70" style="153" bestFit="1" customWidth="1"/>
    <col min="2" max="2" width="9.1640625" style="152" customWidth="1"/>
    <col min="3" max="3" width="9.1640625" style="153" customWidth="1"/>
    <col min="4" max="4" width="10.33203125" style="153" bestFit="1" customWidth="1"/>
    <col min="5" max="6" width="8.6640625" style="153" customWidth="1"/>
    <col min="7" max="8" width="9" style="153" customWidth="1"/>
    <col min="9" max="11" width="9.1640625" style="153" customWidth="1"/>
    <col min="12" max="12" width="12.83203125" style="153" bestFit="1" customWidth="1"/>
    <col min="13" max="13" width="13.33203125" style="153" bestFit="1" customWidth="1"/>
    <col min="14" max="14" width="12.83203125" style="153" bestFit="1" customWidth="1"/>
    <col min="15" max="28" width="9.1640625" style="153" customWidth="1"/>
    <col min="29" max="16384" width="9.1640625" style="153"/>
  </cols>
  <sheetData>
    <row r="1" spans="1:14" x14ac:dyDescent="0.15">
      <c r="A1" s="223" t="s">
        <v>127</v>
      </c>
      <c r="B1" s="220"/>
      <c r="C1" s="221"/>
      <c r="D1" s="221"/>
      <c r="E1" s="221"/>
      <c r="F1" s="221"/>
      <c r="G1" s="221"/>
      <c r="H1" s="155"/>
    </row>
    <row r="2" spans="1:14" x14ac:dyDescent="0.15">
      <c r="A2" s="219" t="s">
        <v>128</v>
      </c>
      <c r="B2" s="220"/>
      <c r="C2" s="221"/>
      <c r="D2" s="221"/>
      <c r="E2" s="221"/>
      <c r="F2" s="221"/>
      <c r="G2" s="221"/>
      <c r="H2" s="151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22">
        <v>45566</v>
      </c>
      <c r="B4" s="220"/>
      <c r="C4" s="221"/>
      <c r="D4" s="221"/>
      <c r="E4" s="221"/>
      <c r="F4" s="221"/>
      <c r="G4" s="221"/>
      <c r="H4" s="154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24" t="s">
        <v>112</v>
      </c>
      <c r="F6" s="221"/>
      <c r="G6" s="221"/>
      <c r="H6" s="221"/>
    </row>
    <row r="7" spans="1:14" x14ac:dyDescent="0.15">
      <c r="A7" s="3"/>
      <c r="B7" s="5" t="s">
        <v>114</v>
      </c>
      <c r="C7" s="156" t="s">
        <v>115</v>
      </c>
      <c r="D7" s="156" t="s">
        <v>116</v>
      </c>
      <c r="E7" s="156" t="s">
        <v>117</v>
      </c>
      <c r="F7" s="156" t="s">
        <v>118</v>
      </c>
      <c r="G7" s="156" t="s">
        <v>116</v>
      </c>
      <c r="H7" s="156" t="s">
        <v>118</v>
      </c>
    </row>
    <row r="8" spans="1:14" x14ac:dyDescent="0.15">
      <c r="A8" s="3"/>
      <c r="B8" s="5" t="s">
        <v>120</v>
      </c>
      <c r="C8" s="156" t="s">
        <v>120</v>
      </c>
      <c r="D8" s="156" t="s">
        <v>121</v>
      </c>
      <c r="E8" s="156" t="s">
        <v>120</v>
      </c>
      <c r="F8" s="156" t="s">
        <v>122</v>
      </c>
      <c r="G8" s="156" t="s">
        <v>121</v>
      </c>
      <c r="H8" s="156" t="s">
        <v>122</v>
      </c>
    </row>
    <row r="10" spans="1:14" x14ac:dyDescent="0.15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">
      <c r="A11" s="8" t="s">
        <v>129</v>
      </c>
      <c r="B11" s="165">
        <v>2390.4</v>
      </c>
      <c r="C11" s="165">
        <v>2393.9</v>
      </c>
      <c r="D11" s="166">
        <v>2328.6</v>
      </c>
      <c r="E11" s="167">
        <f t="shared" ref="E11:E44" si="0">B11-C11</f>
        <v>-3.5</v>
      </c>
      <c r="F11" s="168">
        <f t="shared" ref="F11:F44" si="1">ROUND((B11-C11)/C11,3)</f>
        <v>-1E-3</v>
      </c>
      <c r="G11" s="167">
        <f t="shared" ref="G11:G44" si="2">B11-D11</f>
        <v>61.800000000000182</v>
      </c>
      <c r="H11" s="168">
        <f t="shared" ref="H11:H44" si="3">ROUND((B11-D11)/D11,3)</f>
        <v>2.7E-2</v>
      </c>
      <c r="K11" s="59"/>
      <c r="L11" s="9"/>
      <c r="M11" s="10"/>
    </row>
    <row r="12" spans="1:14" ht="15" customHeight="1" x14ac:dyDescent="0.2">
      <c r="A12" s="8" t="s">
        <v>130</v>
      </c>
      <c r="B12" s="165">
        <v>2007.7</v>
      </c>
      <c r="C12" s="165">
        <v>2011.2</v>
      </c>
      <c r="D12" s="166">
        <v>1956.6</v>
      </c>
      <c r="E12" s="167">
        <f t="shared" si="0"/>
        <v>-3.5</v>
      </c>
      <c r="F12" s="168">
        <f t="shared" si="1"/>
        <v>-2E-3</v>
      </c>
      <c r="G12" s="167">
        <f t="shared" si="2"/>
        <v>51.100000000000136</v>
      </c>
      <c r="H12" s="168">
        <f t="shared" si="3"/>
        <v>2.5999999999999999E-2</v>
      </c>
      <c r="K12" s="59"/>
      <c r="L12" s="9"/>
      <c r="M12" s="10"/>
    </row>
    <row r="13" spans="1:14" ht="15" customHeight="1" x14ac:dyDescent="0.2">
      <c r="A13" s="8" t="s">
        <v>131</v>
      </c>
      <c r="B13" s="165">
        <v>394.9</v>
      </c>
      <c r="C13" s="165">
        <v>395</v>
      </c>
      <c r="D13" s="166">
        <v>385.3</v>
      </c>
      <c r="E13" s="167">
        <f t="shared" si="0"/>
        <v>-0.10000000000002274</v>
      </c>
      <c r="F13" s="168">
        <f t="shared" si="1"/>
        <v>0</v>
      </c>
      <c r="G13" s="167">
        <f t="shared" si="2"/>
        <v>9.5999999999999659</v>
      </c>
      <c r="H13" s="168">
        <f t="shared" si="3"/>
        <v>2.5000000000000001E-2</v>
      </c>
      <c r="K13" s="59"/>
      <c r="L13" s="122"/>
      <c r="M13" s="123"/>
      <c r="N13" s="124"/>
    </row>
    <row r="14" spans="1:14" ht="15" customHeight="1" x14ac:dyDescent="0.2">
      <c r="A14" s="8" t="s">
        <v>132</v>
      </c>
      <c r="B14" s="165">
        <v>128.1</v>
      </c>
      <c r="C14" s="165">
        <v>126.8</v>
      </c>
      <c r="D14" s="166">
        <v>119.7</v>
      </c>
      <c r="E14" s="167">
        <f t="shared" si="0"/>
        <v>1.2999999999999972</v>
      </c>
      <c r="F14" s="168">
        <f t="shared" si="1"/>
        <v>0.01</v>
      </c>
      <c r="G14" s="167">
        <f t="shared" si="2"/>
        <v>8.3999999999999915</v>
      </c>
      <c r="H14" s="168">
        <f t="shared" si="3"/>
        <v>7.0000000000000007E-2</v>
      </c>
      <c r="J14" s="152"/>
      <c r="K14" s="59"/>
      <c r="L14" s="122"/>
      <c r="M14" s="123"/>
      <c r="N14" s="124"/>
    </row>
    <row r="15" spans="1:14" ht="15" customHeight="1" x14ac:dyDescent="0.2">
      <c r="A15" s="8" t="s">
        <v>133</v>
      </c>
      <c r="B15" s="165">
        <v>4.8</v>
      </c>
      <c r="C15" s="165">
        <v>4.8</v>
      </c>
      <c r="D15" s="166">
        <v>4.5</v>
      </c>
      <c r="E15" s="167">
        <f t="shared" si="0"/>
        <v>0</v>
      </c>
      <c r="F15" s="168">
        <f t="shared" si="1"/>
        <v>0</v>
      </c>
      <c r="G15" s="167">
        <f t="shared" si="2"/>
        <v>0.29999999999999982</v>
      </c>
      <c r="H15" s="168">
        <f t="shared" si="3"/>
        <v>6.7000000000000004E-2</v>
      </c>
      <c r="J15" s="152"/>
      <c r="K15" s="59"/>
      <c r="L15" s="122"/>
      <c r="M15" s="123"/>
      <c r="N15" s="124"/>
    </row>
    <row r="16" spans="1:14" ht="15" customHeight="1" x14ac:dyDescent="0.2">
      <c r="A16" s="8" t="s">
        <v>134</v>
      </c>
      <c r="B16" s="165">
        <v>123.3</v>
      </c>
      <c r="C16" s="165">
        <v>122</v>
      </c>
      <c r="D16" s="166">
        <v>115.2</v>
      </c>
      <c r="E16" s="167">
        <f t="shared" si="0"/>
        <v>1.2999999999999972</v>
      </c>
      <c r="F16" s="168">
        <f t="shared" si="1"/>
        <v>1.0999999999999999E-2</v>
      </c>
      <c r="G16" s="167">
        <f t="shared" si="2"/>
        <v>8.0999999999999943</v>
      </c>
      <c r="H16" s="168">
        <f t="shared" si="3"/>
        <v>7.0000000000000007E-2</v>
      </c>
      <c r="J16" s="152"/>
      <c r="K16" s="59"/>
      <c r="L16" s="122"/>
      <c r="M16" s="123"/>
      <c r="N16" s="124"/>
    </row>
    <row r="17" spans="1:14" ht="15" customHeight="1" x14ac:dyDescent="0.2">
      <c r="A17" s="8" t="s">
        <v>135</v>
      </c>
      <c r="B17" s="165">
        <v>266.8</v>
      </c>
      <c r="C17" s="165">
        <v>268.2</v>
      </c>
      <c r="D17" s="166">
        <v>265.60000000000002</v>
      </c>
      <c r="E17" s="167">
        <f t="shared" si="0"/>
        <v>-1.3999999999999773</v>
      </c>
      <c r="F17" s="168">
        <f t="shared" si="1"/>
        <v>-5.0000000000000001E-3</v>
      </c>
      <c r="G17" s="167">
        <f t="shared" si="2"/>
        <v>1.1999999999999886</v>
      </c>
      <c r="H17" s="168">
        <f t="shared" si="3"/>
        <v>5.0000000000000001E-3</v>
      </c>
      <c r="J17" s="152"/>
      <c r="K17" s="59"/>
      <c r="L17" s="122"/>
      <c r="M17" s="123"/>
      <c r="N17" s="124"/>
    </row>
    <row r="18" spans="1:14" ht="15" customHeight="1" x14ac:dyDescent="0.2">
      <c r="A18" s="8" t="s">
        <v>136</v>
      </c>
      <c r="B18" s="165">
        <v>162.80000000000001</v>
      </c>
      <c r="C18" s="165">
        <v>163.9</v>
      </c>
      <c r="D18" s="166">
        <v>161</v>
      </c>
      <c r="E18" s="167">
        <f t="shared" si="0"/>
        <v>-1.0999999999999943</v>
      </c>
      <c r="F18" s="168">
        <f t="shared" si="1"/>
        <v>-7.0000000000000001E-3</v>
      </c>
      <c r="G18" s="167">
        <f t="shared" si="2"/>
        <v>1.8000000000000114</v>
      </c>
      <c r="H18" s="168">
        <f t="shared" si="3"/>
        <v>1.0999999999999999E-2</v>
      </c>
      <c r="K18" s="59"/>
      <c r="L18" s="122"/>
      <c r="M18" s="123"/>
      <c r="N18" s="124"/>
    </row>
    <row r="19" spans="1:14" ht="15" customHeight="1" x14ac:dyDescent="0.2">
      <c r="A19" s="11" t="s">
        <v>137</v>
      </c>
      <c r="B19" s="165">
        <v>104</v>
      </c>
      <c r="C19" s="165">
        <v>104.3</v>
      </c>
      <c r="D19" s="166">
        <v>104.6</v>
      </c>
      <c r="E19" s="167">
        <f t="shared" si="0"/>
        <v>-0.29999999999999716</v>
      </c>
      <c r="F19" s="168">
        <f t="shared" si="1"/>
        <v>-3.0000000000000001E-3</v>
      </c>
      <c r="G19" s="167">
        <f t="shared" si="2"/>
        <v>-0.59999999999999432</v>
      </c>
      <c r="H19" s="168">
        <f t="shared" si="3"/>
        <v>-6.0000000000000001E-3</v>
      </c>
      <c r="K19" s="59"/>
      <c r="L19" s="122"/>
      <c r="M19" s="123"/>
      <c r="N19" s="124"/>
    </row>
    <row r="20" spans="1:14" ht="15" customHeight="1" x14ac:dyDescent="0.2">
      <c r="A20" s="8" t="s">
        <v>138</v>
      </c>
      <c r="B20" s="165">
        <v>1995.5</v>
      </c>
      <c r="C20" s="165">
        <v>1998.9</v>
      </c>
      <c r="D20" s="166">
        <v>1943.3</v>
      </c>
      <c r="E20" s="167">
        <f t="shared" si="0"/>
        <v>-3.4000000000000909</v>
      </c>
      <c r="F20" s="168">
        <f t="shared" si="1"/>
        <v>-2E-3</v>
      </c>
      <c r="G20" s="167">
        <f t="shared" si="2"/>
        <v>52.200000000000045</v>
      </c>
      <c r="H20" s="168">
        <f t="shared" si="3"/>
        <v>2.7E-2</v>
      </c>
      <c r="J20" s="152"/>
      <c r="K20" s="59"/>
      <c r="L20" s="122"/>
      <c r="M20" s="123"/>
      <c r="N20" s="124"/>
    </row>
    <row r="21" spans="1:14" ht="15" customHeight="1" x14ac:dyDescent="0.2">
      <c r="A21" s="8" t="s">
        <v>139</v>
      </c>
      <c r="B21" s="165">
        <v>1612.8</v>
      </c>
      <c r="C21" s="165">
        <v>1616.2</v>
      </c>
      <c r="D21" s="166">
        <v>1571.3</v>
      </c>
      <c r="E21" s="167">
        <f t="shared" si="0"/>
        <v>-3.4000000000000909</v>
      </c>
      <c r="F21" s="168">
        <f t="shared" si="1"/>
        <v>-2E-3</v>
      </c>
      <c r="G21" s="167">
        <f t="shared" si="2"/>
        <v>41.5</v>
      </c>
      <c r="H21" s="168">
        <f t="shared" si="3"/>
        <v>2.5999999999999999E-2</v>
      </c>
      <c r="J21" s="152"/>
      <c r="K21" s="59"/>
      <c r="L21" s="122"/>
      <c r="M21" s="123"/>
      <c r="N21" s="124"/>
    </row>
    <row r="22" spans="1:14" ht="15" customHeight="1" x14ac:dyDescent="0.2">
      <c r="A22" s="11" t="s">
        <v>140</v>
      </c>
      <c r="B22" s="165">
        <v>450.3</v>
      </c>
      <c r="C22" s="165">
        <v>451.1</v>
      </c>
      <c r="D22" s="166">
        <v>445.2</v>
      </c>
      <c r="E22" s="167">
        <f t="shared" si="0"/>
        <v>-0.80000000000001137</v>
      </c>
      <c r="F22" s="168">
        <f t="shared" si="1"/>
        <v>-2E-3</v>
      </c>
      <c r="G22" s="167">
        <f t="shared" si="2"/>
        <v>5.1000000000000227</v>
      </c>
      <c r="H22" s="168">
        <f t="shared" si="3"/>
        <v>1.0999999999999999E-2</v>
      </c>
      <c r="J22" s="152"/>
      <c r="K22" s="59"/>
      <c r="L22" s="122"/>
      <c r="M22" s="123"/>
      <c r="N22" s="124"/>
    </row>
    <row r="23" spans="1:14" ht="15" customHeight="1" x14ac:dyDescent="0.2">
      <c r="A23" s="8" t="s">
        <v>141</v>
      </c>
      <c r="B23" s="165">
        <v>85</v>
      </c>
      <c r="C23" s="165">
        <v>84.7</v>
      </c>
      <c r="D23" s="166">
        <v>84.6</v>
      </c>
      <c r="E23" s="167">
        <f t="shared" si="0"/>
        <v>0.29999999999999716</v>
      </c>
      <c r="F23" s="168">
        <f t="shared" si="1"/>
        <v>4.0000000000000001E-3</v>
      </c>
      <c r="G23" s="167">
        <f t="shared" si="2"/>
        <v>0.40000000000000568</v>
      </c>
      <c r="H23" s="168">
        <f t="shared" si="3"/>
        <v>5.0000000000000001E-3</v>
      </c>
      <c r="J23" s="152"/>
      <c r="K23" s="59"/>
      <c r="L23" s="122"/>
      <c r="M23" s="123"/>
      <c r="N23" s="169"/>
    </row>
    <row r="24" spans="1:14" ht="15" customHeight="1" x14ac:dyDescent="0.2">
      <c r="A24" s="8" t="s">
        <v>142</v>
      </c>
      <c r="B24" s="165">
        <v>267.2</v>
      </c>
      <c r="C24" s="165">
        <v>268.7</v>
      </c>
      <c r="D24" s="166">
        <v>266.39999999999998</v>
      </c>
      <c r="E24" s="167">
        <f t="shared" si="0"/>
        <v>-1.5</v>
      </c>
      <c r="F24" s="168">
        <f t="shared" si="1"/>
        <v>-6.0000000000000001E-3</v>
      </c>
      <c r="G24" s="167">
        <f t="shared" si="2"/>
        <v>0.80000000000001137</v>
      </c>
      <c r="H24" s="168">
        <f t="shared" si="3"/>
        <v>3.0000000000000001E-3</v>
      </c>
      <c r="J24" s="152"/>
      <c r="K24" s="59"/>
      <c r="L24" s="122"/>
      <c r="M24" s="123"/>
      <c r="N24" s="124"/>
    </row>
    <row r="25" spans="1:14" ht="15" customHeight="1" x14ac:dyDescent="0.2">
      <c r="A25" s="11" t="s">
        <v>143</v>
      </c>
      <c r="B25" s="165">
        <v>98.1</v>
      </c>
      <c r="C25" s="165">
        <v>97.7</v>
      </c>
      <c r="D25" s="166">
        <v>94.2</v>
      </c>
      <c r="E25" s="167">
        <f t="shared" si="0"/>
        <v>0.39999999999999147</v>
      </c>
      <c r="F25" s="168">
        <f t="shared" si="1"/>
        <v>4.0000000000000001E-3</v>
      </c>
      <c r="G25" s="167">
        <f t="shared" si="2"/>
        <v>3.8999999999999915</v>
      </c>
      <c r="H25" s="168">
        <f t="shared" si="3"/>
        <v>4.1000000000000002E-2</v>
      </c>
      <c r="J25" s="152"/>
      <c r="K25" s="59"/>
      <c r="L25" s="122"/>
      <c r="M25" s="123"/>
      <c r="N25" s="124"/>
    </row>
    <row r="26" spans="1:14" ht="15" customHeight="1" x14ac:dyDescent="0.2">
      <c r="A26" s="8" t="s">
        <v>144</v>
      </c>
      <c r="B26" s="165">
        <v>30.4</v>
      </c>
      <c r="C26" s="165">
        <v>30.2</v>
      </c>
      <c r="D26" s="166">
        <v>28.7</v>
      </c>
      <c r="E26" s="167">
        <f t="shared" si="0"/>
        <v>0.19999999999999929</v>
      </c>
      <c r="F26" s="168">
        <f t="shared" si="1"/>
        <v>7.0000000000000001E-3</v>
      </c>
      <c r="G26" s="167">
        <f t="shared" si="2"/>
        <v>1.6999999999999993</v>
      </c>
      <c r="H26" s="168">
        <f t="shared" si="3"/>
        <v>5.8999999999999997E-2</v>
      </c>
      <c r="J26" s="152"/>
      <c r="K26" s="59"/>
      <c r="L26" s="122"/>
      <c r="M26" s="123"/>
      <c r="N26" s="124"/>
    </row>
    <row r="27" spans="1:14" ht="15" customHeight="1" x14ac:dyDescent="0.2">
      <c r="A27" s="8" t="s">
        <v>145</v>
      </c>
      <c r="B27" s="165">
        <v>123.1</v>
      </c>
      <c r="C27" s="165">
        <v>123.6</v>
      </c>
      <c r="D27" s="166">
        <v>123.6</v>
      </c>
      <c r="E27" s="167">
        <f t="shared" si="0"/>
        <v>-0.5</v>
      </c>
      <c r="F27" s="168">
        <f t="shared" si="1"/>
        <v>-4.0000000000000001E-3</v>
      </c>
      <c r="G27" s="167">
        <f t="shared" si="2"/>
        <v>-0.5</v>
      </c>
      <c r="H27" s="168">
        <f t="shared" si="3"/>
        <v>-4.0000000000000001E-3</v>
      </c>
      <c r="J27" s="152"/>
      <c r="K27" s="59"/>
      <c r="L27" s="122"/>
      <c r="M27" s="123"/>
      <c r="N27" s="124"/>
    </row>
    <row r="28" spans="1:14" ht="15" customHeight="1" x14ac:dyDescent="0.2">
      <c r="A28" s="8" t="s">
        <v>146</v>
      </c>
      <c r="B28" s="165">
        <v>87.8</v>
      </c>
      <c r="C28" s="165">
        <v>88.1</v>
      </c>
      <c r="D28" s="166">
        <v>88.1</v>
      </c>
      <c r="E28" s="167">
        <f t="shared" si="0"/>
        <v>-0.29999999999999716</v>
      </c>
      <c r="F28" s="168">
        <f t="shared" si="1"/>
        <v>-3.0000000000000001E-3</v>
      </c>
      <c r="G28" s="167">
        <f t="shared" si="2"/>
        <v>-0.29999999999999716</v>
      </c>
      <c r="H28" s="168">
        <f t="shared" si="3"/>
        <v>-3.0000000000000001E-3</v>
      </c>
      <c r="J28" s="152"/>
      <c r="K28" s="59"/>
      <c r="L28" s="122"/>
      <c r="M28" s="123"/>
      <c r="N28" s="124"/>
    </row>
    <row r="29" spans="1:14" ht="15" customHeight="1" x14ac:dyDescent="0.2">
      <c r="A29" s="8" t="s">
        <v>147</v>
      </c>
      <c r="B29" s="165">
        <v>35.299999999999997</v>
      </c>
      <c r="C29" s="165">
        <v>35.5</v>
      </c>
      <c r="D29" s="166">
        <v>35.5</v>
      </c>
      <c r="E29" s="167">
        <f t="shared" si="0"/>
        <v>-0.20000000000000284</v>
      </c>
      <c r="F29" s="168">
        <f t="shared" si="1"/>
        <v>-6.0000000000000001E-3</v>
      </c>
      <c r="G29" s="167">
        <f t="shared" si="2"/>
        <v>-0.20000000000000284</v>
      </c>
      <c r="H29" s="168">
        <f t="shared" si="3"/>
        <v>-6.0000000000000001E-3</v>
      </c>
      <c r="J29" s="152"/>
      <c r="K29" s="59"/>
      <c r="L29" s="122"/>
      <c r="M29" s="123"/>
      <c r="N29" s="124"/>
    </row>
    <row r="30" spans="1:14" ht="15" customHeight="1" x14ac:dyDescent="0.2">
      <c r="A30" s="8" t="s">
        <v>148</v>
      </c>
      <c r="B30" s="165">
        <v>323.60000000000002</v>
      </c>
      <c r="C30" s="165">
        <v>326</v>
      </c>
      <c r="D30" s="166">
        <v>312.7</v>
      </c>
      <c r="E30" s="167">
        <f t="shared" si="0"/>
        <v>-2.3999999999999773</v>
      </c>
      <c r="F30" s="168">
        <f t="shared" si="1"/>
        <v>-7.0000000000000001E-3</v>
      </c>
      <c r="G30" s="167">
        <f t="shared" si="2"/>
        <v>10.900000000000034</v>
      </c>
      <c r="H30" s="168">
        <f t="shared" si="3"/>
        <v>3.5000000000000003E-2</v>
      </c>
      <c r="J30" s="152"/>
      <c r="K30" s="59"/>
      <c r="L30" s="122"/>
      <c r="M30" s="123"/>
      <c r="N30" s="124"/>
    </row>
    <row r="31" spans="1:14" ht="15" customHeight="1" x14ac:dyDescent="0.2">
      <c r="A31" s="8" t="s">
        <v>149</v>
      </c>
      <c r="B31" s="165">
        <v>140.5</v>
      </c>
      <c r="C31" s="165">
        <v>139.80000000000001</v>
      </c>
      <c r="D31" s="166">
        <v>131</v>
      </c>
      <c r="E31" s="167">
        <f t="shared" si="0"/>
        <v>0.69999999999998863</v>
      </c>
      <c r="F31" s="168">
        <f t="shared" si="1"/>
        <v>5.0000000000000001E-3</v>
      </c>
      <c r="G31" s="167">
        <f t="shared" si="2"/>
        <v>9.5</v>
      </c>
      <c r="H31" s="168">
        <f t="shared" si="3"/>
        <v>7.2999999999999995E-2</v>
      </c>
      <c r="J31" s="152"/>
      <c r="K31" s="59"/>
      <c r="L31" s="122"/>
      <c r="M31" s="123"/>
      <c r="N31" s="124"/>
    </row>
    <row r="32" spans="1:14" ht="15" customHeight="1" x14ac:dyDescent="0.2">
      <c r="A32" s="8" t="s">
        <v>150</v>
      </c>
      <c r="B32" s="165">
        <v>25.4</v>
      </c>
      <c r="C32" s="165">
        <v>25.2</v>
      </c>
      <c r="D32" s="166">
        <v>24.6</v>
      </c>
      <c r="E32" s="167">
        <f t="shared" si="0"/>
        <v>0.19999999999999929</v>
      </c>
      <c r="F32" s="168">
        <f t="shared" si="1"/>
        <v>8.0000000000000002E-3</v>
      </c>
      <c r="G32" s="167">
        <f t="shared" si="2"/>
        <v>0.79999999999999716</v>
      </c>
      <c r="H32" s="168">
        <f t="shared" si="3"/>
        <v>3.3000000000000002E-2</v>
      </c>
      <c r="J32" s="152"/>
      <c r="K32" s="59"/>
      <c r="L32" s="122"/>
      <c r="M32" s="123"/>
      <c r="N32" s="124"/>
    </row>
    <row r="33" spans="1:14" ht="15" customHeight="1" x14ac:dyDescent="0.2">
      <c r="A33" s="8" t="s">
        <v>151</v>
      </c>
      <c r="B33" s="165">
        <v>157.69999999999999</v>
      </c>
      <c r="C33" s="165">
        <v>161</v>
      </c>
      <c r="D33" s="166">
        <v>157.1</v>
      </c>
      <c r="E33" s="167">
        <f t="shared" si="0"/>
        <v>-3.3000000000000114</v>
      </c>
      <c r="F33" s="168">
        <f t="shared" si="1"/>
        <v>-0.02</v>
      </c>
      <c r="G33" s="167">
        <f t="shared" si="2"/>
        <v>0.59999999999999432</v>
      </c>
      <c r="H33" s="168">
        <f t="shared" si="3"/>
        <v>4.0000000000000001E-3</v>
      </c>
      <c r="J33" s="152"/>
      <c r="K33" s="59"/>
      <c r="L33" s="122"/>
      <c r="M33" s="123"/>
      <c r="N33" s="124"/>
    </row>
    <row r="34" spans="1:14" ht="15" customHeight="1" x14ac:dyDescent="0.2">
      <c r="A34" s="8" t="s">
        <v>152</v>
      </c>
      <c r="B34" s="165">
        <v>305.2</v>
      </c>
      <c r="C34" s="165">
        <v>302.2</v>
      </c>
      <c r="D34" s="166">
        <v>289.5</v>
      </c>
      <c r="E34" s="167">
        <f t="shared" si="0"/>
        <v>3</v>
      </c>
      <c r="F34" s="168">
        <f t="shared" si="1"/>
        <v>0.01</v>
      </c>
      <c r="G34" s="167">
        <f t="shared" si="2"/>
        <v>15.699999999999989</v>
      </c>
      <c r="H34" s="168">
        <f t="shared" si="3"/>
        <v>5.3999999999999999E-2</v>
      </c>
      <c r="J34" s="152"/>
      <c r="K34" s="59"/>
      <c r="L34" s="122"/>
      <c r="M34" s="123"/>
      <c r="N34" s="124"/>
    </row>
    <row r="35" spans="1:14" ht="15" customHeight="1" x14ac:dyDescent="0.2">
      <c r="A35" s="11" t="s">
        <v>153</v>
      </c>
      <c r="B35" s="165">
        <v>52.1</v>
      </c>
      <c r="C35" s="165">
        <v>51.2</v>
      </c>
      <c r="D35" s="166">
        <v>49.4</v>
      </c>
      <c r="E35" s="167">
        <f t="shared" si="0"/>
        <v>0.89999999999999858</v>
      </c>
      <c r="F35" s="168">
        <f t="shared" si="1"/>
        <v>1.7999999999999999E-2</v>
      </c>
      <c r="G35" s="167">
        <f t="shared" si="2"/>
        <v>2.7000000000000028</v>
      </c>
      <c r="H35" s="168">
        <f t="shared" si="3"/>
        <v>5.5E-2</v>
      </c>
      <c r="J35" s="152"/>
      <c r="K35" s="59"/>
      <c r="L35" s="122"/>
      <c r="M35" s="123"/>
      <c r="N35" s="124"/>
    </row>
    <row r="36" spans="1:14" ht="15" customHeight="1" x14ac:dyDescent="0.2">
      <c r="A36" s="11" t="s">
        <v>154</v>
      </c>
      <c r="B36" s="165">
        <v>253.1</v>
      </c>
      <c r="C36" s="165">
        <v>251</v>
      </c>
      <c r="D36" s="166">
        <v>240.1</v>
      </c>
      <c r="E36" s="167">
        <f t="shared" si="0"/>
        <v>2.0999999999999943</v>
      </c>
      <c r="F36" s="168">
        <f t="shared" si="1"/>
        <v>8.0000000000000002E-3</v>
      </c>
      <c r="G36" s="167">
        <f t="shared" si="2"/>
        <v>13</v>
      </c>
      <c r="H36" s="168">
        <f t="shared" si="3"/>
        <v>5.3999999999999999E-2</v>
      </c>
      <c r="J36" s="152"/>
      <c r="K36" s="59"/>
      <c r="L36" s="122"/>
      <c r="M36" s="123"/>
      <c r="N36" s="124"/>
    </row>
    <row r="37" spans="1:14" ht="15" customHeight="1" x14ac:dyDescent="0.2">
      <c r="A37" s="8" t="s">
        <v>155</v>
      </c>
      <c r="B37" s="165">
        <v>290.60000000000002</v>
      </c>
      <c r="C37" s="165">
        <v>292.7</v>
      </c>
      <c r="D37" s="166">
        <v>284.5</v>
      </c>
      <c r="E37" s="167">
        <f t="shared" si="0"/>
        <v>-2.0999999999999659</v>
      </c>
      <c r="F37" s="168">
        <f t="shared" si="1"/>
        <v>-7.0000000000000001E-3</v>
      </c>
      <c r="G37" s="167">
        <f t="shared" si="2"/>
        <v>6.1000000000000227</v>
      </c>
      <c r="H37" s="168">
        <f t="shared" si="3"/>
        <v>2.1000000000000001E-2</v>
      </c>
      <c r="J37" s="152"/>
      <c r="K37" s="59"/>
      <c r="L37" s="122"/>
      <c r="M37" s="123"/>
      <c r="N37" s="124"/>
    </row>
    <row r="38" spans="1:14" ht="15" customHeight="1" x14ac:dyDescent="0.2">
      <c r="A38" s="8" t="s">
        <v>156</v>
      </c>
      <c r="B38" s="165">
        <v>41.2</v>
      </c>
      <c r="C38" s="165">
        <v>41.4</v>
      </c>
      <c r="D38" s="166">
        <v>36.700000000000003</v>
      </c>
      <c r="E38" s="167">
        <f t="shared" si="0"/>
        <v>-0.19999999999999574</v>
      </c>
      <c r="F38" s="168">
        <f t="shared" si="1"/>
        <v>-5.0000000000000001E-3</v>
      </c>
      <c r="G38" s="167">
        <f t="shared" si="2"/>
        <v>4.5</v>
      </c>
      <c r="H38" s="168">
        <f t="shared" si="3"/>
        <v>0.123</v>
      </c>
      <c r="J38" s="152"/>
      <c r="K38" s="59"/>
      <c r="L38" s="122"/>
      <c r="M38" s="123"/>
      <c r="N38" s="124"/>
    </row>
    <row r="39" spans="1:14" ht="15" customHeight="1" x14ac:dyDescent="0.2">
      <c r="A39" s="8" t="s">
        <v>157</v>
      </c>
      <c r="B39" s="165">
        <v>249.4</v>
      </c>
      <c r="C39" s="165">
        <v>251.3</v>
      </c>
      <c r="D39" s="166">
        <v>247.8</v>
      </c>
      <c r="E39" s="167">
        <f t="shared" si="0"/>
        <v>-1.9000000000000057</v>
      </c>
      <c r="F39" s="168">
        <f t="shared" si="1"/>
        <v>-8.0000000000000002E-3</v>
      </c>
      <c r="G39" s="167">
        <f t="shared" si="2"/>
        <v>1.5999999999999943</v>
      </c>
      <c r="H39" s="168">
        <f t="shared" si="3"/>
        <v>6.0000000000000001E-3</v>
      </c>
      <c r="J39" s="152"/>
      <c r="K39" s="59"/>
      <c r="L39" s="122"/>
      <c r="M39" s="123"/>
      <c r="N39" s="124"/>
    </row>
    <row r="40" spans="1:14" ht="15" customHeight="1" x14ac:dyDescent="0.2">
      <c r="A40" s="11" t="s">
        <v>158</v>
      </c>
      <c r="B40" s="165">
        <v>89.6</v>
      </c>
      <c r="C40" s="165">
        <v>90.4</v>
      </c>
      <c r="D40" s="166">
        <v>87.1</v>
      </c>
      <c r="E40" s="167">
        <f t="shared" si="0"/>
        <v>-0.80000000000001137</v>
      </c>
      <c r="F40" s="168">
        <f t="shared" si="1"/>
        <v>-8.9999999999999993E-3</v>
      </c>
      <c r="G40" s="167">
        <f t="shared" si="2"/>
        <v>2.5</v>
      </c>
      <c r="H40" s="168">
        <f t="shared" si="3"/>
        <v>2.9000000000000001E-2</v>
      </c>
      <c r="J40" s="152"/>
      <c r="K40" s="59"/>
      <c r="L40" s="122"/>
      <c r="M40" s="123"/>
      <c r="N40" s="124"/>
    </row>
    <row r="41" spans="1:14" ht="15" customHeight="1" x14ac:dyDescent="0.2">
      <c r="A41" s="66" t="s">
        <v>159</v>
      </c>
      <c r="B41" s="165">
        <v>382.7</v>
      </c>
      <c r="C41" s="165">
        <v>382.7</v>
      </c>
      <c r="D41" s="166">
        <v>372</v>
      </c>
      <c r="E41" s="167">
        <f t="shared" si="0"/>
        <v>0</v>
      </c>
      <c r="F41" s="168">
        <f t="shared" si="1"/>
        <v>0</v>
      </c>
      <c r="G41" s="167">
        <f t="shared" si="2"/>
        <v>10.699999999999989</v>
      </c>
      <c r="H41" s="168">
        <f t="shared" si="3"/>
        <v>2.9000000000000001E-2</v>
      </c>
      <c r="J41" s="152"/>
      <c r="K41" s="59"/>
      <c r="L41" s="122"/>
      <c r="M41" s="123"/>
      <c r="N41" s="124"/>
    </row>
    <row r="42" spans="1:14" ht="15" customHeight="1" x14ac:dyDescent="0.2">
      <c r="A42" s="11" t="s">
        <v>160</v>
      </c>
      <c r="B42" s="165">
        <v>38.200000000000003</v>
      </c>
      <c r="C42" s="165">
        <v>38.200000000000003</v>
      </c>
      <c r="D42" s="166">
        <v>37</v>
      </c>
      <c r="E42" s="167">
        <f t="shared" si="0"/>
        <v>0</v>
      </c>
      <c r="F42" s="168">
        <f t="shared" si="1"/>
        <v>0</v>
      </c>
      <c r="G42" s="167">
        <f t="shared" si="2"/>
        <v>1.2000000000000028</v>
      </c>
      <c r="H42" s="168">
        <f t="shared" si="3"/>
        <v>3.2000000000000001E-2</v>
      </c>
      <c r="J42" s="152"/>
      <c r="K42" s="59"/>
      <c r="L42" s="122"/>
      <c r="M42" s="123"/>
      <c r="N42" s="124"/>
    </row>
    <row r="43" spans="1:14" ht="15" customHeight="1" x14ac:dyDescent="0.2">
      <c r="A43" s="11" t="s">
        <v>161</v>
      </c>
      <c r="B43" s="165">
        <v>109.8</v>
      </c>
      <c r="C43" s="165">
        <v>110.1</v>
      </c>
      <c r="D43" s="166">
        <v>107.3</v>
      </c>
      <c r="E43" s="167">
        <f t="shared" si="0"/>
        <v>-0.29999999999999716</v>
      </c>
      <c r="F43" s="168">
        <f t="shared" si="1"/>
        <v>-3.0000000000000001E-3</v>
      </c>
      <c r="G43" s="167">
        <f t="shared" si="2"/>
        <v>2.5</v>
      </c>
      <c r="H43" s="168">
        <f t="shared" si="3"/>
        <v>2.3E-2</v>
      </c>
      <c r="J43" s="152"/>
      <c r="K43" s="59"/>
      <c r="L43" s="122"/>
      <c r="M43" s="123"/>
      <c r="N43" s="124"/>
    </row>
    <row r="44" spans="1:14" ht="15" customHeight="1" x14ac:dyDescent="0.2">
      <c r="A44" s="11" t="s">
        <v>162</v>
      </c>
      <c r="B44" s="165">
        <v>234.7</v>
      </c>
      <c r="C44" s="165">
        <v>234.4</v>
      </c>
      <c r="D44" s="166">
        <v>227.7</v>
      </c>
      <c r="E44" s="167">
        <f t="shared" si="0"/>
        <v>0.29999999999998295</v>
      </c>
      <c r="F44" s="168">
        <f t="shared" si="1"/>
        <v>1E-3</v>
      </c>
      <c r="G44" s="167">
        <f t="shared" si="2"/>
        <v>7</v>
      </c>
      <c r="H44" s="168">
        <f t="shared" si="3"/>
        <v>3.1E-2</v>
      </c>
      <c r="J44" s="152"/>
      <c r="K44" s="59"/>
      <c r="L44" s="122"/>
      <c r="M44" s="123"/>
      <c r="N44" s="124"/>
    </row>
    <row r="45" spans="1:14" ht="15" customHeight="1" x14ac:dyDescent="0.2">
      <c r="A45" s="12"/>
      <c r="B45" s="165"/>
      <c r="C45" s="165"/>
      <c r="D45" s="65"/>
      <c r="E45" s="7"/>
      <c r="F45" s="7"/>
      <c r="G45" s="7"/>
      <c r="H45" s="7"/>
      <c r="K45" s="59"/>
      <c r="L45" s="122"/>
      <c r="M45" s="123"/>
      <c r="N45" s="124"/>
    </row>
    <row r="46" spans="1:14" ht="15" customHeight="1" x14ac:dyDescent="0.2">
      <c r="A46" s="12"/>
      <c r="B46" s="165"/>
      <c r="C46" s="165"/>
      <c r="D46" s="65"/>
      <c r="E46" s="7"/>
      <c r="F46" s="7"/>
      <c r="G46" s="7"/>
      <c r="H46" s="7"/>
      <c r="K46" s="59"/>
      <c r="L46" s="122"/>
      <c r="M46" s="123"/>
      <c r="N46" s="124"/>
    </row>
    <row r="47" spans="1:14" ht="15" customHeight="1" x14ac:dyDescent="0.2">
      <c r="A47" s="55" t="s">
        <v>126</v>
      </c>
      <c r="B47" s="165"/>
      <c r="C47" s="165"/>
      <c r="D47" s="65"/>
      <c r="E47" s="7"/>
      <c r="F47" s="7"/>
      <c r="G47" s="7"/>
      <c r="H47" s="7"/>
      <c r="K47" s="59"/>
      <c r="L47" s="9"/>
      <c r="M47" s="10"/>
    </row>
    <row r="48" spans="1:14" x14ac:dyDescent="0.15">
      <c r="A48" s="12"/>
      <c r="B48" s="165"/>
      <c r="C48" s="165"/>
      <c r="D48" s="65"/>
      <c r="E48" s="7"/>
      <c r="F48" s="7"/>
      <c r="G48" s="7"/>
      <c r="H48" s="7"/>
    </row>
    <row r="49" spans="1:8" x14ac:dyDescent="0.15">
      <c r="A49" s="12"/>
      <c r="B49" s="165"/>
      <c r="C49" s="165"/>
      <c r="D49" s="65"/>
      <c r="E49" s="7"/>
      <c r="F49" s="7"/>
      <c r="G49" s="7"/>
      <c r="H49" s="7"/>
    </row>
    <row r="50" spans="1:8" x14ac:dyDescent="0.15">
      <c r="A50" s="12"/>
      <c r="B50" s="165"/>
      <c r="C50" s="165"/>
      <c r="D50" s="65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45566</v>
      </c>
      <c r="E1" s="217" t="s">
        <v>112</v>
      </c>
      <c r="F1" s="192"/>
      <c r="G1" s="192"/>
      <c r="H1" s="192"/>
    </row>
    <row r="2" spans="1:8" x14ac:dyDescent="0.2">
      <c r="A2" s="159" t="s">
        <v>113</v>
      </c>
      <c r="B2" t="s">
        <v>114</v>
      </c>
      <c r="C2" t="s">
        <v>115</v>
      </c>
      <c r="D2" t="s">
        <v>116</v>
      </c>
      <c r="E2" t="s">
        <v>117</v>
      </c>
      <c r="F2" t="s">
        <v>118</v>
      </c>
      <c r="G2" t="s">
        <v>116</v>
      </c>
      <c r="H2" t="s">
        <v>118</v>
      </c>
    </row>
    <row r="3" spans="1:8" x14ac:dyDescent="0.2">
      <c r="A3" t="s">
        <v>163</v>
      </c>
      <c r="B3" t="s">
        <v>120</v>
      </c>
      <c r="C3" t="s">
        <v>120</v>
      </c>
      <c r="D3" t="s">
        <v>121</v>
      </c>
      <c r="E3" t="s">
        <v>120</v>
      </c>
      <c r="F3" t="s">
        <v>122</v>
      </c>
      <c r="G3" t="s">
        <v>121</v>
      </c>
      <c r="H3" t="s">
        <v>122</v>
      </c>
    </row>
    <row r="5" spans="1:8" x14ac:dyDescent="0.2">
      <c r="A5" s="159" t="s">
        <v>123</v>
      </c>
      <c r="B5" s="71">
        <v>2396500</v>
      </c>
      <c r="C5" s="71">
        <v>2388400</v>
      </c>
      <c r="D5" s="71">
        <v>2335100</v>
      </c>
      <c r="E5" s="170">
        <f t="shared" ref="E5:E13" si="0">B5-C5</f>
        <v>8100</v>
      </c>
      <c r="F5" s="171">
        <f t="shared" ref="F5:F13" si="1">ROUND((B5-C5)/C5,3)</f>
        <v>3.0000000000000001E-3</v>
      </c>
      <c r="G5" s="170">
        <f t="shared" ref="G5:G13" si="2">B5-D5</f>
        <v>61400</v>
      </c>
      <c r="H5" s="171">
        <f t="shared" ref="H5:H13" si="3">ROUND((B5-D5)/D5,3)</f>
        <v>2.5999999999999999E-2</v>
      </c>
    </row>
    <row r="6" spans="1:8" x14ac:dyDescent="0.2">
      <c r="A6" t="s">
        <v>86</v>
      </c>
      <c r="B6" s="71">
        <v>434300</v>
      </c>
      <c r="C6" s="71">
        <v>431600</v>
      </c>
      <c r="D6" s="71">
        <v>419900</v>
      </c>
      <c r="E6" s="170">
        <f t="shared" si="0"/>
        <v>2700</v>
      </c>
      <c r="F6" s="171">
        <f t="shared" si="1"/>
        <v>6.0000000000000001E-3</v>
      </c>
      <c r="G6" s="170">
        <f t="shared" si="2"/>
        <v>14400</v>
      </c>
      <c r="H6" s="171">
        <f t="shared" si="3"/>
        <v>3.4000000000000002E-2</v>
      </c>
    </row>
    <row r="7" spans="1:8" x14ac:dyDescent="0.2">
      <c r="A7" t="s">
        <v>72</v>
      </c>
      <c r="B7" s="71">
        <v>437900</v>
      </c>
      <c r="C7" s="71">
        <v>435000</v>
      </c>
      <c r="D7" s="71">
        <v>429600</v>
      </c>
      <c r="E7" s="170">
        <f t="shared" si="0"/>
        <v>2900</v>
      </c>
      <c r="F7" s="171">
        <f t="shared" si="1"/>
        <v>7.0000000000000001E-3</v>
      </c>
      <c r="G7" s="170">
        <f t="shared" si="2"/>
        <v>8300</v>
      </c>
      <c r="H7" s="171">
        <f t="shared" si="3"/>
        <v>1.9E-2</v>
      </c>
    </row>
    <row r="8" spans="1:8" x14ac:dyDescent="0.2">
      <c r="A8" t="s">
        <v>73</v>
      </c>
      <c r="B8" s="71">
        <v>100000</v>
      </c>
      <c r="C8" s="71">
        <v>99600</v>
      </c>
      <c r="D8" s="71">
        <v>96400</v>
      </c>
      <c r="E8" s="170">
        <f t="shared" si="0"/>
        <v>400</v>
      </c>
      <c r="F8" s="171">
        <f t="shared" si="1"/>
        <v>4.0000000000000001E-3</v>
      </c>
      <c r="G8" s="170">
        <f t="shared" si="2"/>
        <v>3600</v>
      </c>
      <c r="H8" s="171">
        <f t="shared" si="3"/>
        <v>3.6999999999999998E-2</v>
      </c>
    </row>
    <row r="9" spans="1:8" x14ac:dyDescent="0.2">
      <c r="A9" t="s">
        <v>90</v>
      </c>
      <c r="B9" s="71">
        <v>469600</v>
      </c>
      <c r="C9" s="71">
        <v>467800</v>
      </c>
      <c r="D9" s="71">
        <v>466400</v>
      </c>
      <c r="E9" s="170">
        <f t="shared" si="0"/>
        <v>1800</v>
      </c>
      <c r="F9" s="171">
        <f t="shared" si="1"/>
        <v>4.0000000000000001E-3</v>
      </c>
      <c r="G9" s="170">
        <f t="shared" si="2"/>
        <v>3200</v>
      </c>
      <c r="H9" s="171">
        <f t="shared" si="3"/>
        <v>7.0000000000000001E-3</v>
      </c>
    </row>
    <row r="10" spans="1:8" x14ac:dyDescent="0.2">
      <c r="A10" t="s">
        <v>124</v>
      </c>
      <c r="B10" s="71">
        <v>91800</v>
      </c>
      <c r="C10" s="71">
        <v>91200</v>
      </c>
      <c r="D10" s="71">
        <v>89600</v>
      </c>
      <c r="E10" s="170">
        <f t="shared" si="0"/>
        <v>600</v>
      </c>
      <c r="F10" s="171">
        <f t="shared" si="1"/>
        <v>7.0000000000000001E-3</v>
      </c>
      <c r="G10" s="170">
        <f t="shared" si="2"/>
        <v>2200</v>
      </c>
      <c r="H10" s="171">
        <f t="shared" si="3"/>
        <v>2.5000000000000001E-2</v>
      </c>
    </row>
    <row r="11" spans="1:8" x14ac:dyDescent="0.2">
      <c r="A11" t="s">
        <v>95</v>
      </c>
      <c r="B11" s="71">
        <v>195700</v>
      </c>
      <c r="C11" s="71">
        <v>197200</v>
      </c>
      <c r="D11" s="71">
        <v>195700</v>
      </c>
      <c r="E11" s="170">
        <f t="shared" si="0"/>
        <v>-1500</v>
      </c>
      <c r="F11" s="171">
        <f t="shared" si="1"/>
        <v>-8.0000000000000002E-3</v>
      </c>
      <c r="G11" s="170">
        <f t="shared" si="2"/>
        <v>0</v>
      </c>
      <c r="H11" s="171">
        <f t="shared" si="3"/>
        <v>0</v>
      </c>
    </row>
    <row r="12" spans="1:8" x14ac:dyDescent="0.2">
      <c r="A12" t="s">
        <v>77</v>
      </c>
      <c r="B12" s="71">
        <v>177300</v>
      </c>
      <c r="C12" s="71">
        <v>176500</v>
      </c>
      <c r="D12" s="71">
        <v>173400</v>
      </c>
      <c r="E12" s="170">
        <f t="shared" si="0"/>
        <v>800</v>
      </c>
      <c r="F12" s="171">
        <f t="shared" si="1"/>
        <v>5.0000000000000001E-3</v>
      </c>
      <c r="G12" s="170">
        <f t="shared" si="2"/>
        <v>3900</v>
      </c>
      <c r="H12" s="171">
        <f t="shared" si="3"/>
        <v>2.1999999999999999E-2</v>
      </c>
    </row>
    <row r="13" spans="1:8" x14ac:dyDescent="0.2">
      <c r="A13" t="s">
        <v>78</v>
      </c>
      <c r="B13" s="71">
        <v>39400</v>
      </c>
      <c r="C13" s="71">
        <v>39200</v>
      </c>
      <c r="D13" s="71">
        <v>38200</v>
      </c>
      <c r="E13" s="170">
        <f t="shared" si="0"/>
        <v>200</v>
      </c>
      <c r="F13" s="171">
        <f t="shared" si="1"/>
        <v>5.0000000000000001E-3</v>
      </c>
      <c r="G13" s="170">
        <f t="shared" si="2"/>
        <v>1200</v>
      </c>
      <c r="H13" s="171">
        <f t="shared" si="3"/>
        <v>3.1E-2</v>
      </c>
    </row>
    <row r="15" spans="1:8" x14ac:dyDescent="0.2">
      <c r="A15" s="159" t="s">
        <v>164</v>
      </c>
      <c r="B15" s="159"/>
      <c r="C15" s="159"/>
      <c r="D15" s="159"/>
    </row>
    <row r="17" spans="1:1" x14ac:dyDescent="0.2">
      <c r="A17" s="55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24" zoomScale="90" zoomScaleNormal="9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9" bestFit="1" customWidth="1"/>
    <col min="5" max="5" width="10.5" style="172" bestFit="1" customWidth="1"/>
    <col min="6" max="6" width="8.83203125" style="173" bestFit="1" customWidth="1"/>
    <col min="7" max="7" width="10.5" style="174" bestFit="1" customWidth="1"/>
    <col min="8" max="8" width="9.1640625" style="173" customWidth="1"/>
    <col min="10" max="10" width="26.1640625" bestFit="1" customWidth="1"/>
  </cols>
  <sheetData>
    <row r="1" spans="1:8" x14ac:dyDescent="0.2">
      <c r="A1" t="s">
        <v>165</v>
      </c>
    </row>
    <row r="2" spans="1:8" x14ac:dyDescent="0.2">
      <c r="A2" t="s">
        <v>128</v>
      </c>
    </row>
    <row r="3" spans="1:8" x14ac:dyDescent="0.2">
      <c r="A3" s="58">
        <v>45566</v>
      </c>
    </row>
    <row r="4" spans="1:8" x14ac:dyDescent="0.2">
      <c r="E4" s="225" t="s">
        <v>112</v>
      </c>
      <c r="F4" s="226"/>
      <c r="G4" s="227"/>
      <c r="H4" s="226"/>
    </row>
    <row r="5" spans="1:8" x14ac:dyDescent="0.2">
      <c r="A5" s="159" t="s">
        <v>166</v>
      </c>
      <c r="B5" s="79" t="s">
        <v>114</v>
      </c>
      <c r="C5" s="79" t="s">
        <v>115</v>
      </c>
      <c r="D5" s="79" t="s">
        <v>116</v>
      </c>
      <c r="E5" s="172" t="s">
        <v>117</v>
      </c>
      <c r="F5" s="173" t="s">
        <v>118</v>
      </c>
      <c r="G5" s="174" t="s">
        <v>116</v>
      </c>
      <c r="H5" s="173" t="s">
        <v>118</v>
      </c>
    </row>
    <row r="6" spans="1:8" x14ac:dyDescent="0.2">
      <c r="A6" t="s">
        <v>167</v>
      </c>
      <c r="B6" s="79" t="s">
        <v>120</v>
      </c>
      <c r="C6" s="79" t="s">
        <v>120</v>
      </c>
      <c r="D6" s="79" t="s">
        <v>121</v>
      </c>
      <c r="E6" s="172" t="s">
        <v>120</v>
      </c>
      <c r="F6" s="173" t="s">
        <v>122</v>
      </c>
      <c r="G6" s="174" t="s">
        <v>121</v>
      </c>
      <c r="H6" s="173" t="s">
        <v>122</v>
      </c>
    </row>
    <row r="7" spans="1:8" x14ac:dyDescent="0.2">
      <c r="E7" s="175"/>
    </row>
    <row r="8" spans="1:8" x14ac:dyDescent="0.2">
      <c r="A8" t="s">
        <v>129</v>
      </c>
      <c r="B8" s="125">
        <v>2396500</v>
      </c>
      <c r="C8" s="125">
        <v>2388400</v>
      </c>
      <c r="D8" s="125">
        <v>2335100</v>
      </c>
      <c r="E8" s="170">
        <f t="shared" ref="E8:E39" si="0">B8-C8</f>
        <v>8100</v>
      </c>
      <c r="F8" s="176">
        <f t="shared" ref="F8:F39" si="1">ROUND((B8-C8)/C8,3)</f>
        <v>3.0000000000000001E-3</v>
      </c>
      <c r="G8" s="170">
        <f t="shared" ref="G8:G39" si="2">B8-D8</f>
        <v>61400</v>
      </c>
      <c r="H8" s="176">
        <f t="shared" ref="H8:H39" si="3">ROUND((B8-D8)/D8,3)</f>
        <v>2.5999999999999999E-2</v>
      </c>
    </row>
    <row r="9" spans="1:8" x14ac:dyDescent="0.2">
      <c r="A9" t="s">
        <v>168</v>
      </c>
      <c r="B9" s="125">
        <v>2010700</v>
      </c>
      <c r="C9" s="125">
        <v>2004100</v>
      </c>
      <c r="D9" s="125">
        <v>1959200</v>
      </c>
      <c r="E9" s="170">
        <f t="shared" si="0"/>
        <v>6600</v>
      </c>
      <c r="F9" s="176">
        <f t="shared" si="1"/>
        <v>3.0000000000000001E-3</v>
      </c>
      <c r="G9" s="170">
        <f t="shared" si="2"/>
        <v>51500</v>
      </c>
      <c r="H9" s="176">
        <f t="shared" si="3"/>
        <v>2.5999999999999999E-2</v>
      </c>
    </row>
    <row r="10" spans="1:8" x14ac:dyDescent="0.2">
      <c r="A10" t="s">
        <v>169</v>
      </c>
      <c r="B10" s="125">
        <v>394300</v>
      </c>
      <c r="C10" s="125">
        <v>394600</v>
      </c>
      <c r="D10" s="125">
        <v>384600</v>
      </c>
      <c r="E10" s="170">
        <f t="shared" si="0"/>
        <v>-300</v>
      </c>
      <c r="F10" s="176">
        <f t="shared" si="1"/>
        <v>-1E-3</v>
      </c>
      <c r="G10" s="170">
        <f t="shared" si="2"/>
        <v>9700</v>
      </c>
      <c r="H10" s="176">
        <f t="shared" si="3"/>
        <v>2.5000000000000001E-2</v>
      </c>
    </row>
    <row r="11" spans="1:8" x14ac:dyDescent="0.2">
      <c r="A11" t="s">
        <v>170</v>
      </c>
      <c r="B11" s="125">
        <v>128600</v>
      </c>
      <c r="C11" s="125">
        <v>127200</v>
      </c>
      <c r="D11" s="125">
        <v>119500</v>
      </c>
      <c r="E11" s="170">
        <f t="shared" si="0"/>
        <v>1400</v>
      </c>
      <c r="F11" s="176">
        <f t="shared" si="1"/>
        <v>1.0999999999999999E-2</v>
      </c>
      <c r="G11" s="170">
        <f t="shared" si="2"/>
        <v>9100</v>
      </c>
      <c r="H11" s="176">
        <f t="shared" si="3"/>
        <v>7.5999999999999998E-2</v>
      </c>
    </row>
    <row r="12" spans="1:8" x14ac:dyDescent="0.2">
      <c r="A12" t="s">
        <v>171</v>
      </c>
      <c r="B12" s="125">
        <v>4800</v>
      </c>
      <c r="C12" s="125">
        <v>4800</v>
      </c>
      <c r="D12" s="125">
        <v>4500</v>
      </c>
      <c r="E12" s="170">
        <f t="shared" si="0"/>
        <v>0</v>
      </c>
      <c r="F12" s="176">
        <f t="shared" si="1"/>
        <v>0</v>
      </c>
      <c r="G12" s="170">
        <f t="shared" si="2"/>
        <v>300</v>
      </c>
      <c r="H12" s="176">
        <f t="shared" si="3"/>
        <v>6.7000000000000004E-2</v>
      </c>
    </row>
    <row r="13" spans="1:8" x14ac:dyDescent="0.2">
      <c r="A13" t="s">
        <v>172</v>
      </c>
      <c r="B13" s="125">
        <v>123800</v>
      </c>
      <c r="C13" s="125">
        <v>122400</v>
      </c>
      <c r="D13" s="125">
        <v>115000</v>
      </c>
      <c r="E13" s="170">
        <f t="shared" si="0"/>
        <v>1400</v>
      </c>
      <c r="F13" s="176">
        <f t="shared" si="1"/>
        <v>1.0999999999999999E-2</v>
      </c>
      <c r="G13" s="170">
        <f t="shared" si="2"/>
        <v>8800</v>
      </c>
      <c r="H13" s="176">
        <f t="shared" si="3"/>
        <v>7.6999999999999999E-2</v>
      </c>
    </row>
    <row r="14" spans="1:8" x14ac:dyDescent="0.2">
      <c r="A14" t="s">
        <v>173</v>
      </c>
      <c r="B14" s="125">
        <v>30900</v>
      </c>
      <c r="C14" s="125">
        <v>30100</v>
      </c>
      <c r="D14" s="125">
        <v>27500</v>
      </c>
      <c r="E14" s="170">
        <f t="shared" si="0"/>
        <v>800</v>
      </c>
      <c r="F14" s="176">
        <f t="shared" si="1"/>
        <v>2.7E-2</v>
      </c>
      <c r="G14" s="170">
        <f t="shared" si="2"/>
        <v>3400</v>
      </c>
      <c r="H14" s="176">
        <f t="shared" si="3"/>
        <v>0.124</v>
      </c>
    </row>
    <row r="15" spans="1:8" x14ac:dyDescent="0.2">
      <c r="A15" t="s">
        <v>174</v>
      </c>
      <c r="B15" s="125">
        <v>19000</v>
      </c>
      <c r="C15" s="125">
        <v>18500</v>
      </c>
      <c r="D15" s="125">
        <v>17500</v>
      </c>
      <c r="E15" s="170">
        <f t="shared" si="0"/>
        <v>500</v>
      </c>
      <c r="F15" s="176">
        <f t="shared" si="1"/>
        <v>2.7E-2</v>
      </c>
      <c r="G15" s="170">
        <f t="shared" si="2"/>
        <v>1500</v>
      </c>
      <c r="H15" s="176">
        <f t="shared" si="3"/>
        <v>8.5999999999999993E-2</v>
      </c>
    </row>
    <row r="16" spans="1:8" x14ac:dyDescent="0.2">
      <c r="A16" t="s">
        <v>175</v>
      </c>
      <c r="B16" s="125">
        <v>73900</v>
      </c>
      <c r="C16" s="125">
        <v>73800</v>
      </c>
      <c r="D16" s="125">
        <v>70000</v>
      </c>
      <c r="E16" s="170">
        <f t="shared" si="0"/>
        <v>100</v>
      </c>
      <c r="F16" s="176">
        <f t="shared" si="1"/>
        <v>1E-3</v>
      </c>
      <c r="G16" s="170">
        <f t="shared" si="2"/>
        <v>3900</v>
      </c>
      <c r="H16" s="176">
        <f t="shared" si="3"/>
        <v>5.6000000000000001E-2</v>
      </c>
    </row>
    <row r="17" spans="1:8" x14ac:dyDescent="0.2">
      <c r="A17" t="s">
        <v>176</v>
      </c>
      <c r="B17" s="125">
        <v>265700</v>
      </c>
      <c r="C17" s="125">
        <v>267400</v>
      </c>
      <c r="D17" s="125">
        <v>265100</v>
      </c>
      <c r="E17" s="170">
        <f t="shared" si="0"/>
        <v>-1700</v>
      </c>
      <c r="F17" s="176">
        <f t="shared" si="1"/>
        <v>-6.0000000000000001E-3</v>
      </c>
      <c r="G17" s="170">
        <f t="shared" si="2"/>
        <v>600</v>
      </c>
      <c r="H17" s="176">
        <f t="shared" si="3"/>
        <v>2E-3</v>
      </c>
    </row>
    <row r="18" spans="1:8" x14ac:dyDescent="0.2">
      <c r="A18" t="s">
        <v>177</v>
      </c>
      <c r="B18" s="125">
        <v>162300</v>
      </c>
      <c r="C18" s="125">
        <v>163500</v>
      </c>
      <c r="D18" s="125">
        <v>161000</v>
      </c>
      <c r="E18" s="170">
        <f t="shared" si="0"/>
        <v>-1200</v>
      </c>
      <c r="F18" s="176">
        <f t="shared" si="1"/>
        <v>-7.0000000000000001E-3</v>
      </c>
      <c r="G18" s="170">
        <f t="shared" si="2"/>
        <v>1300</v>
      </c>
      <c r="H18" s="176">
        <f t="shared" si="3"/>
        <v>8.0000000000000002E-3</v>
      </c>
    </row>
    <row r="19" spans="1:8" x14ac:dyDescent="0.2">
      <c r="A19" t="s">
        <v>178</v>
      </c>
      <c r="B19" s="125">
        <v>24500</v>
      </c>
      <c r="C19" s="125">
        <v>24700</v>
      </c>
      <c r="D19" s="125">
        <v>24300</v>
      </c>
      <c r="E19" s="170">
        <f t="shared" si="0"/>
        <v>-200</v>
      </c>
      <c r="F19" s="176">
        <f t="shared" si="1"/>
        <v>-8.0000000000000002E-3</v>
      </c>
      <c r="G19" s="170">
        <f t="shared" si="2"/>
        <v>200</v>
      </c>
      <c r="H19" s="176">
        <f t="shared" si="3"/>
        <v>8.0000000000000002E-3</v>
      </c>
    </row>
    <row r="20" spans="1:8" x14ac:dyDescent="0.2">
      <c r="A20" t="s">
        <v>179</v>
      </c>
      <c r="B20" s="125">
        <v>53400</v>
      </c>
      <c r="C20" s="125">
        <v>53700</v>
      </c>
      <c r="D20" s="125">
        <v>52200</v>
      </c>
      <c r="E20" s="170">
        <f t="shared" si="0"/>
        <v>-300</v>
      </c>
      <c r="F20" s="176">
        <f t="shared" si="1"/>
        <v>-6.0000000000000001E-3</v>
      </c>
      <c r="G20" s="170">
        <f t="shared" si="2"/>
        <v>1200</v>
      </c>
      <c r="H20" s="176">
        <f t="shared" si="3"/>
        <v>2.3E-2</v>
      </c>
    </row>
    <row r="21" spans="1:8" x14ac:dyDescent="0.2">
      <c r="A21" t="s">
        <v>180</v>
      </c>
      <c r="B21" s="125">
        <v>103400</v>
      </c>
      <c r="C21" s="125">
        <v>103900</v>
      </c>
      <c r="D21" s="125">
        <v>104100</v>
      </c>
      <c r="E21" s="170">
        <f t="shared" si="0"/>
        <v>-500</v>
      </c>
      <c r="F21" s="176">
        <f t="shared" si="1"/>
        <v>-5.0000000000000001E-3</v>
      </c>
      <c r="G21" s="170">
        <f t="shared" si="2"/>
        <v>-700</v>
      </c>
      <c r="H21" s="176">
        <f t="shared" si="3"/>
        <v>-7.0000000000000001E-3</v>
      </c>
    </row>
    <row r="22" spans="1:8" x14ac:dyDescent="0.2">
      <c r="A22" t="s">
        <v>181</v>
      </c>
      <c r="B22" s="125">
        <v>11300</v>
      </c>
      <c r="C22" s="125">
        <v>11400</v>
      </c>
      <c r="D22" s="125">
        <v>11600</v>
      </c>
      <c r="E22" s="170">
        <f t="shared" si="0"/>
        <v>-100</v>
      </c>
      <c r="F22" s="176">
        <f t="shared" si="1"/>
        <v>-8.9999999999999993E-3</v>
      </c>
      <c r="G22" s="170">
        <f t="shared" si="2"/>
        <v>-300</v>
      </c>
      <c r="H22" s="176">
        <f t="shared" si="3"/>
        <v>-2.5999999999999999E-2</v>
      </c>
    </row>
    <row r="23" spans="1:8" x14ac:dyDescent="0.2">
      <c r="A23" t="s">
        <v>182</v>
      </c>
      <c r="B23" s="125">
        <v>26300</v>
      </c>
      <c r="C23" s="125">
        <v>26500</v>
      </c>
      <c r="D23" s="125">
        <v>26600</v>
      </c>
      <c r="E23" s="170">
        <f t="shared" si="0"/>
        <v>-200</v>
      </c>
      <c r="F23" s="176">
        <f t="shared" si="1"/>
        <v>-8.0000000000000002E-3</v>
      </c>
      <c r="G23" s="170">
        <f t="shared" si="2"/>
        <v>-300</v>
      </c>
      <c r="H23" s="176">
        <f t="shared" si="3"/>
        <v>-1.0999999999999999E-2</v>
      </c>
    </row>
    <row r="24" spans="1:8" x14ac:dyDescent="0.2">
      <c r="A24" t="s">
        <v>183</v>
      </c>
      <c r="B24" s="125">
        <v>2002200</v>
      </c>
      <c r="C24" s="125">
        <v>1993800</v>
      </c>
      <c r="D24" s="125">
        <v>1950500</v>
      </c>
      <c r="E24" s="170">
        <f t="shared" si="0"/>
        <v>8400</v>
      </c>
      <c r="F24" s="176">
        <f t="shared" si="1"/>
        <v>4.0000000000000001E-3</v>
      </c>
      <c r="G24" s="170">
        <f t="shared" si="2"/>
        <v>51700</v>
      </c>
      <c r="H24" s="176">
        <f t="shared" si="3"/>
        <v>2.7E-2</v>
      </c>
    </row>
    <row r="25" spans="1:8" x14ac:dyDescent="0.2">
      <c r="A25" t="s">
        <v>184</v>
      </c>
      <c r="B25" s="125">
        <v>1616400</v>
      </c>
      <c r="C25" s="125">
        <v>1609500</v>
      </c>
      <c r="D25" s="125">
        <v>1574600</v>
      </c>
      <c r="E25" s="170">
        <f t="shared" si="0"/>
        <v>6900</v>
      </c>
      <c r="F25" s="176">
        <f t="shared" si="1"/>
        <v>4.0000000000000001E-3</v>
      </c>
      <c r="G25" s="170">
        <f t="shared" si="2"/>
        <v>41800</v>
      </c>
      <c r="H25" s="176">
        <f t="shared" si="3"/>
        <v>2.7E-2</v>
      </c>
    </row>
    <row r="26" spans="1:8" x14ac:dyDescent="0.2">
      <c r="A26" t="s">
        <v>185</v>
      </c>
      <c r="B26" s="125">
        <v>449700</v>
      </c>
      <c r="C26" s="125">
        <v>447400</v>
      </c>
      <c r="D26" s="125">
        <v>444700</v>
      </c>
      <c r="E26" s="170">
        <f t="shared" si="0"/>
        <v>2300</v>
      </c>
      <c r="F26" s="176">
        <f t="shared" si="1"/>
        <v>5.0000000000000001E-3</v>
      </c>
      <c r="G26" s="170">
        <f t="shared" si="2"/>
        <v>5000</v>
      </c>
      <c r="H26" s="176">
        <f t="shared" si="3"/>
        <v>1.0999999999999999E-2</v>
      </c>
    </row>
    <row r="27" spans="1:8" x14ac:dyDescent="0.2">
      <c r="A27" t="s">
        <v>186</v>
      </c>
      <c r="B27" s="125">
        <v>85400</v>
      </c>
      <c r="C27" s="125">
        <v>84800</v>
      </c>
      <c r="D27" s="125">
        <v>84900</v>
      </c>
      <c r="E27" s="170">
        <f t="shared" si="0"/>
        <v>600</v>
      </c>
      <c r="F27" s="176">
        <f t="shared" si="1"/>
        <v>7.0000000000000001E-3</v>
      </c>
      <c r="G27" s="170">
        <f t="shared" si="2"/>
        <v>500</v>
      </c>
      <c r="H27" s="176">
        <f t="shared" si="3"/>
        <v>6.0000000000000001E-3</v>
      </c>
    </row>
    <row r="28" spans="1:8" x14ac:dyDescent="0.2">
      <c r="A28" t="s">
        <v>187</v>
      </c>
      <c r="B28" s="125">
        <v>45900</v>
      </c>
      <c r="C28" s="125">
        <v>45600</v>
      </c>
      <c r="D28" s="125">
        <v>44900</v>
      </c>
      <c r="E28" s="170">
        <f t="shared" si="0"/>
        <v>300</v>
      </c>
      <c r="F28" s="176">
        <f t="shared" si="1"/>
        <v>7.0000000000000001E-3</v>
      </c>
      <c r="G28" s="170">
        <f t="shared" si="2"/>
        <v>1000</v>
      </c>
      <c r="H28" s="176">
        <f t="shared" si="3"/>
        <v>2.1999999999999999E-2</v>
      </c>
    </row>
    <row r="29" spans="1:8" x14ac:dyDescent="0.2">
      <c r="A29" t="s">
        <v>188</v>
      </c>
      <c r="B29" s="125">
        <v>24200</v>
      </c>
      <c r="C29" s="125">
        <v>24000</v>
      </c>
      <c r="D29" s="125">
        <v>24700</v>
      </c>
      <c r="E29" s="170">
        <f t="shared" si="0"/>
        <v>200</v>
      </c>
      <c r="F29" s="176">
        <f t="shared" si="1"/>
        <v>8.0000000000000002E-3</v>
      </c>
      <c r="G29" s="170">
        <f t="shared" si="2"/>
        <v>-500</v>
      </c>
      <c r="H29" s="176">
        <f t="shared" si="3"/>
        <v>-0.02</v>
      </c>
    </row>
    <row r="30" spans="1:8" x14ac:dyDescent="0.2">
      <c r="A30" t="s">
        <v>189</v>
      </c>
      <c r="B30" s="125">
        <v>266800</v>
      </c>
      <c r="C30" s="125">
        <v>266000</v>
      </c>
      <c r="D30" s="125">
        <v>266400</v>
      </c>
      <c r="E30" s="170">
        <f t="shared" si="0"/>
        <v>800</v>
      </c>
      <c r="F30" s="176">
        <f t="shared" si="1"/>
        <v>3.0000000000000001E-3</v>
      </c>
      <c r="G30" s="170">
        <f t="shared" si="2"/>
        <v>400</v>
      </c>
      <c r="H30" s="176">
        <f t="shared" si="3"/>
        <v>2E-3</v>
      </c>
    </row>
    <row r="31" spans="1:8" x14ac:dyDescent="0.2">
      <c r="A31" t="s">
        <v>190</v>
      </c>
      <c r="B31" s="125">
        <v>34700</v>
      </c>
      <c r="C31" s="125">
        <v>34600</v>
      </c>
      <c r="D31" s="125">
        <v>34700</v>
      </c>
      <c r="E31" s="170">
        <f t="shared" si="0"/>
        <v>100</v>
      </c>
      <c r="F31" s="176">
        <f t="shared" si="1"/>
        <v>3.0000000000000001E-3</v>
      </c>
      <c r="G31" s="170">
        <f t="shared" si="2"/>
        <v>0</v>
      </c>
      <c r="H31" s="176">
        <f t="shared" si="3"/>
        <v>0</v>
      </c>
    </row>
    <row r="32" spans="1:8" x14ac:dyDescent="0.2">
      <c r="A32" t="s">
        <v>191</v>
      </c>
      <c r="B32" s="125">
        <v>54200</v>
      </c>
      <c r="C32" s="125">
        <v>53900</v>
      </c>
      <c r="D32" s="125">
        <v>54200</v>
      </c>
      <c r="E32" s="170">
        <f t="shared" si="0"/>
        <v>300</v>
      </c>
      <c r="F32" s="176">
        <f t="shared" si="1"/>
        <v>6.0000000000000001E-3</v>
      </c>
      <c r="G32" s="170">
        <f t="shared" si="2"/>
        <v>0</v>
      </c>
      <c r="H32" s="176">
        <f t="shared" si="3"/>
        <v>0</v>
      </c>
    </row>
    <row r="33" spans="1:8" x14ac:dyDescent="0.2">
      <c r="A33" t="s">
        <v>192</v>
      </c>
      <c r="B33" s="125">
        <v>15100</v>
      </c>
      <c r="C33" s="125">
        <v>15100</v>
      </c>
      <c r="D33" s="125">
        <v>16200</v>
      </c>
      <c r="E33" s="170">
        <f t="shared" si="0"/>
        <v>0</v>
      </c>
      <c r="F33" s="176">
        <f t="shared" si="1"/>
        <v>0</v>
      </c>
      <c r="G33" s="170">
        <f t="shared" si="2"/>
        <v>-1100</v>
      </c>
      <c r="H33" s="176">
        <f t="shared" si="3"/>
        <v>-6.8000000000000005E-2</v>
      </c>
    </row>
    <row r="34" spans="1:8" x14ac:dyDescent="0.2">
      <c r="A34" t="s">
        <v>193</v>
      </c>
      <c r="B34" s="125">
        <v>17900</v>
      </c>
      <c r="C34" s="125">
        <v>17800</v>
      </c>
      <c r="D34" s="125">
        <v>18100</v>
      </c>
      <c r="E34" s="170">
        <f t="shared" si="0"/>
        <v>100</v>
      </c>
      <c r="F34" s="176">
        <f t="shared" si="1"/>
        <v>6.0000000000000001E-3</v>
      </c>
      <c r="G34" s="170">
        <f t="shared" si="2"/>
        <v>-200</v>
      </c>
      <c r="H34" s="176">
        <f t="shared" si="3"/>
        <v>-1.0999999999999999E-2</v>
      </c>
    </row>
    <row r="35" spans="1:8" x14ac:dyDescent="0.2">
      <c r="A35" t="s">
        <v>194</v>
      </c>
      <c r="B35" s="125">
        <v>61600</v>
      </c>
      <c r="C35" s="125">
        <v>60700</v>
      </c>
      <c r="D35" s="125">
        <v>61800</v>
      </c>
      <c r="E35" s="170">
        <f t="shared" si="0"/>
        <v>900</v>
      </c>
      <c r="F35" s="176">
        <f t="shared" si="1"/>
        <v>1.4999999999999999E-2</v>
      </c>
      <c r="G35" s="170">
        <f t="shared" si="2"/>
        <v>-200</v>
      </c>
      <c r="H35" s="176">
        <f t="shared" si="3"/>
        <v>-3.0000000000000001E-3</v>
      </c>
    </row>
    <row r="36" spans="1:8" x14ac:dyDescent="0.2">
      <c r="A36" t="s">
        <v>195</v>
      </c>
      <c r="B36" s="125">
        <v>97500</v>
      </c>
      <c r="C36" s="125">
        <v>96600</v>
      </c>
      <c r="D36" s="125">
        <v>93400</v>
      </c>
      <c r="E36" s="170">
        <f t="shared" si="0"/>
        <v>900</v>
      </c>
      <c r="F36" s="176">
        <f t="shared" si="1"/>
        <v>8.9999999999999993E-3</v>
      </c>
      <c r="G36" s="170">
        <f t="shared" si="2"/>
        <v>4100</v>
      </c>
      <c r="H36" s="176">
        <f t="shared" si="3"/>
        <v>4.3999999999999997E-2</v>
      </c>
    </row>
    <row r="37" spans="1:8" x14ac:dyDescent="0.2">
      <c r="A37" t="s">
        <v>196</v>
      </c>
      <c r="B37" s="125">
        <v>11400</v>
      </c>
      <c r="C37" s="125">
        <v>11300</v>
      </c>
      <c r="D37" s="125">
        <v>11100</v>
      </c>
      <c r="E37" s="170">
        <f t="shared" si="0"/>
        <v>100</v>
      </c>
      <c r="F37" s="176">
        <f t="shared" si="1"/>
        <v>8.9999999999999993E-3</v>
      </c>
      <c r="G37" s="170">
        <f t="shared" si="2"/>
        <v>300</v>
      </c>
      <c r="H37" s="176">
        <f t="shared" si="3"/>
        <v>2.7E-2</v>
      </c>
    </row>
    <row r="38" spans="1:8" x14ac:dyDescent="0.2">
      <c r="A38" t="s">
        <v>197</v>
      </c>
      <c r="B38" s="125">
        <v>86100</v>
      </c>
      <c r="C38" s="125">
        <v>85300</v>
      </c>
      <c r="D38" s="125">
        <v>82300</v>
      </c>
      <c r="E38" s="170">
        <f t="shared" si="0"/>
        <v>800</v>
      </c>
      <c r="F38" s="176">
        <f t="shared" si="1"/>
        <v>8.9999999999999993E-3</v>
      </c>
      <c r="G38" s="170">
        <f t="shared" si="2"/>
        <v>3800</v>
      </c>
      <c r="H38" s="176">
        <f t="shared" si="3"/>
        <v>4.5999999999999999E-2</v>
      </c>
    </row>
    <row r="39" spans="1:8" x14ac:dyDescent="0.2">
      <c r="A39" t="s">
        <v>198</v>
      </c>
      <c r="B39" s="125">
        <v>30400</v>
      </c>
      <c r="C39" s="125">
        <v>30100</v>
      </c>
      <c r="D39" s="125">
        <v>28600</v>
      </c>
      <c r="E39" s="170">
        <f t="shared" si="0"/>
        <v>300</v>
      </c>
      <c r="F39" s="176">
        <f t="shared" si="1"/>
        <v>0.01</v>
      </c>
      <c r="G39" s="170">
        <f t="shared" si="2"/>
        <v>1800</v>
      </c>
      <c r="H39" s="176">
        <f t="shared" si="3"/>
        <v>6.3E-2</v>
      </c>
    </row>
    <row r="40" spans="1:8" x14ac:dyDescent="0.2">
      <c r="A40" t="s">
        <v>199</v>
      </c>
      <c r="B40" s="125">
        <v>123400</v>
      </c>
      <c r="C40" s="125">
        <v>123200</v>
      </c>
      <c r="D40" s="125">
        <v>124100</v>
      </c>
      <c r="E40" s="170">
        <f t="shared" ref="E40:E74" si="4">B40-C40</f>
        <v>200</v>
      </c>
      <c r="F40" s="176">
        <f t="shared" ref="F40:F74" si="5">ROUND((B40-C40)/C40,3)</f>
        <v>2E-3</v>
      </c>
      <c r="G40" s="170">
        <f t="shared" ref="G40:G74" si="6">B40-D40</f>
        <v>-700</v>
      </c>
      <c r="H40" s="176">
        <f t="shared" ref="H40:H74" si="7">ROUND((B40-D40)/D40,3)</f>
        <v>-6.0000000000000001E-3</v>
      </c>
    </row>
    <row r="41" spans="1:8" x14ac:dyDescent="0.2">
      <c r="A41" t="s">
        <v>200</v>
      </c>
      <c r="B41" s="125">
        <v>87800</v>
      </c>
      <c r="C41" s="125">
        <v>87900</v>
      </c>
      <c r="D41" s="125">
        <v>88300</v>
      </c>
      <c r="E41" s="170">
        <f t="shared" si="4"/>
        <v>-100</v>
      </c>
      <c r="F41" s="176">
        <f t="shared" si="5"/>
        <v>-1E-3</v>
      </c>
      <c r="G41" s="170">
        <f t="shared" si="6"/>
        <v>-500</v>
      </c>
      <c r="H41" s="176">
        <f t="shared" si="7"/>
        <v>-6.0000000000000001E-3</v>
      </c>
    </row>
    <row r="42" spans="1:8" x14ac:dyDescent="0.2">
      <c r="A42" t="s">
        <v>201</v>
      </c>
      <c r="B42" s="125">
        <v>36300</v>
      </c>
      <c r="C42" s="125">
        <v>36500</v>
      </c>
      <c r="D42" s="125">
        <v>37300</v>
      </c>
      <c r="E42" s="170">
        <f t="shared" si="4"/>
        <v>-200</v>
      </c>
      <c r="F42" s="176">
        <f t="shared" si="5"/>
        <v>-5.0000000000000001E-3</v>
      </c>
      <c r="G42" s="170">
        <f t="shared" si="6"/>
        <v>-1000</v>
      </c>
      <c r="H42" s="176">
        <f t="shared" si="7"/>
        <v>-2.7E-2</v>
      </c>
    </row>
    <row r="43" spans="1:8" x14ac:dyDescent="0.2">
      <c r="A43" t="s">
        <v>202</v>
      </c>
      <c r="B43" s="125">
        <v>35600</v>
      </c>
      <c r="C43" s="125">
        <v>35300</v>
      </c>
      <c r="D43" s="125">
        <v>35800</v>
      </c>
      <c r="E43" s="170">
        <f t="shared" si="4"/>
        <v>300</v>
      </c>
      <c r="F43" s="176">
        <f t="shared" si="5"/>
        <v>8.0000000000000002E-3</v>
      </c>
      <c r="G43" s="170">
        <f t="shared" si="6"/>
        <v>-200</v>
      </c>
      <c r="H43" s="176">
        <f t="shared" si="7"/>
        <v>-6.0000000000000001E-3</v>
      </c>
    </row>
    <row r="44" spans="1:8" x14ac:dyDescent="0.2">
      <c r="A44" t="s">
        <v>203</v>
      </c>
      <c r="B44" s="125">
        <v>326900</v>
      </c>
      <c r="C44" s="125">
        <v>325300</v>
      </c>
      <c r="D44" s="125">
        <v>315600</v>
      </c>
      <c r="E44" s="170">
        <f t="shared" si="4"/>
        <v>1600</v>
      </c>
      <c r="F44" s="176">
        <f t="shared" si="5"/>
        <v>5.0000000000000001E-3</v>
      </c>
      <c r="G44" s="170">
        <f t="shared" si="6"/>
        <v>11300</v>
      </c>
      <c r="H44" s="176">
        <f t="shared" si="7"/>
        <v>3.5999999999999997E-2</v>
      </c>
    </row>
    <row r="45" spans="1:8" x14ac:dyDescent="0.2">
      <c r="A45" t="s">
        <v>204</v>
      </c>
      <c r="B45" s="125">
        <v>141100</v>
      </c>
      <c r="C45" s="125">
        <v>138000</v>
      </c>
      <c r="D45" s="125">
        <v>131100</v>
      </c>
      <c r="E45" s="170">
        <f t="shared" si="4"/>
        <v>3100</v>
      </c>
      <c r="F45" s="176">
        <f t="shared" si="5"/>
        <v>2.1999999999999999E-2</v>
      </c>
      <c r="G45" s="170">
        <f t="shared" si="6"/>
        <v>10000</v>
      </c>
      <c r="H45" s="176">
        <f t="shared" si="7"/>
        <v>7.5999999999999998E-2</v>
      </c>
    </row>
    <row r="46" spans="1:8" x14ac:dyDescent="0.2">
      <c r="A46" t="s">
        <v>205</v>
      </c>
      <c r="B46" s="125">
        <v>24600</v>
      </c>
      <c r="C46" s="125">
        <v>24200</v>
      </c>
      <c r="D46" s="125">
        <v>23800</v>
      </c>
      <c r="E46" s="170">
        <f t="shared" si="4"/>
        <v>400</v>
      </c>
      <c r="F46" s="176">
        <f t="shared" si="5"/>
        <v>1.7000000000000001E-2</v>
      </c>
      <c r="G46" s="170">
        <f t="shared" si="6"/>
        <v>800</v>
      </c>
      <c r="H46" s="176">
        <f t="shared" si="7"/>
        <v>3.4000000000000002E-2</v>
      </c>
    </row>
    <row r="47" spans="1:8" x14ac:dyDescent="0.2">
      <c r="A47" t="s">
        <v>206</v>
      </c>
      <c r="B47" s="125">
        <v>25500</v>
      </c>
      <c r="C47" s="125">
        <v>25200</v>
      </c>
      <c r="D47" s="125">
        <v>24600</v>
      </c>
      <c r="E47" s="170">
        <f t="shared" si="4"/>
        <v>300</v>
      </c>
      <c r="F47" s="176">
        <f t="shared" si="5"/>
        <v>1.2E-2</v>
      </c>
      <c r="G47" s="170">
        <f t="shared" si="6"/>
        <v>900</v>
      </c>
      <c r="H47" s="176">
        <f t="shared" si="7"/>
        <v>3.6999999999999998E-2</v>
      </c>
    </row>
    <row r="48" spans="1:8" x14ac:dyDescent="0.2">
      <c r="A48" t="s">
        <v>207</v>
      </c>
      <c r="B48" s="125">
        <v>160300</v>
      </c>
      <c r="C48" s="125">
        <v>162100</v>
      </c>
      <c r="D48" s="125">
        <v>159900</v>
      </c>
      <c r="E48" s="170">
        <f t="shared" si="4"/>
        <v>-1800</v>
      </c>
      <c r="F48" s="176">
        <f t="shared" si="5"/>
        <v>-1.0999999999999999E-2</v>
      </c>
      <c r="G48" s="170">
        <f t="shared" si="6"/>
        <v>400</v>
      </c>
      <c r="H48" s="176">
        <f t="shared" si="7"/>
        <v>3.0000000000000001E-3</v>
      </c>
    </row>
    <row r="49" spans="1:8" x14ac:dyDescent="0.2">
      <c r="A49" t="s">
        <v>208</v>
      </c>
      <c r="B49" s="125">
        <v>147100</v>
      </c>
      <c r="C49" s="125">
        <v>149200</v>
      </c>
      <c r="D49" s="125">
        <v>147000</v>
      </c>
      <c r="E49" s="170">
        <f t="shared" si="4"/>
        <v>-2100</v>
      </c>
      <c r="F49" s="176">
        <f t="shared" si="5"/>
        <v>-1.4E-2</v>
      </c>
      <c r="G49" s="170">
        <f t="shared" si="6"/>
        <v>100</v>
      </c>
      <c r="H49" s="176">
        <f t="shared" si="7"/>
        <v>1E-3</v>
      </c>
    </row>
    <row r="50" spans="1:8" x14ac:dyDescent="0.2">
      <c r="A50" t="s">
        <v>209</v>
      </c>
      <c r="B50" s="125">
        <v>65000</v>
      </c>
      <c r="C50" s="125">
        <v>66700</v>
      </c>
      <c r="D50" s="125">
        <v>66400</v>
      </c>
      <c r="E50" s="170">
        <f t="shared" si="4"/>
        <v>-1700</v>
      </c>
      <c r="F50" s="176">
        <f t="shared" si="5"/>
        <v>-2.5000000000000001E-2</v>
      </c>
      <c r="G50" s="170">
        <f t="shared" si="6"/>
        <v>-1400</v>
      </c>
      <c r="H50" s="176">
        <f t="shared" si="7"/>
        <v>-2.1000000000000001E-2</v>
      </c>
    </row>
    <row r="51" spans="1:8" x14ac:dyDescent="0.2">
      <c r="A51" t="s">
        <v>210</v>
      </c>
      <c r="B51" s="125">
        <v>36100</v>
      </c>
      <c r="C51" s="125">
        <v>36800</v>
      </c>
      <c r="D51" s="125">
        <v>36800</v>
      </c>
      <c r="E51" s="170">
        <f t="shared" si="4"/>
        <v>-700</v>
      </c>
      <c r="F51" s="176">
        <f t="shared" si="5"/>
        <v>-1.9E-2</v>
      </c>
      <c r="G51" s="170">
        <f t="shared" si="6"/>
        <v>-700</v>
      </c>
      <c r="H51" s="176">
        <f t="shared" si="7"/>
        <v>-1.9E-2</v>
      </c>
    </row>
    <row r="52" spans="1:8" x14ac:dyDescent="0.2">
      <c r="A52" t="s">
        <v>211</v>
      </c>
      <c r="B52" s="125">
        <v>308400</v>
      </c>
      <c r="C52" s="125">
        <v>302200</v>
      </c>
      <c r="D52" s="125">
        <v>291300</v>
      </c>
      <c r="E52" s="170">
        <f t="shared" si="4"/>
        <v>6200</v>
      </c>
      <c r="F52" s="176">
        <f t="shared" si="5"/>
        <v>2.1000000000000001E-2</v>
      </c>
      <c r="G52" s="170">
        <f t="shared" si="6"/>
        <v>17100</v>
      </c>
      <c r="H52" s="176">
        <f t="shared" si="7"/>
        <v>5.8999999999999997E-2</v>
      </c>
    </row>
    <row r="53" spans="1:8" x14ac:dyDescent="0.2">
      <c r="A53" t="s">
        <v>212</v>
      </c>
      <c r="B53" s="125">
        <v>54600</v>
      </c>
      <c r="C53" s="125">
        <v>51400</v>
      </c>
      <c r="D53" s="125">
        <v>51000</v>
      </c>
      <c r="E53" s="170">
        <f t="shared" si="4"/>
        <v>3200</v>
      </c>
      <c r="F53" s="176">
        <f t="shared" si="5"/>
        <v>6.2E-2</v>
      </c>
      <c r="G53" s="170">
        <f t="shared" si="6"/>
        <v>3600</v>
      </c>
      <c r="H53" s="176">
        <f t="shared" si="7"/>
        <v>7.0999999999999994E-2</v>
      </c>
    </row>
    <row r="54" spans="1:8" x14ac:dyDescent="0.2">
      <c r="A54" t="s">
        <v>213</v>
      </c>
      <c r="B54" s="125">
        <v>253800</v>
      </c>
      <c r="C54" s="125">
        <v>250800</v>
      </c>
      <c r="D54" s="125">
        <v>240300</v>
      </c>
      <c r="E54" s="170">
        <f t="shared" si="4"/>
        <v>3000</v>
      </c>
      <c r="F54" s="176">
        <f t="shared" si="5"/>
        <v>1.2E-2</v>
      </c>
      <c r="G54" s="170">
        <f t="shared" si="6"/>
        <v>13500</v>
      </c>
      <c r="H54" s="176">
        <f t="shared" si="7"/>
        <v>5.6000000000000001E-2</v>
      </c>
    </row>
    <row r="55" spans="1:8" x14ac:dyDescent="0.2">
      <c r="A55" t="s">
        <v>214</v>
      </c>
      <c r="B55" s="125">
        <v>121200</v>
      </c>
      <c r="C55" s="125">
        <v>118000</v>
      </c>
      <c r="D55" s="125">
        <v>114000</v>
      </c>
      <c r="E55" s="170">
        <f t="shared" si="4"/>
        <v>3200</v>
      </c>
      <c r="F55" s="176">
        <f t="shared" si="5"/>
        <v>2.7E-2</v>
      </c>
      <c r="G55" s="170">
        <f t="shared" si="6"/>
        <v>7200</v>
      </c>
      <c r="H55" s="176">
        <f t="shared" si="7"/>
        <v>6.3E-2</v>
      </c>
    </row>
    <row r="56" spans="1:8" x14ac:dyDescent="0.2">
      <c r="A56" t="s">
        <v>215</v>
      </c>
      <c r="B56" s="125">
        <v>44100</v>
      </c>
      <c r="C56" s="125">
        <v>43500</v>
      </c>
      <c r="D56" s="125">
        <v>41600</v>
      </c>
      <c r="E56" s="170">
        <f t="shared" si="4"/>
        <v>600</v>
      </c>
      <c r="F56" s="176">
        <f t="shared" si="5"/>
        <v>1.4E-2</v>
      </c>
      <c r="G56" s="170">
        <f t="shared" si="6"/>
        <v>2500</v>
      </c>
      <c r="H56" s="176">
        <f t="shared" si="7"/>
        <v>0.06</v>
      </c>
    </row>
    <row r="57" spans="1:8" x14ac:dyDescent="0.2">
      <c r="A57" t="s">
        <v>216</v>
      </c>
      <c r="B57" s="125">
        <v>44900</v>
      </c>
      <c r="C57" s="125">
        <v>45300</v>
      </c>
      <c r="D57" s="125">
        <v>43100</v>
      </c>
      <c r="E57" s="170">
        <f t="shared" si="4"/>
        <v>-400</v>
      </c>
      <c r="F57" s="176">
        <f t="shared" si="5"/>
        <v>-8.9999999999999993E-3</v>
      </c>
      <c r="G57" s="170">
        <f t="shared" si="6"/>
        <v>1800</v>
      </c>
      <c r="H57" s="176">
        <f t="shared" si="7"/>
        <v>4.2000000000000003E-2</v>
      </c>
    </row>
    <row r="58" spans="1:8" x14ac:dyDescent="0.2">
      <c r="A58" t="s">
        <v>217</v>
      </c>
      <c r="B58" s="125">
        <v>288700</v>
      </c>
      <c r="C58" s="125">
        <v>291900</v>
      </c>
      <c r="D58" s="125">
        <v>283400</v>
      </c>
      <c r="E58" s="170">
        <f t="shared" si="4"/>
        <v>-3200</v>
      </c>
      <c r="F58" s="176">
        <f t="shared" si="5"/>
        <v>-1.0999999999999999E-2</v>
      </c>
      <c r="G58" s="170">
        <f t="shared" si="6"/>
        <v>5300</v>
      </c>
      <c r="H58" s="176">
        <f t="shared" si="7"/>
        <v>1.9E-2</v>
      </c>
    </row>
    <row r="59" spans="1:8" x14ac:dyDescent="0.2">
      <c r="A59" t="s">
        <v>218</v>
      </c>
      <c r="B59" s="125">
        <v>40200</v>
      </c>
      <c r="C59" s="125">
        <v>40900</v>
      </c>
      <c r="D59" s="125">
        <v>35900</v>
      </c>
      <c r="E59" s="170">
        <f t="shared" si="4"/>
        <v>-700</v>
      </c>
      <c r="F59" s="176">
        <f t="shared" si="5"/>
        <v>-1.7000000000000001E-2</v>
      </c>
      <c r="G59" s="170">
        <f t="shared" si="6"/>
        <v>4300</v>
      </c>
      <c r="H59" s="176">
        <f t="shared" si="7"/>
        <v>0.12</v>
      </c>
    </row>
    <row r="60" spans="1:8" x14ac:dyDescent="0.2">
      <c r="A60" t="s">
        <v>219</v>
      </c>
      <c r="B60" s="125">
        <v>32300</v>
      </c>
      <c r="C60" s="125">
        <v>32600</v>
      </c>
      <c r="D60" s="125">
        <v>29000</v>
      </c>
      <c r="E60" s="170">
        <f t="shared" si="4"/>
        <v>-300</v>
      </c>
      <c r="F60" s="176">
        <f t="shared" si="5"/>
        <v>-8.9999999999999993E-3</v>
      </c>
      <c r="G60" s="170">
        <f t="shared" si="6"/>
        <v>3300</v>
      </c>
      <c r="H60" s="176">
        <f t="shared" si="7"/>
        <v>0.114</v>
      </c>
    </row>
    <row r="61" spans="1:8" x14ac:dyDescent="0.2">
      <c r="A61" t="s">
        <v>220</v>
      </c>
      <c r="B61" s="125">
        <v>248500</v>
      </c>
      <c r="C61" s="125">
        <v>251000</v>
      </c>
      <c r="D61" s="125">
        <v>247500</v>
      </c>
      <c r="E61" s="170">
        <f t="shared" si="4"/>
        <v>-2500</v>
      </c>
      <c r="F61" s="176">
        <f t="shared" si="5"/>
        <v>-0.01</v>
      </c>
      <c r="G61" s="170">
        <f t="shared" si="6"/>
        <v>1000</v>
      </c>
      <c r="H61" s="176">
        <f t="shared" si="7"/>
        <v>4.0000000000000001E-3</v>
      </c>
    </row>
    <row r="62" spans="1:8" x14ac:dyDescent="0.2">
      <c r="A62" t="s">
        <v>221</v>
      </c>
      <c r="B62" s="125">
        <v>33200</v>
      </c>
      <c r="C62" s="125">
        <v>33900</v>
      </c>
      <c r="D62" s="125">
        <v>33400</v>
      </c>
      <c r="E62" s="170">
        <f t="shared" si="4"/>
        <v>-700</v>
      </c>
      <c r="F62" s="176">
        <f t="shared" si="5"/>
        <v>-2.1000000000000001E-2</v>
      </c>
      <c r="G62" s="170">
        <f t="shared" si="6"/>
        <v>-200</v>
      </c>
      <c r="H62" s="176">
        <f t="shared" si="7"/>
        <v>-6.0000000000000001E-3</v>
      </c>
    </row>
    <row r="63" spans="1:8" x14ac:dyDescent="0.2">
      <c r="A63" t="s">
        <v>222</v>
      </c>
      <c r="B63" s="125">
        <v>215300</v>
      </c>
      <c r="C63" s="125">
        <v>217100</v>
      </c>
      <c r="D63" s="125">
        <v>214100</v>
      </c>
      <c r="E63" s="170">
        <f t="shared" si="4"/>
        <v>-1800</v>
      </c>
      <c r="F63" s="176">
        <f t="shared" si="5"/>
        <v>-8.0000000000000002E-3</v>
      </c>
      <c r="G63" s="170">
        <f t="shared" si="6"/>
        <v>1200</v>
      </c>
      <c r="H63" s="176">
        <f t="shared" si="7"/>
        <v>6.0000000000000001E-3</v>
      </c>
    </row>
    <row r="64" spans="1:8" x14ac:dyDescent="0.2">
      <c r="A64" t="s">
        <v>223</v>
      </c>
      <c r="B64" s="125">
        <v>88900</v>
      </c>
      <c r="C64" s="125">
        <v>89400</v>
      </c>
      <c r="D64" s="125">
        <v>86900</v>
      </c>
      <c r="E64" s="170">
        <f t="shared" si="4"/>
        <v>-500</v>
      </c>
      <c r="F64" s="176">
        <f t="shared" si="5"/>
        <v>-6.0000000000000001E-3</v>
      </c>
      <c r="G64" s="170">
        <f t="shared" si="6"/>
        <v>2000</v>
      </c>
      <c r="H64" s="176">
        <f t="shared" si="7"/>
        <v>2.3E-2</v>
      </c>
    </row>
    <row r="65" spans="1:16" x14ac:dyDescent="0.2">
      <c r="A65" t="s">
        <v>224</v>
      </c>
      <c r="B65" s="125">
        <v>25300</v>
      </c>
      <c r="C65" s="125">
        <v>25600</v>
      </c>
      <c r="D65" s="125">
        <v>25100</v>
      </c>
      <c r="E65" s="170">
        <f t="shared" si="4"/>
        <v>-300</v>
      </c>
      <c r="F65" s="176">
        <f t="shared" si="5"/>
        <v>-1.2E-2</v>
      </c>
      <c r="G65" s="170">
        <f t="shared" si="6"/>
        <v>200</v>
      </c>
      <c r="H65" s="176">
        <f t="shared" si="7"/>
        <v>8.0000000000000002E-3</v>
      </c>
    </row>
    <row r="66" spans="1:16" x14ac:dyDescent="0.2">
      <c r="A66" t="s">
        <v>225</v>
      </c>
      <c r="B66" s="125">
        <v>20200</v>
      </c>
      <c r="C66" s="125">
        <v>20400</v>
      </c>
      <c r="D66" s="125">
        <v>20400</v>
      </c>
      <c r="E66" s="170">
        <f t="shared" si="4"/>
        <v>-200</v>
      </c>
      <c r="F66" s="176">
        <f t="shared" si="5"/>
        <v>-0.01</v>
      </c>
      <c r="G66" s="170">
        <f t="shared" si="6"/>
        <v>-200</v>
      </c>
      <c r="H66" s="176">
        <f t="shared" si="7"/>
        <v>-0.01</v>
      </c>
    </row>
    <row r="67" spans="1:16" x14ac:dyDescent="0.2">
      <c r="A67" t="s">
        <v>226</v>
      </c>
      <c r="B67" s="125">
        <v>385800</v>
      </c>
      <c r="C67" s="125">
        <v>384300</v>
      </c>
      <c r="D67" s="125">
        <v>375900</v>
      </c>
      <c r="E67" s="170">
        <f t="shared" si="4"/>
        <v>1500</v>
      </c>
      <c r="F67" s="176">
        <f t="shared" si="5"/>
        <v>4.0000000000000001E-3</v>
      </c>
      <c r="G67" s="170">
        <f t="shared" si="6"/>
        <v>9900</v>
      </c>
      <c r="H67" s="176">
        <f t="shared" si="7"/>
        <v>2.5999999999999999E-2</v>
      </c>
      <c r="J67" s="177"/>
    </row>
    <row r="68" spans="1:16" x14ac:dyDescent="0.2">
      <c r="A68" t="s">
        <v>227</v>
      </c>
      <c r="B68" s="125">
        <v>38200</v>
      </c>
      <c r="C68" s="125">
        <v>38100</v>
      </c>
      <c r="D68" s="125">
        <v>37000</v>
      </c>
      <c r="E68" s="170">
        <f t="shared" si="4"/>
        <v>100</v>
      </c>
      <c r="F68" s="176">
        <f t="shared" si="5"/>
        <v>3.0000000000000001E-3</v>
      </c>
      <c r="G68" s="170">
        <f t="shared" si="6"/>
        <v>1200</v>
      </c>
      <c r="H68" s="176">
        <f t="shared" si="7"/>
        <v>3.2000000000000001E-2</v>
      </c>
    </row>
    <row r="69" spans="1:16" x14ac:dyDescent="0.2">
      <c r="A69" t="s">
        <v>228</v>
      </c>
      <c r="B69" s="125">
        <v>111700</v>
      </c>
      <c r="C69" s="125">
        <v>111000</v>
      </c>
      <c r="D69" s="125">
        <v>109700</v>
      </c>
      <c r="E69" s="170">
        <f t="shared" si="4"/>
        <v>700</v>
      </c>
      <c r="F69" s="176">
        <f t="shared" si="5"/>
        <v>6.0000000000000001E-3</v>
      </c>
      <c r="G69" s="170">
        <f t="shared" si="6"/>
        <v>2000</v>
      </c>
      <c r="H69" s="176">
        <f t="shared" si="7"/>
        <v>1.7999999999999999E-2</v>
      </c>
    </row>
    <row r="70" spans="1:16" x14ac:dyDescent="0.2">
      <c r="A70" t="s">
        <v>229</v>
      </c>
      <c r="B70" s="125">
        <v>49400</v>
      </c>
      <c r="C70" s="125">
        <v>49100</v>
      </c>
      <c r="D70" s="125">
        <v>50500</v>
      </c>
      <c r="E70" s="170">
        <f t="shared" si="4"/>
        <v>300</v>
      </c>
      <c r="F70" s="176">
        <f t="shared" si="5"/>
        <v>6.0000000000000001E-3</v>
      </c>
      <c r="G70" s="170">
        <f t="shared" si="6"/>
        <v>-1100</v>
      </c>
      <c r="H70" s="176">
        <f t="shared" si="7"/>
        <v>-2.1999999999999999E-2</v>
      </c>
    </row>
    <row r="71" spans="1:16" x14ac:dyDescent="0.2">
      <c r="A71" t="s">
        <v>230</v>
      </c>
      <c r="B71" s="125">
        <v>62300</v>
      </c>
      <c r="C71" s="125">
        <v>61900</v>
      </c>
      <c r="D71" s="125">
        <v>59200</v>
      </c>
      <c r="E71" s="170">
        <f t="shared" si="4"/>
        <v>400</v>
      </c>
      <c r="F71" s="176">
        <f t="shared" si="5"/>
        <v>6.0000000000000001E-3</v>
      </c>
      <c r="G71" s="170">
        <f t="shared" si="6"/>
        <v>3100</v>
      </c>
      <c r="H71" s="176">
        <f t="shared" si="7"/>
        <v>5.1999999999999998E-2</v>
      </c>
    </row>
    <row r="72" spans="1:16" x14ac:dyDescent="0.2">
      <c r="A72" t="s">
        <v>231</v>
      </c>
      <c r="B72" s="125">
        <v>235900</v>
      </c>
      <c r="C72" s="125">
        <v>235200</v>
      </c>
      <c r="D72" s="125">
        <v>229200</v>
      </c>
      <c r="E72" s="170">
        <f t="shared" si="4"/>
        <v>700</v>
      </c>
      <c r="F72" s="176">
        <f t="shared" si="5"/>
        <v>3.0000000000000001E-3</v>
      </c>
      <c r="G72" s="170">
        <f t="shared" si="6"/>
        <v>6700</v>
      </c>
      <c r="H72" s="176">
        <f t="shared" si="7"/>
        <v>2.9000000000000001E-2</v>
      </c>
    </row>
    <row r="73" spans="1:16" x14ac:dyDescent="0.2">
      <c r="A73" t="s">
        <v>232</v>
      </c>
      <c r="B73" s="125">
        <v>115000</v>
      </c>
      <c r="C73" s="125">
        <v>113700</v>
      </c>
      <c r="D73" s="125">
        <v>112400</v>
      </c>
      <c r="E73" s="170">
        <f t="shared" si="4"/>
        <v>1300</v>
      </c>
      <c r="F73" s="176">
        <f t="shared" si="5"/>
        <v>1.0999999999999999E-2</v>
      </c>
      <c r="G73" s="170">
        <f t="shared" si="6"/>
        <v>2600</v>
      </c>
      <c r="H73" s="176">
        <f t="shared" si="7"/>
        <v>2.3E-2</v>
      </c>
      <c r="L73" s="56"/>
    </row>
    <row r="74" spans="1:16" x14ac:dyDescent="0.2">
      <c r="A74" t="s">
        <v>233</v>
      </c>
      <c r="B74" s="125">
        <v>120900</v>
      </c>
      <c r="C74" s="125">
        <v>121500</v>
      </c>
      <c r="D74" s="125">
        <v>116800</v>
      </c>
      <c r="E74" s="170">
        <f t="shared" si="4"/>
        <v>-600</v>
      </c>
      <c r="F74" s="176">
        <f t="shared" si="5"/>
        <v>-5.0000000000000001E-3</v>
      </c>
      <c r="G74" s="170">
        <f t="shared" si="6"/>
        <v>4100</v>
      </c>
      <c r="H74" s="176">
        <f t="shared" si="7"/>
        <v>3.5000000000000003E-2</v>
      </c>
    </row>
    <row r="75" spans="1:16" x14ac:dyDescent="0.2">
      <c r="K75" s="178"/>
      <c r="P75" s="179"/>
    </row>
    <row r="76" spans="1:16" x14ac:dyDescent="0.2">
      <c r="A76" t="s">
        <v>126</v>
      </c>
    </row>
    <row r="77" spans="1:16" x14ac:dyDescent="0.2">
      <c r="A77" s="55"/>
    </row>
    <row r="84" spans="1:1" x14ac:dyDescent="0.2">
      <c r="A84" t="s">
        <v>170</v>
      </c>
    </row>
    <row r="85" spans="1:1" x14ac:dyDescent="0.2">
      <c r="A85" t="s">
        <v>176</v>
      </c>
    </row>
    <row r="86" spans="1:1" x14ac:dyDescent="0.2">
      <c r="A86" t="s">
        <v>185</v>
      </c>
    </row>
    <row r="87" spans="1:1" x14ac:dyDescent="0.2">
      <c r="A87" t="s">
        <v>186</v>
      </c>
    </row>
    <row r="88" spans="1:1" x14ac:dyDescent="0.2">
      <c r="A88" t="s">
        <v>189</v>
      </c>
    </row>
    <row r="89" spans="1:1" x14ac:dyDescent="0.2">
      <c r="A89" t="s">
        <v>194</v>
      </c>
    </row>
    <row r="90" spans="1:1" x14ac:dyDescent="0.2">
      <c r="A90" t="s">
        <v>195</v>
      </c>
    </row>
    <row r="91" spans="1:1" x14ac:dyDescent="0.2">
      <c r="A91" t="s">
        <v>198</v>
      </c>
    </row>
    <row r="92" spans="1:1" x14ac:dyDescent="0.2">
      <c r="A92" t="s">
        <v>199</v>
      </c>
    </row>
    <row r="93" spans="1:1" x14ac:dyDescent="0.2">
      <c r="A93" t="s">
        <v>203</v>
      </c>
    </row>
    <row r="94" spans="1:1" x14ac:dyDescent="0.2">
      <c r="A94" t="s">
        <v>234</v>
      </c>
    </row>
    <row r="95" spans="1:1" x14ac:dyDescent="0.2">
      <c r="A95" t="s">
        <v>211</v>
      </c>
    </row>
    <row r="96" spans="1:1" x14ac:dyDescent="0.2">
      <c r="A96" t="s">
        <v>217</v>
      </c>
    </row>
    <row r="97" spans="1:1" x14ac:dyDescent="0.2">
      <c r="A97" t="s">
        <v>220</v>
      </c>
    </row>
    <row r="98" spans="1:1" x14ac:dyDescent="0.2">
      <c r="A98" t="s">
        <v>222</v>
      </c>
    </row>
    <row r="99" spans="1:1" x14ac:dyDescent="0.2">
      <c r="A99" t="s">
        <v>223</v>
      </c>
    </row>
    <row r="100" spans="1:1" x14ac:dyDescent="0.2">
      <c r="A100" t="s">
        <v>226</v>
      </c>
    </row>
    <row r="101" spans="1:1" x14ac:dyDescent="0.2">
      <c r="A101" t="s">
        <v>227</v>
      </c>
    </row>
    <row r="102" spans="1:1" x14ac:dyDescent="0.2">
      <c r="A102" t="s">
        <v>228</v>
      </c>
    </row>
    <row r="103" spans="1:1" x14ac:dyDescent="0.2">
      <c r="A103" t="s">
        <v>231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2024-12-09T19:35:46Z</dcterms:modified>
</cp:coreProperties>
</file>