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D-HQFS\Shares\Media_Relations\Communications\LMI\Data Trends Newsletter\2024\Data Trends Newsletter_03_2024 Issue\"/>
    </mc:Choice>
  </mc:AlternateContent>
  <xr:revisionPtr revIDLastSave="0" documentId="8_{ADA7EB28-9A58-4DCA-8100-3FD02EA59AF6}" xr6:coauthVersionLast="47" xr6:coauthVersionMax="47" xr10:uidLastSave="{00000000-0000-0000-0000-000000000000}"/>
  <bookViews>
    <workbookView xWindow="-8595" yWindow="-13770" windowWidth="24240" windowHeight="13140" tabRatio="903" firstSheet="2" activeTab="2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G34" i="10"/>
  <c r="H34" i="10" s="1"/>
  <c r="F34" i="10"/>
  <c r="E34" i="10"/>
  <c r="H33" i="10"/>
  <c r="G33" i="10"/>
  <c r="F33" i="10"/>
  <c r="E33" i="10"/>
  <c r="G32" i="10"/>
  <c r="H32" i="10" s="1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10" i="3" l="1" a="1"/>
  <c r="B10" i="3" s="1"/>
  <c r="B13" i="3" a="1"/>
  <c r="B13" i="3" s="1"/>
  <c r="B9" i="3" a="1"/>
  <c r="B9" i="3" s="1"/>
  <c r="B17" i="3" a="1"/>
  <c r="B17" i="3" s="1"/>
  <c r="B16" i="3" a="1"/>
  <c r="B16" i="3" s="1"/>
  <c r="B8" i="3" a="1"/>
  <c r="B8" i="3" s="1"/>
  <c r="B12" i="3" a="1"/>
  <c r="B12" i="3" s="1"/>
  <c r="B15" i="3" a="1"/>
  <c r="B15" i="3" s="1"/>
  <c r="B11" i="3" a="1"/>
  <c r="B11" i="3" s="1"/>
  <c r="B14" i="3" a="1"/>
  <c r="B14" i="3" s="1"/>
</calcChain>
</file>

<file path=xl/sharedStrings.xml><?xml version="1.0" encoding="utf-8"?>
<sst xmlns="http://schemas.openxmlformats.org/spreadsheetml/2006/main" count="934" uniqueCount="301">
  <si>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</si>
  <si>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</si>
  <si>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</si>
  <si>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</si>
  <si>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</si>
  <si>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</si>
  <si>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</si>
  <si>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</si>
  <si>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</si>
  <si>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</si>
  <si>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</si>
  <si>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</si>
  <si>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</si>
  <si>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</si>
  <si>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</si>
  <si>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</si>
  <si>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</si>
  <si>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</si>
  <si>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</si>
  <si>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</si>
  <si>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</si>
  <si>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</si>
  <si>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</si>
  <si>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</si>
  <si>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</si>
  <si>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</si>
  <si>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</si>
  <si>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</si>
  <si>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</si>
  <si>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</si>
  <si>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</si>
  <si>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</si>
  <si>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</si>
  <si>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</si>
  <si>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</si>
  <si>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</si>
  <si>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</si>
  <si>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</si>
  <si>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</si>
  <si>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</si>
  <si>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</si>
  <si>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</si>
  <si>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</si>
  <si>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</si>
  <si>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</si>
  <si>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</si>
  <si>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</si>
  <si>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</si>
  <si>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</si>
  <si>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</si>
  <si>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</si>
  <si>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</si>
  <si>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</si>
  <si>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</si>
  <si>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</si>
  <si>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</si>
  <si>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</si>
  <si>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</si>
  <si>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</si>
  <si>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</si>
  <si>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</si>
  <si>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</si>
  <si>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</si>
  <si>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</si>
  <si>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</si>
  <si>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</si>
  <si>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</si>
  <si>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</si>
  <si>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</si>
  <si>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</si>
  <si>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</si>
  <si>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</si>
  <si>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</si>
  <si>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</si>
  <si>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</si>
  <si>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</si>
  <si>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</si>
  <si>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</si>
  <si>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</si>
  <si>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</si>
  <si>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</si>
  <si>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</si>
  <si>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</si>
  <si>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</si>
  <si>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</si>
  <si>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</si>
  <si>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</si>
  <si>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</si>
  <si>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</si>
  <si>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</si>
  <si>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</si>
  <si>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</si>
  <si>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</si>
  <si>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</si>
  <si>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</si>
  <si>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</si>
  <si>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</si>
  <si>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</si>
  <si>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</si>
  <si>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</si>
  <si>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</si>
  <si>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</si>
  <si>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</si>
  <si>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</si>
  <si>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</si>
  <si>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</si>
  <si>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</si>
  <si>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</si>
  <si>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</si>
  <si>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</si>
  <si>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</si>
  <si>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</si>
  <si>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</si>
  <si>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</si>
  <si>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</si>
  <si>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</si>
  <si>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</si>
  <si>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</si>
  <si>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</si>
  <si>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</si>
  <si>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</si>
  <si>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</si>
  <si>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</si>
  <si>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</si>
  <si>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</si>
  <si>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</si>
  <si>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</si>
  <si>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</si>
  <si>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</si>
  <si>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</si>
  <si>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</si>
  <si>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</si>
  <si>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</si>
  <si>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</si>
  <si>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</si>
  <si>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</si>
  <si>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</si>
  <si>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</si>
  <si>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</si>
  <si>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</si>
  <si>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</si>
  <si>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</si>
  <si>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</si>
  <si>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</si>
  <si>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</si>
  <si>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</si>
  <si>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</si>
  <si>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</si>
  <si>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</si>
  <si>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</si>
  <si>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</si>
  <si>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</si>
  <si>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</si>
  <si>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</si>
  <si>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</si>
  <si>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</si>
  <si>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</si>
  <si>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</si>
  <si>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</si>
  <si>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</si>
  <si>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</si>
  <si>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</si>
  <si>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</si>
  <si>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</si>
  <si>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</si>
  <si>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</si>
  <si>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</si>
  <si>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</si>
  <si>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</si>
  <si>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</si>
  <si>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</si>
  <si>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</si>
  <si>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</si>
  <si>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</si>
  <si>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</si>
  <si>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</si>
  <si>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</si>
  <si>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</si>
  <si>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</si>
  <si>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</si>
  <si>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</si>
  <si>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</si>
  <si>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</si>
  <si>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</si>
  <si>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</si>
  <si>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</si>
  <si>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</si>
  <si>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</si>
  <si>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</si>
  <si>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</si>
  <si>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</si>
  <si>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</si>
  <si>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</si>
  <si>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</si>
  <si>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</si>
  <si>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</si>
  <si>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</si>
  <si>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</si>
  <si>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</si>
  <si>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</si>
  <si>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</si>
  <si>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</si>
  <si>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</si>
  <si>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</si>
  <si>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</si>
  <si>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</si>
  <si>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</si>
  <si>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</si>
  <si>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</si>
  <si>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</si>
  <si>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</si>
  <si>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</si>
  <si>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</si>
  <si>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</si>
  <si>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</si>
  <si>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</si>
  <si>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</si>
  <si>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</si>
  <si>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</si>
  <si>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</si>
  <si>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</si>
  <si>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</si>
  <si>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</si>
  <si>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</si>
  <si>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</si>
  <si>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</si>
  <si>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</si>
  <si>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</si>
  <si>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</si>
  <si>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</si>
  <si>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</si>
  <si>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</si>
  <si>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</si>
  <si>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</si>
  <si>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</si>
  <si>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</si>
  <si>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</si>
  <si>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</si>
  <si>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</si>
  <si>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</si>
  <si>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</si>
  <si>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</si>
  <si>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</si>
  <si>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</si>
  <si>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</si>
  <si>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</si>
  <si>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</si>
  <si>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</si>
  <si>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</si>
  <si>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</si>
  <si>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</si>
  <si>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</si>
  <si>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</si>
  <si>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</si>
  <si>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</si>
  <si>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</si>
  <si>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</si>
  <si>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</si>
  <si>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</si>
  <si>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</si>
  <si>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</si>
  <si>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</si>
  <si>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</si>
  <si>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</si>
  <si>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</si>
  <si>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</si>
  <si>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</si>
  <si>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</si>
  <si>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</si>
  <si>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</si>
  <si>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</si>
  <si>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</si>
  <si>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</si>
  <si>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</si>
  <si>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</si>
  <si>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</si>
  <si>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</si>
  <si>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</si>
  <si>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March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</si>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</sst>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\+##,#00;\-##,#00;#,##0"/>
    <numFmt numFmtId="193" formatCode="mmmm\ yyyy"/>
    <numFmt numFmtId="194" formatCode="yyyy\-mm\-dd\ h:mm:ss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8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3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49" fontId="19" fillId="0" borderId="0" xfId="0" applyNumberFormat="1" applyFont="1" applyAlignment="1">
      <alignment horizontal="center" vertical="center"/>
    </xf>
    <xf numFmtId="181" fontId="0" fillId="0" borderId="0" xfId="0" applyNumberFormat="1"/>
    <xf numFmtId="192" fontId="0" fillId="0" borderId="0" xfId="6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7" fontId="0" fillId="0" borderId="25" xfId="6" applyNumberFormat="1" applyFont="1" applyBorder="1"/>
    <xf numFmtId="174" fontId="0" fillId="0" borderId="0" xfId="0" applyNumberFormat="1"/>
    <xf numFmtId="175" fontId="0" fillId="0" borderId="0" xfId="0" applyNumberFormat="1"/>
    <xf numFmtId="188" fontId="0" fillId="0" borderId="0" xfId="0" applyNumberFormat="1"/>
    <xf numFmtId="189" fontId="0" fillId="0" borderId="0" xfId="0" applyNumberFormat="1"/>
    <xf numFmtId="176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166" fontId="33" fillId="0" borderId="0" xfId="5" applyNumberFormat="1" applyFont="1"/>
    <xf numFmtId="166" fontId="1" fillId="0" borderId="0" xfId="6" applyNumberFormat="1" applyFont="1"/>
    <xf numFmtId="166" fontId="34" fillId="0" borderId="0" xfId="6" applyNumberFormat="1" applyFont="1"/>
    <xf numFmtId="171" fontId="1" fillId="0" borderId="0" xfId="9" applyNumberFormat="1" applyFon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I4" sqref="I4"/>
    </sheetView>
  </sheetViews>
  <sheetFormatPr defaultRowHeight="14.4" x14ac:dyDescent="0.3"/>
  <cols>
    <col min="1" max="2" width="11.109375" style="151" bestFit="1" customWidth="1"/>
    <col min="4" max="5" width="12.88671875" style="151" bestFit="1" customWidth="1"/>
    <col min="6" max="6" width="12.6640625" style="151" customWidth="1"/>
  </cols>
  <sheetData>
    <row r="1" spans="1:14" ht="15.75" customHeight="1" x14ac:dyDescent="0.3">
      <c r="A1" s="200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15.75" customHeight="1" x14ac:dyDescent="0.3">
      <c r="A2" s="200" t="s">
        <v>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4" ht="16.5" customHeight="1" thickBot="1" x14ac:dyDescent="0.35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4" x14ac:dyDescent="0.3">
      <c r="A4" s="202" t="s">
        <v>2</v>
      </c>
      <c r="B4" s="14" t="s">
        <v>3</v>
      </c>
      <c r="C4" s="14"/>
      <c r="D4" s="14"/>
      <c r="E4" s="14"/>
      <c r="F4" s="14"/>
      <c r="G4" s="15"/>
    </row>
    <row r="5" spans="1:14" x14ac:dyDescent="0.3">
      <c r="A5" s="201"/>
      <c r="B5" s="207" t="s">
        <v>4</v>
      </c>
      <c r="C5" s="206" t="s">
        <v>5</v>
      </c>
      <c r="D5" s="16" t="s">
        <v>6</v>
      </c>
      <c r="E5" s="16"/>
      <c r="F5" s="77" t="s">
        <v>7</v>
      </c>
      <c r="G5" s="17"/>
    </row>
    <row r="6" spans="1:14" x14ac:dyDescent="0.3">
      <c r="A6" s="201"/>
      <c r="B6" s="201"/>
      <c r="C6" s="201"/>
      <c r="D6" s="207" t="s">
        <v>4</v>
      </c>
      <c r="E6" s="206" t="s">
        <v>5</v>
      </c>
      <c r="F6" s="207" t="s">
        <v>4</v>
      </c>
      <c r="G6" s="204" t="s">
        <v>8</v>
      </c>
    </row>
    <row r="7" spans="1:14" ht="15.75" customHeight="1" thickBot="1" x14ac:dyDescent="0.35">
      <c r="A7" s="203"/>
      <c r="B7" s="203"/>
      <c r="C7" s="203"/>
      <c r="D7" s="203"/>
      <c r="E7" s="203"/>
      <c r="F7" s="203"/>
      <c r="G7" s="205"/>
    </row>
    <row r="8" spans="1:14" ht="15.75" customHeight="1" thickBot="1" x14ac:dyDescent="0.35">
      <c r="A8" s="78">
        <v>4339390</v>
      </c>
      <c r="B8" s="79">
        <v>2477584</v>
      </c>
      <c r="C8" s="73">
        <v>57.1</v>
      </c>
      <c r="D8" s="80">
        <v>2399623</v>
      </c>
      <c r="E8" s="67">
        <v>55.3</v>
      </c>
      <c r="F8" s="80">
        <v>77961</v>
      </c>
      <c r="G8" s="60">
        <v>3.1</v>
      </c>
      <c r="M8" s="81"/>
    </row>
    <row r="9" spans="1:14" x14ac:dyDescent="0.3">
      <c r="E9" s="82"/>
    </row>
    <row r="10" spans="1:14" x14ac:dyDescent="0.3">
      <c r="A10" s="28" t="s">
        <v>9</v>
      </c>
      <c r="B10" s="28"/>
      <c r="C10" s="28"/>
      <c r="D10" s="28"/>
      <c r="E10" s="28"/>
      <c r="F10" s="28"/>
    </row>
    <row r="12" spans="1:14" x14ac:dyDescent="0.3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15" sqref="B15"/>
    </sheetView>
  </sheetViews>
  <sheetFormatPr defaultRowHeight="14.4" x14ac:dyDescent="0.3"/>
  <cols>
    <col min="1" max="1" width="19.109375" style="151" bestFit="1" customWidth="1"/>
    <col min="2" max="2" width="13.33203125" style="151" bestFit="1" customWidth="1"/>
    <col min="3" max="3" width="13.5546875" style="151" bestFit="1" customWidth="1"/>
    <col min="4" max="4" width="12.5546875" style="151" bestFit="1" customWidth="1"/>
    <col min="5" max="5" width="14.109375" style="151" bestFit="1" customWidth="1"/>
    <col min="6" max="6" width="11" style="151" bestFit="1" customWidth="1"/>
    <col min="7" max="7" width="18.33203125" style="151" bestFit="1" customWidth="1"/>
    <col min="8" max="8" width="15.109375" style="151" bestFit="1" customWidth="1"/>
  </cols>
  <sheetData>
    <row r="1" spans="1:8" ht="15.75" customHeight="1" thickBot="1" x14ac:dyDescent="0.35">
      <c r="A1" s="239" t="s">
        <v>247</v>
      </c>
      <c r="B1" s="211"/>
      <c r="C1" s="211"/>
      <c r="D1" s="211"/>
      <c r="E1" s="211"/>
      <c r="F1" s="211"/>
      <c r="G1" s="211"/>
      <c r="H1" s="209"/>
    </row>
    <row r="2" spans="1:8" ht="15.75" customHeight="1" thickBot="1" x14ac:dyDescent="0.35">
      <c r="A2" s="42" t="s">
        <v>16</v>
      </c>
      <c r="B2" s="43" t="s">
        <v>248</v>
      </c>
      <c r="C2" s="44" t="s">
        <v>249</v>
      </c>
      <c r="D2" s="45" t="s">
        <v>250</v>
      </c>
      <c r="E2" s="43" t="s">
        <v>251</v>
      </c>
      <c r="F2" s="43" t="s">
        <v>252</v>
      </c>
      <c r="G2" s="43" t="s">
        <v>253</v>
      </c>
      <c r="H2" s="44" t="s">
        <v>254</v>
      </c>
    </row>
    <row r="3" spans="1:8" x14ac:dyDescent="0.3">
      <c r="A3" s="46" t="s">
        <v>255</v>
      </c>
      <c r="B3" s="131">
        <v>1091.8800000000001</v>
      </c>
      <c r="C3" s="131">
        <v>1091.54</v>
      </c>
      <c r="D3" s="131">
        <v>1091.4000000000001</v>
      </c>
      <c r="E3" s="185">
        <f t="shared" ref="E3:E10" si="0">B3-C3</f>
        <v>0.34000000000014552</v>
      </c>
      <c r="F3" s="176">
        <f t="shared" ref="F3:F10" si="1">ROUND(E3/C3,3)</f>
        <v>0</v>
      </c>
      <c r="G3" s="185">
        <f t="shared" ref="G3:G10" si="2">B3-D3</f>
        <v>0.48000000000001819</v>
      </c>
      <c r="H3" s="176">
        <f t="shared" ref="H3:H10" si="3">ROUND(G3/D3,3)</f>
        <v>0</v>
      </c>
    </row>
    <row r="4" spans="1:8" x14ac:dyDescent="0.3">
      <c r="A4" s="46" t="s">
        <v>256</v>
      </c>
      <c r="B4" s="131">
        <v>1007.87</v>
      </c>
      <c r="C4" s="131">
        <v>1002.93</v>
      </c>
      <c r="D4" s="131">
        <v>917.62</v>
      </c>
      <c r="E4" s="185">
        <f t="shared" si="0"/>
        <v>4.9400000000000546</v>
      </c>
      <c r="F4" s="176">
        <f t="shared" si="1"/>
        <v>5.0000000000000001E-3</v>
      </c>
      <c r="G4" s="185">
        <f t="shared" si="2"/>
        <v>90.25</v>
      </c>
      <c r="H4" s="176">
        <f t="shared" si="3"/>
        <v>9.8000000000000004E-2</v>
      </c>
    </row>
    <row r="5" spans="1:8" x14ac:dyDescent="0.3">
      <c r="A5" s="46" t="s">
        <v>257</v>
      </c>
      <c r="B5" s="131">
        <v>769.76</v>
      </c>
      <c r="C5" s="131">
        <v>739.91</v>
      </c>
      <c r="D5" s="131">
        <v>759.53</v>
      </c>
      <c r="E5" s="185">
        <f t="shared" si="0"/>
        <v>29.850000000000023</v>
      </c>
      <c r="F5" s="176">
        <f t="shared" si="1"/>
        <v>0.04</v>
      </c>
      <c r="G5" s="185">
        <f t="shared" si="2"/>
        <v>10.230000000000018</v>
      </c>
      <c r="H5" s="176">
        <f t="shared" si="3"/>
        <v>1.2999999999999999E-2</v>
      </c>
    </row>
    <row r="6" spans="1:8" x14ac:dyDescent="0.3">
      <c r="A6" s="46" t="s">
        <v>258</v>
      </c>
      <c r="B6" s="131">
        <v>1121.78</v>
      </c>
      <c r="C6" s="131">
        <v>1119.8699999999999</v>
      </c>
      <c r="D6" s="131">
        <v>1139.19</v>
      </c>
      <c r="E6" s="185">
        <f t="shared" si="0"/>
        <v>1.9100000000000819</v>
      </c>
      <c r="F6" s="176">
        <f t="shared" si="1"/>
        <v>2E-3</v>
      </c>
      <c r="G6" s="185">
        <f t="shared" si="2"/>
        <v>-17.410000000000082</v>
      </c>
      <c r="H6" s="176">
        <f t="shared" si="3"/>
        <v>-1.4999999999999999E-2</v>
      </c>
    </row>
    <row r="7" spans="1:8" x14ac:dyDescent="0.3">
      <c r="A7" s="46" t="s">
        <v>259</v>
      </c>
      <c r="B7" s="131">
        <v>779.19</v>
      </c>
      <c r="C7" s="131">
        <v>754.21</v>
      </c>
      <c r="D7" s="131">
        <v>823.5</v>
      </c>
      <c r="E7" s="185">
        <f t="shared" si="0"/>
        <v>24.980000000000018</v>
      </c>
      <c r="F7" s="176">
        <f t="shared" si="1"/>
        <v>3.3000000000000002E-2</v>
      </c>
      <c r="G7" s="185">
        <f t="shared" si="2"/>
        <v>-44.309999999999945</v>
      </c>
      <c r="H7" s="176">
        <f t="shared" si="3"/>
        <v>-5.3999999999999999E-2</v>
      </c>
    </row>
    <row r="8" spans="1:8" x14ac:dyDescent="0.3">
      <c r="A8" s="46" t="s">
        <v>260</v>
      </c>
      <c r="B8" s="131">
        <v>852.41</v>
      </c>
      <c r="C8" s="131">
        <v>850.65</v>
      </c>
      <c r="D8" s="131">
        <v>843.68</v>
      </c>
      <c r="E8" s="185">
        <f t="shared" si="0"/>
        <v>1.7599999999999909</v>
      </c>
      <c r="F8" s="176">
        <f t="shared" si="1"/>
        <v>2E-3</v>
      </c>
      <c r="G8" s="185">
        <f t="shared" si="2"/>
        <v>8.7300000000000182</v>
      </c>
      <c r="H8" s="176">
        <f t="shared" si="3"/>
        <v>0.01</v>
      </c>
    </row>
    <row r="9" spans="1:8" x14ac:dyDescent="0.3">
      <c r="A9" s="46" t="s">
        <v>261</v>
      </c>
      <c r="B9" s="131">
        <v>1018.02</v>
      </c>
      <c r="C9" s="131">
        <v>967.69</v>
      </c>
      <c r="D9" s="131">
        <v>911.15</v>
      </c>
      <c r="E9" s="185">
        <f t="shared" si="0"/>
        <v>50.329999999999927</v>
      </c>
      <c r="F9" s="176">
        <f t="shared" si="1"/>
        <v>5.1999999999999998E-2</v>
      </c>
      <c r="G9" s="185">
        <f t="shared" si="2"/>
        <v>106.87</v>
      </c>
      <c r="H9" s="176">
        <f t="shared" si="3"/>
        <v>0.11700000000000001</v>
      </c>
    </row>
    <row r="10" spans="1:8" x14ac:dyDescent="0.3">
      <c r="A10" s="46" t="s">
        <v>262</v>
      </c>
      <c r="B10" s="131">
        <v>916.43</v>
      </c>
      <c r="C10" s="131">
        <v>927.85</v>
      </c>
      <c r="D10" s="131">
        <v>738.54</v>
      </c>
      <c r="E10" s="185">
        <f t="shared" si="0"/>
        <v>-11.420000000000073</v>
      </c>
      <c r="F10" s="176">
        <f t="shared" si="1"/>
        <v>-1.2E-2</v>
      </c>
      <c r="G10" s="185">
        <f t="shared" si="2"/>
        <v>177.89</v>
      </c>
      <c r="H10" s="176">
        <f t="shared" si="3"/>
        <v>0.24099999999999999</v>
      </c>
    </row>
    <row r="11" spans="1:8" x14ac:dyDescent="0.3">
      <c r="G11" s="132"/>
    </row>
    <row r="12" spans="1:8" ht="15.75" customHeight="1" thickBot="1" x14ac:dyDescent="0.35"/>
    <row r="13" spans="1:8" ht="15.75" customHeight="1" thickBot="1" x14ac:dyDescent="0.35">
      <c r="A13" s="237" t="s">
        <v>263</v>
      </c>
      <c r="B13" s="238"/>
      <c r="C13" s="238"/>
      <c r="D13" s="238"/>
      <c r="E13" s="238"/>
      <c r="F13" s="238"/>
      <c r="G13" s="238"/>
      <c r="H13" s="215"/>
    </row>
    <row r="14" spans="1:8" ht="15.75" customHeight="1" thickBot="1" x14ac:dyDescent="0.35">
      <c r="A14" s="43" t="s">
        <v>16</v>
      </c>
      <c r="B14" s="44" t="s">
        <v>248</v>
      </c>
      <c r="C14" s="45" t="s">
        <v>249</v>
      </c>
      <c r="D14" s="43" t="s">
        <v>250</v>
      </c>
      <c r="E14" s="44" t="s">
        <v>251</v>
      </c>
      <c r="F14" s="45" t="s">
        <v>252</v>
      </c>
      <c r="G14" s="44" t="s">
        <v>253</v>
      </c>
      <c r="H14" s="47" t="s">
        <v>254</v>
      </c>
    </row>
    <row r="15" spans="1:8" x14ac:dyDescent="0.3">
      <c r="A15" s="46" t="s">
        <v>255</v>
      </c>
      <c r="B15" s="48">
        <v>33.700000000000003</v>
      </c>
      <c r="C15" s="48">
        <v>33.700000000000003</v>
      </c>
      <c r="D15" s="48">
        <v>34</v>
      </c>
      <c r="E15" s="186">
        <f t="shared" ref="E15:E22" si="4">B15-C15</f>
        <v>0</v>
      </c>
      <c r="F15" s="176">
        <f t="shared" ref="F15:F22" si="5">ROUND(E15/C15,3)</f>
        <v>0</v>
      </c>
      <c r="G15" s="186">
        <f t="shared" ref="G15:G22" si="6">B15-D15</f>
        <v>-0.29999999999999716</v>
      </c>
      <c r="H15" s="176">
        <f t="shared" ref="H15:H22" si="7">ROUND(G15/D15,3)</f>
        <v>-8.9999999999999993E-3</v>
      </c>
    </row>
    <row r="16" spans="1:8" x14ac:dyDescent="0.3">
      <c r="A16" s="46" t="s">
        <v>256</v>
      </c>
      <c r="B16" s="48">
        <v>34.200000000000003</v>
      </c>
      <c r="C16" s="48">
        <v>34.299999999999997</v>
      </c>
      <c r="D16" s="48">
        <v>33.6</v>
      </c>
      <c r="E16" s="186">
        <f t="shared" si="4"/>
        <v>-9.9999999999994316E-2</v>
      </c>
      <c r="F16" s="176">
        <f t="shared" si="5"/>
        <v>-3.0000000000000001E-3</v>
      </c>
      <c r="G16" s="186">
        <f t="shared" si="6"/>
        <v>0.60000000000000142</v>
      </c>
      <c r="H16" s="176">
        <f t="shared" si="7"/>
        <v>1.7999999999999999E-2</v>
      </c>
    </row>
    <row r="17" spans="1:8" x14ac:dyDescent="0.3">
      <c r="A17" s="46" t="s">
        <v>257</v>
      </c>
      <c r="B17" s="48">
        <v>32.700000000000003</v>
      </c>
      <c r="C17" s="48">
        <v>32.1</v>
      </c>
      <c r="D17" s="48">
        <v>32.5</v>
      </c>
      <c r="E17" s="186">
        <f t="shared" si="4"/>
        <v>0.60000000000000142</v>
      </c>
      <c r="F17" s="176">
        <f t="shared" si="5"/>
        <v>1.9E-2</v>
      </c>
      <c r="G17" s="186">
        <f t="shared" si="6"/>
        <v>0.20000000000000284</v>
      </c>
      <c r="H17" s="176">
        <f t="shared" si="7"/>
        <v>6.0000000000000001E-3</v>
      </c>
    </row>
    <row r="18" spans="1:8" x14ac:dyDescent="0.3">
      <c r="A18" s="46" t="s">
        <v>258</v>
      </c>
      <c r="B18" s="48">
        <v>34.4</v>
      </c>
      <c r="C18" s="48">
        <v>34.5</v>
      </c>
      <c r="D18" s="48">
        <v>35.700000000000003</v>
      </c>
      <c r="E18" s="186">
        <f t="shared" si="4"/>
        <v>-0.10000000000000142</v>
      </c>
      <c r="F18" s="176">
        <f t="shared" si="5"/>
        <v>-3.0000000000000001E-3</v>
      </c>
      <c r="G18" s="186">
        <f t="shared" si="6"/>
        <v>-1.3000000000000043</v>
      </c>
      <c r="H18" s="176">
        <f t="shared" si="7"/>
        <v>-3.5999999999999997E-2</v>
      </c>
    </row>
    <row r="19" spans="1:8" x14ac:dyDescent="0.3">
      <c r="A19" s="46" t="s">
        <v>259</v>
      </c>
      <c r="B19" s="48">
        <v>29.9</v>
      </c>
      <c r="C19" s="48">
        <v>29.6</v>
      </c>
      <c r="D19" s="48">
        <v>30.5</v>
      </c>
      <c r="E19" s="186">
        <f t="shared" si="4"/>
        <v>0.29999999999999716</v>
      </c>
      <c r="F19" s="176">
        <f t="shared" si="5"/>
        <v>0.01</v>
      </c>
      <c r="G19" s="186">
        <f t="shared" si="6"/>
        <v>-0.60000000000000142</v>
      </c>
      <c r="H19" s="176">
        <f t="shared" si="7"/>
        <v>-0.02</v>
      </c>
    </row>
    <row r="20" spans="1:8" x14ac:dyDescent="0.3">
      <c r="A20" s="46" t="s">
        <v>260</v>
      </c>
      <c r="B20" s="48">
        <v>31.7</v>
      </c>
      <c r="C20" s="48">
        <v>31.8</v>
      </c>
      <c r="D20" s="48">
        <v>33.4</v>
      </c>
      <c r="E20" s="186">
        <f t="shared" si="4"/>
        <v>-0.10000000000000142</v>
      </c>
      <c r="F20" s="176">
        <f t="shared" si="5"/>
        <v>-3.0000000000000001E-3</v>
      </c>
      <c r="G20" s="186">
        <f t="shared" si="6"/>
        <v>-1.6999999999999993</v>
      </c>
      <c r="H20" s="176">
        <f t="shared" si="7"/>
        <v>-5.0999999999999997E-2</v>
      </c>
    </row>
    <row r="21" spans="1:8" x14ac:dyDescent="0.3">
      <c r="A21" s="46" t="s">
        <v>261</v>
      </c>
      <c r="B21" s="48">
        <v>34.299999999999997</v>
      </c>
      <c r="C21" s="48">
        <v>33.799999999999997</v>
      </c>
      <c r="D21" s="48">
        <v>34.5</v>
      </c>
      <c r="E21" s="186">
        <f t="shared" si="4"/>
        <v>0.5</v>
      </c>
      <c r="F21" s="176">
        <f t="shared" si="5"/>
        <v>1.4999999999999999E-2</v>
      </c>
      <c r="G21" s="186">
        <f t="shared" si="6"/>
        <v>-0.20000000000000284</v>
      </c>
      <c r="H21" s="176">
        <f t="shared" si="7"/>
        <v>-6.0000000000000001E-3</v>
      </c>
    </row>
    <row r="22" spans="1:8" x14ac:dyDescent="0.3">
      <c r="A22" s="46" t="s">
        <v>262</v>
      </c>
      <c r="B22" s="48">
        <v>34.700000000000003</v>
      </c>
      <c r="C22" s="48">
        <v>35</v>
      </c>
      <c r="D22" s="48">
        <v>33</v>
      </c>
      <c r="E22" s="186">
        <f t="shared" si="4"/>
        <v>-0.29999999999999716</v>
      </c>
      <c r="F22" s="176">
        <f t="shared" si="5"/>
        <v>-8.9999999999999993E-3</v>
      </c>
      <c r="G22" s="186">
        <f t="shared" si="6"/>
        <v>1.7000000000000028</v>
      </c>
      <c r="H22" s="176">
        <f t="shared" si="7"/>
        <v>5.1999999999999998E-2</v>
      </c>
    </row>
    <row r="24" spans="1:8" ht="15.75" customHeight="1" thickBot="1" x14ac:dyDescent="0.35"/>
    <row r="25" spans="1:8" ht="15.75" customHeight="1" thickBot="1" x14ac:dyDescent="0.35">
      <c r="A25" s="237" t="s">
        <v>264</v>
      </c>
      <c r="B25" s="238"/>
      <c r="C25" s="238"/>
      <c r="D25" s="238"/>
      <c r="E25" s="238"/>
      <c r="F25" s="238"/>
      <c r="G25" s="238"/>
      <c r="H25" s="215"/>
    </row>
    <row r="26" spans="1:8" ht="15.75" customHeight="1" thickBot="1" x14ac:dyDescent="0.35">
      <c r="A26" s="43" t="s">
        <v>16</v>
      </c>
      <c r="B26" s="49" t="s">
        <v>248</v>
      </c>
      <c r="C26" s="50" t="s">
        <v>249</v>
      </c>
      <c r="D26" s="50" t="s">
        <v>250</v>
      </c>
      <c r="E26" s="50" t="s">
        <v>251</v>
      </c>
      <c r="F26" s="50" t="s">
        <v>252</v>
      </c>
      <c r="G26" s="42" t="s">
        <v>253</v>
      </c>
      <c r="H26" s="44" t="s">
        <v>254</v>
      </c>
    </row>
    <row r="27" spans="1:8" x14ac:dyDescent="0.3">
      <c r="A27" s="46" t="s">
        <v>255</v>
      </c>
      <c r="B27" s="131">
        <v>32.4</v>
      </c>
      <c r="C27" s="131">
        <v>32.39</v>
      </c>
      <c r="D27" s="131">
        <v>32.1</v>
      </c>
      <c r="E27" s="185">
        <f t="shared" ref="E27:E34" si="8">B27-C27</f>
        <v>9.9999999999980105E-3</v>
      </c>
      <c r="F27" s="176">
        <f t="shared" ref="F27:F34" si="9">ROUND(E27/C27,3)</f>
        <v>0</v>
      </c>
      <c r="G27" s="185">
        <f t="shared" ref="G27:G34" si="10">B27-D27</f>
        <v>0.29999999999999716</v>
      </c>
      <c r="H27" s="176">
        <f t="shared" ref="H27:H34" si="11">ROUND(G27/D27,3)</f>
        <v>8.9999999999999993E-3</v>
      </c>
    </row>
    <row r="28" spans="1:8" x14ac:dyDescent="0.3">
      <c r="A28" s="46" t="s">
        <v>256</v>
      </c>
      <c r="B28" s="131">
        <v>29.47</v>
      </c>
      <c r="C28" s="131">
        <v>29.24</v>
      </c>
      <c r="D28" s="131">
        <v>27.31</v>
      </c>
      <c r="E28" s="185">
        <f t="shared" si="8"/>
        <v>0.23000000000000043</v>
      </c>
      <c r="F28" s="176">
        <f t="shared" si="9"/>
        <v>8.0000000000000002E-3</v>
      </c>
      <c r="G28" s="185">
        <f t="shared" si="10"/>
        <v>2.16</v>
      </c>
      <c r="H28" s="176">
        <f t="shared" si="11"/>
        <v>7.9000000000000001E-2</v>
      </c>
    </row>
    <row r="29" spans="1:8" x14ac:dyDescent="0.3">
      <c r="A29" s="46" t="s">
        <v>257</v>
      </c>
      <c r="B29" s="131">
        <v>23.54</v>
      </c>
      <c r="C29" s="131">
        <v>23.05</v>
      </c>
      <c r="D29" s="131">
        <v>23.37</v>
      </c>
      <c r="E29" s="185">
        <f t="shared" si="8"/>
        <v>0.48999999999999844</v>
      </c>
      <c r="F29" s="176">
        <f t="shared" si="9"/>
        <v>2.1000000000000001E-2</v>
      </c>
      <c r="G29" s="185">
        <f t="shared" si="10"/>
        <v>0.16999999999999815</v>
      </c>
      <c r="H29" s="176">
        <f t="shared" si="11"/>
        <v>7.0000000000000001E-3</v>
      </c>
    </row>
    <row r="30" spans="1:8" x14ac:dyDescent="0.3">
      <c r="A30" s="46" t="s">
        <v>258</v>
      </c>
      <c r="B30" s="131">
        <v>32.61</v>
      </c>
      <c r="C30" s="131">
        <v>32.46</v>
      </c>
      <c r="D30" s="131">
        <v>31.91</v>
      </c>
      <c r="E30" s="185">
        <f t="shared" si="8"/>
        <v>0.14999999999999858</v>
      </c>
      <c r="F30" s="176">
        <f t="shared" si="9"/>
        <v>5.0000000000000001E-3</v>
      </c>
      <c r="G30" s="185">
        <f t="shared" si="10"/>
        <v>0.69999999999999929</v>
      </c>
      <c r="H30" s="176">
        <f t="shared" si="11"/>
        <v>2.1999999999999999E-2</v>
      </c>
    </row>
    <row r="31" spans="1:8" x14ac:dyDescent="0.3">
      <c r="A31" s="46" t="s">
        <v>259</v>
      </c>
      <c r="B31" s="131">
        <v>26.06</v>
      </c>
      <c r="C31" s="131">
        <v>25.48</v>
      </c>
      <c r="D31" s="131">
        <v>27</v>
      </c>
      <c r="E31" s="185">
        <f t="shared" si="8"/>
        <v>0.57999999999999829</v>
      </c>
      <c r="F31" s="176">
        <f t="shared" si="9"/>
        <v>2.3E-2</v>
      </c>
      <c r="G31" s="185">
        <f t="shared" si="10"/>
        <v>-0.94000000000000128</v>
      </c>
      <c r="H31" s="176">
        <f t="shared" si="11"/>
        <v>-3.5000000000000003E-2</v>
      </c>
    </row>
    <row r="32" spans="1:8" x14ac:dyDescent="0.3">
      <c r="A32" s="46" t="s">
        <v>260</v>
      </c>
      <c r="B32" s="131">
        <v>26.89</v>
      </c>
      <c r="C32" s="131">
        <v>26.75</v>
      </c>
      <c r="D32" s="131">
        <v>25.26</v>
      </c>
      <c r="E32" s="185">
        <f t="shared" si="8"/>
        <v>0.14000000000000057</v>
      </c>
      <c r="F32" s="176">
        <f t="shared" si="9"/>
        <v>5.0000000000000001E-3</v>
      </c>
      <c r="G32" s="185">
        <f t="shared" si="10"/>
        <v>1.629999999999999</v>
      </c>
      <c r="H32" s="176">
        <f t="shared" si="11"/>
        <v>6.5000000000000002E-2</v>
      </c>
    </row>
    <row r="33" spans="1:8" x14ac:dyDescent="0.3">
      <c r="A33" s="46" t="s">
        <v>261</v>
      </c>
      <c r="B33" s="131">
        <v>29.68</v>
      </c>
      <c r="C33" s="131">
        <v>28.63</v>
      </c>
      <c r="D33" s="131">
        <v>26.41</v>
      </c>
      <c r="E33" s="185">
        <f t="shared" si="8"/>
        <v>1.0500000000000007</v>
      </c>
      <c r="F33" s="176">
        <f t="shared" si="9"/>
        <v>3.6999999999999998E-2</v>
      </c>
      <c r="G33" s="185">
        <f t="shared" si="10"/>
        <v>3.2699999999999996</v>
      </c>
      <c r="H33" s="176">
        <f t="shared" si="11"/>
        <v>0.124</v>
      </c>
    </row>
    <row r="34" spans="1:8" x14ac:dyDescent="0.3">
      <c r="A34" s="46" t="s">
        <v>262</v>
      </c>
      <c r="B34" s="131">
        <v>26.41</v>
      </c>
      <c r="C34" s="131">
        <v>26.51</v>
      </c>
      <c r="D34" s="131">
        <v>22.38</v>
      </c>
      <c r="E34" s="185">
        <f t="shared" si="8"/>
        <v>-0.10000000000000142</v>
      </c>
      <c r="F34" s="176">
        <f t="shared" si="9"/>
        <v>-4.0000000000000001E-3</v>
      </c>
      <c r="G34" s="185">
        <f t="shared" si="10"/>
        <v>4.0300000000000011</v>
      </c>
      <c r="H34" s="176">
        <f t="shared" si="11"/>
        <v>0.18</v>
      </c>
    </row>
    <row r="36" spans="1:8" x14ac:dyDescent="0.3">
      <c r="A36" t="s">
        <v>138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9" zoomScale="90" zoomScaleNormal="90" workbookViewId="0">
      <selection activeCell="H40" sqref="H40"/>
    </sheetView>
  </sheetViews>
  <sheetFormatPr defaultRowHeight="14.4" x14ac:dyDescent="0.3"/>
  <cols>
    <col min="1" max="1" width="32.44140625" style="151" bestFit="1" customWidth="1"/>
    <col min="2" max="2" width="13.33203125" style="151" bestFit="1" customWidth="1"/>
    <col min="3" max="3" width="13.5546875" style="151" bestFit="1" customWidth="1"/>
    <col min="4" max="4" width="12.5546875" style="151" bestFit="1" customWidth="1"/>
    <col min="5" max="5" width="14.109375" style="151" bestFit="1" customWidth="1"/>
    <col min="6" max="6" width="11" style="167" bestFit="1" customWidth="1"/>
    <col min="7" max="7" width="18.33203125" style="151" bestFit="1" customWidth="1"/>
    <col min="8" max="8" width="15.109375" style="167" bestFit="1" customWidth="1"/>
    <col min="15" max="15" width="12.109375" style="151" customWidth="1"/>
    <col min="16" max="17" width="9.88671875" style="151" bestFit="1" customWidth="1"/>
  </cols>
  <sheetData>
    <row r="1" spans="1:21" ht="15.75" customHeight="1" thickBot="1" x14ac:dyDescent="0.35">
      <c r="A1" s="240" t="s">
        <v>265</v>
      </c>
      <c r="B1" s="203"/>
      <c r="C1" s="203"/>
      <c r="D1" s="203"/>
      <c r="E1" s="203"/>
      <c r="F1" s="203"/>
      <c r="G1" s="203"/>
      <c r="H1" s="203"/>
    </row>
    <row r="2" spans="1:21" ht="15.75" customHeight="1" thickBot="1" x14ac:dyDescent="0.35">
      <c r="A2" s="51" t="s">
        <v>266</v>
      </c>
      <c r="B2" s="51" t="s">
        <v>248</v>
      </c>
      <c r="C2" s="51" t="s">
        <v>249</v>
      </c>
      <c r="D2" s="51" t="s">
        <v>250</v>
      </c>
      <c r="E2" s="51" t="s">
        <v>251</v>
      </c>
      <c r="F2" s="187" t="s">
        <v>252</v>
      </c>
      <c r="G2" s="51" t="s">
        <v>253</v>
      </c>
      <c r="H2" s="187" t="s">
        <v>254</v>
      </c>
      <c r="I2" s="154"/>
    </row>
    <row r="3" spans="1:21" ht="15.75" customHeight="1" x14ac:dyDescent="0.3">
      <c r="A3" s="52" t="s">
        <v>267</v>
      </c>
      <c r="B3" s="133">
        <v>1030.9000000000001</v>
      </c>
      <c r="C3" s="133">
        <v>1017.68</v>
      </c>
      <c r="D3" s="133">
        <v>1007.06</v>
      </c>
      <c r="E3" s="188">
        <f t="shared" ref="E3:E13" si="0">B3-C3</f>
        <v>13.220000000000141</v>
      </c>
      <c r="F3" s="189">
        <f t="shared" ref="F3:F13" si="1">ROUND((B3-C3)/C3,3)</f>
        <v>1.2999999999999999E-2</v>
      </c>
      <c r="G3" s="188">
        <f t="shared" ref="G3:G13" si="2">B3-D3</f>
        <v>23.840000000000146</v>
      </c>
      <c r="H3" s="189">
        <f t="shared" ref="H3:H13" si="3">ROUND((B3-D3)/D3,3)</f>
        <v>2.4E-2</v>
      </c>
    </row>
    <row r="4" spans="1:21" ht="15.75" customHeight="1" x14ac:dyDescent="0.3">
      <c r="A4" s="52" t="s">
        <v>268</v>
      </c>
      <c r="B4" s="133">
        <v>1316.4</v>
      </c>
      <c r="C4" s="133">
        <v>1294.69</v>
      </c>
      <c r="D4" s="133">
        <v>1268.3499999999999</v>
      </c>
      <c r="E4" s="188">
        <f t="shared" si="0"/>
        <v>21.710000000000036</v>
      </c>
      <c r="F4" s="189">
        <f t="shared" si="1"/>
        <v>1.7000000000000001E-2</v>
      </c>
      <c r="G4" s="188">
        <f t="shared" si="2"/>
        <v>48.050000000000182</v>
      </c>
      <c r="H4" s="189">
        <f t="shared" si="3"/>
        <v>3.7999999999999999E-2</v>
      </c>
      <c r="O4" s="133"/>
      <c r="P4" s="133"/>
      <c r="Q4" s="133"/>
      <c r="R4" s="190"/>
      <c r="S4" s="191"/>
      <c r="T4" s="190"/>
      <c r="U4" s="191"/>
    </row>
    <row r="5" spans="1:21" ht="15.75" customHeight="1" x14ac:dyDescent="0.3">
      <c r="A5" s="52" t="s">
        <v>269</v>
      </c>
      <c r="B5" s="133">
        <v>1334.1</v>
      </c>
      <c r="C5" s="133">
        <v>1291.45</v>
      </c>
      <c r="D5" s="133">
        <v>1232.06</v>
      </c>
      <c r="E5" s="188">
        <f t="shared" si="0"/>
        <v>42.649999999999864</v>
      </c>
      <c r="F5" s="189">
        <f t="shared" si="1"/>
        <v>3.3000000000000002E-2</v>
      </c>
      <c r="G5" s="188">
        <f t="shared" si="2"/>
        <v>102.03999999999996</v>
      </c>
      <c r="H5" s="189">
        <f t="shared" si="3"/>
        <v>8.3000000000000004E-2</v>
      </c>
    </row>
    <row r="6" spans="1:21" ht="15.75" customHeight="1" x14ac:dyDescent="0.3">
      <c r="A6" s="52" t="s">
        <v>270</v>
      </c>
      <c r="B6" s="133">
        <v>1331.94</v>
      </c>
      <c r="C6" s="133">
        <v>1336.88</v>
      </c>
      <c r="D6" s="133">
        <v>1288.6300000000001</v>
      </c>
      <c r="E6" s="188">
        <f t="shared" si="0"/>
        <v>-4.9400000000000546</v>
      </c>
      <c r="F6" s="189">
        <f t="shared" si="1"/>
        <v>-4.0000000000000001E-3</v>
      </c>
      <c r="G6" s="188">
        <f t="shared" si="2"/>
        <v>43.309999999999945</v>
      </c>
      <c r="H6" s="189">
        <f t="shared" si="3"/>
        <v>3.4000000000000002E-2</v>
      </c>
    </row>
    <row r="7" spans="1:21" ht="15.75" customHeight="1" x14ac:dyDescent="0.3">
      <c r="A7" s="52" t="s">
        <v>271</v>
      </c>
      <c r="B7" s="133">
        <v>960.98</v>
      </c>
      <c r="C7" s="133">
        <v>948.02</v>
      </c>
      <c r="D7" s="133">
        <v>943.24</v>
      </c>
      <c r="E7" s="188">
        <f t="shared" si="0"/>
        <v>12.960000000000036</v>
      </c>
      <c r="F7" s="189">
        <f t="shared" si="1"/>
        <v>1.4E-2</v>
      </c>
      <c r="G7" s="188">
        <f t="shared" si="2"/>
        <v>17.740000000000009</v>
      </c>
      <c r="H7" s="189">
        <f t="shared" si="3"/>
        <v>1.9E-2</v>
      </c>
    </row>
    <row r="8" spans="1:21" ht="15.75" customHeight="1" x14ac:dyDescent="0.3">
      <c r="A8" s="52" t="s">
        <v>152</v>
      </c>
      <c r="B8" s="133">
        <v>880.35</v>
      </c>
      <c r="C8" s="133">
        <v>843.05</v>
      </c>
      <c r="D8" s="133">
        <v>833.32</v>
      </c>
      <c r="E8" s="188">
        <f t="shared" si="0"/>
        <v>37.300000000000068</v>
      </c>
      <c r="F8" s="189">
        <f t="shared" si="1"/>
        <v>4.3999999999999997E-2</v>
      </c>
      <c r="G8" s="188">
        <f t="shared" si="2"/>
        <v>47.029999999999973</v>
      </c>
      <c r="H8" s="189">
        <f t="shared" si="3"/>
        <v>5.6000000000000001E-2</v>
      </c>
    </row>
    <row r="9" spans="1:21" ht="15.75" customHeight="1" x14ac:dyDescent="0.3">
      <c r="A9" s="52" t="s">
        <v>272</v>
      </c>
      <c r="B9" s="133">
        <v>1217.25</v>
      </c>
      <c r="C9" s="133">
        <v>1188.81</v>
      </c>
      <c r="D9" s="133">
        <v>1224.45</v>
      </c>
      <c r="E9" s="188">
        <f t="shared" si="0"/>
        <v>28.440000000000055</v>
      </c>
      <c r="F9" s="189">
        <f t="shared" si="1"/>
        <v>2.4E-2</v>
      </c>
      <c r="G9" s="188">
        <f t="shared" si="2"/>
        <v>-7.2000000000000455</v>
      </c>
      <c r="H9" s="189">
        <f t="shared" si="3"/>
        <v>-6.0000000000000001E-3</v>
      </c>
    </row>
    <row r="10" spans="1:21" ht="15.75" customHeight="1" x14ac:dyDescent="0.3">
      <c r="A10" s="52" t="s">
        <v>273</v>
      </c>
      <c r="B10" s="133">
        <v>1269.19</v>
      </c>
      <c r="C10" s="133">
        <v>1278.8</v>
      </c>
      <c r="D10" s="133">
        <v>1255.1300000000001</v>
      </c>
      <c r="E10" s="188">
        <f t="shared" si="0"/>
        <v>-9.6099999999999</v>
      </c>
      <c r="F10" s="189">
        <f t="shared" si="1"/>
        <v>-8.0000000000000002E-3</v>
      </c>
      <c r="G10" s="188">
        <f t="shared" si="2"/>
        <v>14.059999999999945</v>
      </c>
      <c r="H10" s="189">
        <f t="shared" si="3"/>
        <v>1.0999999999999999E-2</v>
      </c>
    </row>
    <row r="11" spans="1:21" ht="15.75" customHeight="1" x14ac:dyDescent="0.3">
      <c r="A11" s="52" t="s">
        <v>274</v>
      </c>
      <c r="B11" s="133">
        <v>1037.1199999999999</v>
      </c>
      <c r="C11" s="133">
        <v>1039.03</v>
      </c>
      <c r="D11" s="133">
        <v>1002.26</v>
      </c>
      <c r="E11" s="188">
        <f t="shared" si="0"/>
        <v>-1.9100000000000819</v>
      </c>
      <c r="F11" s="189">
        <f t="shared" si="1"/>
        <v>-2E-3</v>
      </c>
      <c r="G11" s="188">
        <f t="shared" si="2"/>
        <v>34.8599999999999</v>
      </c>
      <c r="H11" s="189">
        <f t="shared" si="3"/>
        <v>3.5000000000000003E-2</v>
      </c>
    </row>
    <row r="12" spans="1:21" ht="15.75" customHeight="1" x14ac:dyDescent="0.3">
      <c r="A12" s="52" t="s">
        <v>275</v>
      </c>
      <c r="B12" s="133">
        <v>473.84</v>
      </c>
      <c r="C12" s="133">
        <v>474.08</v>
      </c>
      <c r="D12" s="133">
        <v>470.36</v>
      </c>
      <c r="E12" s="188">
        <f t="shared" si="0"/>
        <v>-0.24000000000000909</v>
      </c>
      <c r="F12" s="189">
        <f t="shared" si="1"/>
        <v>-1E-3</v>
      </c>
      <c r="G12" s="188">
        <f t="shared" si="2"/>
        <v>3.4799999999999613</v>
      </c>
      <c r="H12" s="189">
        <f t="shared" si="3"/>
        <v>7.0000000000000001E-3</v>
      </c>
    </row>
    <row r="13" spans="1:21" ht="15.75" customHeight="1" thickBot="1" x14ac:dyDescent="0.35">
      <c r="A13" s="52" t="s">
        <v>170</v>
      </c>
      <c r="B13" s="133">
        <v>1003.4</v>
      </c>
      <c r="C13" s="133">
        <v>998.82</v>
      </c>
      <c r="D13" s="133">
        <v>919.34</v>
      </c>
      <c r="E13" s="188">
        <f t="shared" si="0"/>
        <v>4.5799999999999272</v>
      </c>
      <c r="F13" s="189">
        <f t="shared" si="1"/>
        <v>5.0000000000000001E-3</v>
      </c>
      <c r="G13" s="188">
        <f t="shared" si="2"/>
        <v>84.059999999999945</v>
      </c>
      <c r="H13" s="189">
        <f t="shared" si="3"/>
        <v>9.0999999999999998E-2</v>
      </c>
    </row>
    <row r="14" spans="1:21" x14ac:dyDescent="0.3">
      <c r="A14" s="57"/>
    </row>
    <row r="15" spans="1:21" ht="15.75" customHeight="1" thickBot="1" x14ac:dyDescent="0.35">
      <c r="A15" s="240" t="s">
        <v>276</v>
      </c>
      <c r="B15" s="203"/>
      <c r="C15" s="203"/>
      <c r="D15" s="203"/>
      <c r="E15" s="203"/>
      <c r="F15" s="203"/>
      <c r="G15" s="203"/>
      <c r="H15" s="203"/>
    </row>
    <row r="16" spans="1:21" ht="15.75" customHeight="1" thickBot="1" x14ac:dyDescent="0.35">
      <c r="A16" s="51" t="s">
        <v>266</v>
      </c>
      <c r="B16" s="51" t="s">
        <v>248</v>
      </c>
      <c r="C16" s="51" t="s">
        <v>249</v>
      </c>
      <c r="D16" s="51" t="s">
        <v>250</v>
      </c>
      <c r="E16" s="51" t="s">
        <v>251</v>
      </c>
      <c r="F16" s="187" t="s">
        <v>252</v>
      </c>
      <c r="G16" s="51" t="s">
        <v>253</v>
      </c>
      <c r="H16" s="187" t="s">
        <v>254</v>
      </c>
      <c r="I16" s="154"/>
    </row>
    <row r="17" spans="1:21" ht="15.75" customHeight="1" x14ac:dyDescent="0.3">
      <c r="A17" s="52" t="s">
        <v>267</v>
      </c>
      <c r="B17" s="134">
        <v>33.9</v>
      </c>
      <c r="C17" s="134">
        <v>33.9</v>
      </c>
      <c r="D17" s="134">
        <v>34.5</v>
      </c>
      <c r="E17" s="186">
        <f t="shared" ref="E17:E27" si="4">B17-C17</f>
        <v>0</v>
      </c>
      <c r="F17" s="189">
        <f t="shared" ref="F17:F27" si="5">ROUND((B17-C17)/C17,3)</f>
        <v>0</v>
      </c>
      <c r="G17" s="186">
        <f t="shared" ref="G17:G27" si="6">B17-D17</f>
        <v>-0.60000000000000142</v>
      </c>
      <c r="H17" s="189">
        <f t="shared" ref="H17:H27" si="7">ROUND((B17-D17)/D17,3)</f>
        <v>-1.7000000000000001E-2</v>
      </c>
    </row>
    <row r="18" spans="1:21" ht="15.75" customHeight="1" x14ac:dyDescent="0.3">
      <c r="A18" s="52" t="s">
        <v>268</v>
      </c>
      <c r="B18" s="134">
        <v>40</v>
      </c>
      <c r="C18" s="134">
        <v>39.799999999999997</v>
      </c>
      <c r="D18" s="134">
        <v>41.1</v>
      </c>
      <c r="E18" s="186">
        <f t="shared" si="4"/>
        <v>0.20000000000000284</v>
      </c>
      <c r="F18" s="189">
        <f t="shared" si="5"/>
        <v>5.0000000000000001E-3</v>
      </c>
      <c r="G18" s="186">
        <f t="shared" si="6"/>
        <v>-1.1000000000000014</v>
      </c>
      <c r="H18" s="189">
        <f t="shared" si="7"/>
        <v>-2.7E-2</v>
      </c>
    </row>
    <row r="19" spans="1:21" ht="15.75" customHeight="1" x14ac:dyDescent="0.3">
      <c r="A19" s="52" t="s">
        <v>269</v>
      </c>
      <c r="B19" s="134">
        <v>41.9</v>
      </c>
      <c r="C19" s="134">
        <v>41.3</v>
      </c>
      <c r="D19" s="134">
        <v>41.4</v>
      </c>
      <c r="E19" s="186">
        <f t="shared" si="4"/>
        <v>0.60000000000000142</v>
      </c>
      <c r="F19" s="189">
        <f t="shared" si="5"/>
        <v>1.4999999999999999E-2</v>
      </c>
      <c r="G19" s="186">
        <f t="shared" si="6"/>
        <v>0.5</v>
      </c>
      <c r="H19" s="189">
        <f t="shared" si="7"/>
        <v>1.2E-2</v>
      </c>
    </row>
    <row r="20" spans="1:21" ht="15.75" customHeight="1" x14ac:dyDescent="0.3">
      <c r="A20" s="52" t="s">
        <v>270</v>
      </c>
      <c r="B20" s="134">
        <v>39.700000000000003</v>
      </c>
      <c r="C20" s="134">
        <v>39.799999999999997</v>
      </c>
      <c r="D20" s="134">
        <v>41</v>
      </c>
      <c r="E20" s="186">
        <f t="shared" si="4"/>
        <v>-9.9999999999994316E-2</v>
      </c>
      <c r="F20" s="189">
        <f t="shared" si="5"/>
        <v>-3.0000000000000001E-3</v>
      </c>
      <c r="G20" s="186">
        <f t="shared" si="6"/>
        <v>-1.2999999999999972</v>
      </c>
      <c r="H20" s="189">
        <f t="shared" si="7"/>
        <v>-3.2000000000000001E-2</v>
      </c>
    </row>
    <row r="21" spans="1:21" ht="15.75" customHeight="1" x14ac:dyDescent="0.3">
      <c r="A21" s="52" t="s">
        <v>271</v>
      </c>
      <c r="B21" s="134">
        <v>32.4</v>
      </c>
      <c r="C21" s="134">
        <v>32.4</v>
      </c>
      <c r="D21" s="134">
        <v>32.9</v>
      </c>
      <c r="E21" s="186">
        <f t="shared" si="4"/>
        <v>0</v>
      </c>
      <c r="F21" s="189">
        <f t="shared" si="5"/>
        <v>0</v>
      </c>
      <c r="G21" s="186">
        <f t="shared" si="6"/>
        <v>-0.5</v>
      </c>
      <c r="H21" s="189">
        <f t="shared" si="7"/>
        <v>-1.4999999999999999E-2</v>
      </c>
    </row>
    <row r="22" spans="1:21" ht="15.75" customHeight="1" x14ac:dyDescent="0.3">
      <c r="A22" s="52" t="s">
        <v>152</v>
      </c>
      <c r="B22" s="134">
        <v>32.799999999999997</v>
      </c>
      <c r="C22" s="134">
        <v>32.4</v>
      </c>
      <c r="D22" s="134">
        <v>33.200000000000003</v>
      </c>
      <c r="E22" s="186">
        <f t="shared" si="4"/>
        <v>0.39999999999999858</v>
      </c>
      <c r="F22" s="189">
        <f t="shared" si="5"/>
        <v>1.2E-2</v>
      </c>
      <c r="G22" s="186">
        <f t="shared" si="6"/>
        <v>-0.40000000000000568</v>
      </c>
      <c r="H22" s="189">
        <f t="shared" si="7"/>
        <v>-1.2E-2</v>
      </c>
      <c r="O22" s="134"/>
      <c r="P22" s="134"/>
      <c r="Q22" s="134"/>
      <c r="R22" s="192"/>
      <c r="S22" s="191"/>
      <c r="T22" s="192"/>
      <c r="U22" s="191"/>
    </row>
    <row r="23" spans="1:21" ht="15.75" customHeight="1" x14ac:dyDescent="0.3">
      <c r="A23" s="52" t="s">
        <v>272</v>
      </c>
      <c r="B23" s="134">
        <v>37.5</v>
      </c>
      <c r="C23" s="134">
        <v>37.799999999999997</v>
      </c>
      <c r="D23" s="134">
        <v>38.299999999999997</v>
      </c>
      <c r="E23" s="186">
        <f t="shared" si="4"/>
        <v>-0.29999999999999716</v>
      </c>
      <c r="F23" s="189">
        <f t="shared" si="5"/>
        <v>-8.0000000000000002E-3</v>
      </c>
      <c r="G23" s="186">
        <f t="shared" si="6"/>
        <v>-0.79999999999999716</v>
      </c>
      <c r="H23" s="189">
        <f t="shared" si="7"/>
        <v>-2.1000000000000001E-2</v>
      </c>
      <c r="R23" s="193"/>
    </row>
    <row r="24" spans="1:21" ht="15.75" customHeight="1" x14ac:dyDescent="0.3">
      <c r="A24" s="52" t="s">
        <v>273</v>
      </c>
      <c r="B24" s="134">
        <v>37.1</v>
      </c>
      <c r="C24" s="134">
        <v>36.799999999999997</v>
      </c>
      <c r="D24" s="134">
        <v>37.200000000000003</v>
      </c>
      <c r="E24" s="186">
        <f t="shared" si="4"/>
        <v>0.30000000000000426</v>
      </c>
      <c r="F24" s="189">
        <f t="shared" si="5"/>
        <v>8.0000000000000002E-3</v>
      </c>
      <c r="G24" s="186">
        <f t="shared" si="6"/>
        <v>-0.10000000000000142</v>
      </c>
      <c r="H24" s="189">
        <f t="shared" si="7"/>
        <v>-3.0000000000000001E-3</v>
      </c>
    </row>
    <row r="25" spans="1:21" ht="15.75" customHeight="1" x14ac:dyDescent="0.3">
      <c r="A25" s="52" t="s">
        <v>274</v>
      </c>
      <c r="B25" s="134">
        <v>32.4</v>
      </c>
      <c r="C25" s="134">
        <v>32.5</v>
      </c>
      <c r="D25" s="134">
        <v>32.700000000000003</v>
      </c>
      <c r="E25" s="186">
        <f t="shared" si="4"/>
        <v>-0.10000000000000142</v>
      </c>
      <c r="F25" s="189">
        <f t="shared" si="5"/>
        <v>-3.0000000000000001E-3</v>
      </c>
      <c r="G25" s="186">
        <f t="shared" si="6"/>
        <v>-0.30000000000000426</v>
      </c>
      <c r="H25" s="189">
        <f t="shared" si="7"/>
        <v>-8.9999999999999993E-3</v>
      </c>
    </row>
    <row r="26" spans="1:21" ht="15.75" customHeight="1" x14ac:dyDescent="0.3">
      <c r="A26" s="52" t="s">
        <v>275</v>
      </c>
      <c r="B26" s="134">
        <v>24.2</v>
      </c>
      <c r="C26" s="134">
        <v>24.2</v>
      </c>
      <c r="D26" s="134">
        <v>24.9</v>
      </c>
      <c r="E26" s="186">
        <f t="shared" si="4"/>
        <v>0</v>
      </c>
      <c r="F26" s="189">
        <f t="shared" si="5"/>
        <v>0</v>
      </c>
      <c r="G26" s="186">
        <f t="shared" si="6"/>
        <v>-0.69999999999999929</v>
      </c>
      <c r="H26" s="189">
        <f t="shared" si="7"/>
        <v>-2.8000000000000001E-2</v>
      </c>
    </row>
    <row r="27" spans="1:21" x14ac:dyDescent="0.3">
      <c r="A27" s="52" t="s">
        <v>170</v>
      </c>
      <c r="B27" s="134">
        <v>34.6</v>
      </c>
      <c r="C27" s="134">
        <v>34.299999999999997</v>
      </c>
      <c r="D27" s="134">
        <v>34.1</v>
      </c>
      <c r="E27" s="186">
        <f t="shared" si="4"/>
        <v>0.30000000000000426</v>
      </c>
      <c r="F27" s="189">
        <f t="shared" si="5"/>
        <v>8.9999999999999993E-3</v>
      </c>
      <c r="G27" s="186">
        <f t="shared" si="6"/>
        <v>0.5</v>
      </c>
      <c r="H27" s="189">
        <f t="shared" si="7"/>
        <v>1.4999999999999999E-2</v>
      </c>
    </row>
    <row r="28" spans="1:21" x14ac:dyDescent="0.3">
      <c r="F28" s="194"/>
      <c r="G28" s="192"/>
      <c r="H28" s="194"/>
    </row>
    <row r="29" spans="1:21" ht="15.75" customHeight="1" thickBot="1" x14ac:dyDescent="0.35">
      <c r="A29" s="240" t="s">
        <v>277</v>
      </c>
      <c r="B29" s="203"/>
      <c r="C29" s="203"/>
      <c r="D29" s="203"/>
      <c r="E29" s="203"/>
      <c r="F29" s="203"/>
      <c r="G29" s="203"/>
      <c r="H29" s="203"/>
    </row>
    <row r="30" spans="1:21" ht="15.75" customHeight="1" thickBot="1" x14ac:dyDescent="0.35">
      <c r="A30" s="51" t="s">
        <v>266</v>
      </c>
      <c r="B30" s="51" t="s">
        <v>248</v>
      </c>
      <c r="C30" s="51" t="s">
        <v>249</v>
      </c>
      <c r="D30" s="51" t="s">
        <v>250</v>
      </c>
      <c r="E30" s="51" t="s">
        <v>251</v>
      </c>
      <c r="F30" s="187" t="s">
        <v>252</v>
      </c>
      <c r="G30" s="51" t="s">
        <v>253</v>
      </c>
      <c r="H30" s="187" t="s">
        <v>254</v>
      </c>
    </row>
    <row r="31" spans="1:21" ht="15.75" customHeight="1" x14ac:dyDescent="0.3">
      <c r="A31" s="52" t="s">
        <v>267</v>
      </c>
      <c r="B31" s="132">
        <v>30.41</v>
      </c>
      <c r="C31" s="132">
        <v>30.02</v>
      </c>
      <c r="D31" s="132">
        <v>29.19</v>
      </c>
      <c r="E31" s="188">
        <f t="shared" ref="E31:E41" si="8">B31-C31</f>
        <v>0.39000000000000057</v>
      </c>
      <c r="F31" s="189">
        <f t="shared" ref="F31:F41" si="9">ROUND((B31-C31)/C31,3)</f>
        <v>1.2999999999999999E-2</v>
      </c>
      <c r="G31" s="188">
        <f t="shared" ref="G31:G41" si="10">B31-D31</f>
        <v>1.2199999999999989</v>
      </c>
      <c r="H31" s="189">
        <f t="shared" ref="H31:H41" si="11">ROUND((B31-D31)/D31,3)</f>
        <v>4.2000000000000003E-2</v>
      </c>
    </row>
    <row r="32" spans="1:21" ht="15.75" customHeight="1" x14ac:dyDescent="0.3">
      <c r="A32" s="52" t="s">
        <v>268</v>
      </c>
      <c r="B32" s="132">
        <v>32.909999999999997</v>
      </c>
      <c r="C32" s="132">
        <v>32.53</v>
      </c>
      <c r="D32" s="132">
        <v>30.86</v>
      </c>
      <c r="E32" s="188">
        <f t="shared" si="8"/>
        <v>0.37999999999999545</v>
      </c>
      <c r="F32" s="189">
        <f t="shared" si="9"/>
        <v>1.2E-2</v>
      </c>
      <c r="G32" s="188">
        <f t="shared" si="10"/>
        <v>2.0499999999999972</v>
      </c>
      <c r="H32" s="189">
        <f t="shared" si="11"/>
        <v>6.6000000000000003E-2</v>
      </c>
      <c r="O32" s="132"/>
      <c r="P32" s="132"/>
      <c r="Q32" s="132"/>
      <c r="R32" s="195"/>
      <c r="S32" s="167"/>
      <c r="T32" s="195"/>
      <c r="U32" s="167"/>
    </row>
    <row r="33" spans="1:21" ht="15.75" customHeight="1" x14ac:dyDescent="0.3">
      <c r="A33" s="52" t="s">
        <v>269</v>
      </c>
      <c r="B33" s="132">
        <v>31.84</v>
      </c>
      <c r="C33" s="132">
        <v>31.27</v>
      </c>
      <c r="D33" s="132">
        <v>29.76</v>
      </c>
      <c r="E33" s="188">
        <f t="shared" si="8"/>
        <v>0.57000000000000028</v>
      </c>
      <c r="F33" s="189">
        <f t="shared" si="9"/>
        <v>1.7999999999999999E-2</v>
      </c>
      <c r="G33" s="188">
        <f t="shared" si="10"/>
        <v>2.0799999999999983</v>
      </c>
      <c r="H33" s="189">
        <f t="shared" si="11"/>
        <v>7.0000000000000007E-2</v>
      </c>
      <c r="O33" s="132"/>
      <c r="P33" s="132"/>
      <c r="Q33" s="132"/>
      <c r="R33" s="195"/>
      <c r="S33" s="167"/>
      <c r="T33" s="195"/>
      <c r="U33" s="167"/>
    </row>
    <row r="34" spans="1:21" ht="15.75" customHeight="1" x14ac:dyDescent="0.3">
      <c r="A34" s="52" t="s">
        <v>270</v>
      </c>
      <c r="B34" s="132">
        <v>33.549999999999997</v>
      </c>
      <c r="C34" s="132">
        <v>33.590000000000003</v>
      </c>
      <c r="D34" s="132">
        <v>31.43</v>
      </c>
      <c r="E34" s="188">
        <f t="shared" si="8"/>
        <v>-4.0000000000006253E-2</v>
      </c>
      <c r="F34" s="189">
        <f t="shared" si="9"/>
        <v>-1E-3</v>
      </c>
      <c r="G34" s="188">
        <f t="shared" si="10"/>
        <v>2.1199999999999974</v>
      </c>
      <c r="H34" s="189">
        <f t="shared" si="11"/>
        <v>6.7000000000000004E-2</v>
      </c>
      <c r="O34" s="132"/>
      <c r="P34" s="132"/>
      <c r="Q34" s="132"/>
      <c r="R34" s="195"/>
      <c r="S34" s="167"/>
      <c r="T34" s="195"/>
      <c r="U34" s="167"/>
    </row>
    <row r="35" spans="1:21" ht="15.75" customHeight="1" x14ac:dyDescent="0.3">
      <c r="A35" s="52" t="s">
        <v>271</v>
      </c>
      <c r="B35" s="132">
        <v>29.66</v>
      </c>
      <c r="C35" s="132">
        <v>29.26</v>
      </c>
      <c r="D35" s="132">
        <v>28.67</v>
      </c>
      <c r="E35" s="188">
        <f t="shared" si="8"/>
        <v>0.39999999999999858</v>
      </c>
      <c r="F35" s="189">
        <f t="shared" si="9"/>
        <v>1.4E-2</v>
      </c>
      <c r="G35" s="188">
        <f t="shared" si="10"/>
        <v>0.98999999999999844</v>
      </c>
      <c r="H35" s="189">
        <f t="shared" si="11"/>
        <v>3.5000000000000003E-2</v>
      </c>
    </row>
    <row r="36" spans="1:21" ht="15.75" customHeight="1" x14ac:dyDescent="0.3">
      <c r="A36" s="52" t="s">
        <v>152</v>
      </c>
      <c r="B36" s="132">
        <v>26.84</v>
      </c>
      <c r="C36" s="132">
        <v>26.02</v>
      </c>
      <c r="D36" s="132">
        <v>25.1</v>
      </c>
      <c r="E36" s="188">
        <f t="shared" si="8"/>
        <v>0.82000000000000028</v>
      </c>
      <c r="F36" s="189">
        <f t="shared" si="9"/>
        <v>3.2000000000000001E-2</v>
      </c>
      <c r="G36" s="188">
        <f t="shared" si="10"/>
        <v>1.7399999999999984</v>
      </c>
      <c r="H36" s="189">
        <f t="shared" si="11"/>
        <v>6.9000000000000006E-2</v>
      </c>
    </row>
    <row r="37" spans="1:21" ht="15.75" customHeight="1" x14ac:dyDescent="0.3">
      <c r="A37" s="52" t="s">
        <v>272</v>
      </c>
      <c r="B37" s="132">
        <v>32.46</v>
      </c>
      <c r="C37" s="132">
        <v>31.45</v>
      </c>
      <c r="D37" s="132">
        <v>31.97</v>
      </c>
      <c r="E37" s="188">
        <f t="shared" si="8"/>
        <v>1.0100000000000016</v>
      </c>
      <c r="F37" s="189">
        <f t="shared" si="9"/>
        <v>3.2000000000000001E-2</v>
      </c>
      <c r="G37" s="188">
        <f t="shared" si="10"/>
        <v>0.49000000000000199</v>
      </c>
      <c r="H37" s="189">
        <f t="shared" si="11"/>
        <v>1.4999999999999999E-2</v>
      </c>
    </row>
    <row r="38" spans="1:21" ht="15.75" customHeight="1" x14ac:dyDescent="0.3">
      <c r="A38" s="52" t="s">
        <v>273</v>
      </c>
      <c r="B38" s="132">
        <v>34.21</v>
      </c>
      <c r="C38" s="132">
        <v>34.75</v>
      </c>
      <c r="D38" s="132">
        <v>33.74</v>
      </c>
      <c r="E38" s="188">
        <f t="shared" si="8"/>
        <v>-0.53999999999999915</v>
      </c>
      <c r="F38" s="189">
        <f t="shared" si="9"/>
        <v>-1.6E-2</v>
      </c>
      <c r="G38" s="188">
        <f t="shared" si="10"/>
        <v>0.46999999999999886</v>
      </c>
      <c r="H38" s="189">
        <f t="shared" si="11"/>
        <v>1.4E-2</v>
      </c>
    </row>
    <row r="39" spans="1:21" ht="15.75" customHeight="1" x14ac:dyDescent="0.3">
      <c r="A39" s="52" t="s">
        <v>274</v>
      </c>
      <c r="B39" s="132">
        <v>32.01</v>
      </c>
      <c r="C39" s="132">
        <v>31.97</v>
      </c>
      <c r="D39" s="132">
        <v>30.65</v>
      </c>
      <c r="E39" s="188">
        <f t="shared" si="8"/>
        <v>3.9999999999999147E-2</v>
      </c>
      <c r="F39" s="189">
        <f t="shared" si="9"/>
        <v>1E-3</v>
      </c>
      <c r="G39" s="188">
        <f t="shared" si="10"/>
        <v>1.3599999999999994</v>
      </c>
      <c r="H39" s="189">
        <f t="shared" si="11"/>
        <v>4.3999999999999997E-2</v>
      </c>
    </row>
    <row r="40" spans="1:21" ht="15.75" customHeight="1" x14ac:dyDescent="0.3">
      <c r="A40" s="52" t="s">
        <v>275</v>
      </c>
      <c r="B40" s="132">
        <v>19.579999999999998</v>
      </c>
      <c r="C40" s="132">
        <v>19.59</v>
      </c>
      <c r="D40" s="132">
        <v>18.89</v>
      </c>
      <c r="E40" s="188">
        <f t="shared" si="8"/>
        <v>-1.0000000000001563E-2</v>
      </c>
      <c r="F40" s="189">
        <f t="shared" si="9"/>
        <v>-1E-3</v>
      </c>
      <c r="G40" s="188">
        <f t="shared" si="10"/>
        <v>0.68999999999999773</v>
      </c>
      <c r="H40" s="189">
        <f t="shared" si="11"/>
        <v>3.6999999999999998E-2</v>
      </c>
    </row>
    <row r="41" spans="1:21" x14ac:dyDescent="0.3">
      <c r="A41" s="52" t="s">
        <v>170</v>
      </c>
      <c r="B41" s="132">
        <v>29</v>
      </c>
      <c r="C41" s="132">
        <v>29.12</v>
      </c>
      <c r="D41" s="132">
        <v>26.96</v>
      </c>
      <c r="E41" s="188">
        <f t="shared" si="8"/>
        <v>-0.12000000000000099</v>
      </c>
      <c r="F41" s="189">
        <f t="shared" si="9"/>
        <v>-4.0000000000000001E-3</v>
      </c>
      <c r="G41" s="188">
        <f t="shared" si="10"/>
        <v>2.0399999999999991</v>
      </c>
      <c r="H41" s="189">
        <f t="shared" si="11"/>
        <v>7.5999999999999998E-2</v>
      </c>
    </row>
    <row r="43" spans="1:21" x14ac:dyDescent="0.3">
      <c r="A43" t="s">
        <v>138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B5" sqref="B5"/>
    </sheetView>
  </sheetViews>
  <sheetFormatPr defaultRowHeight="14.4" x14ac:dyDescent="0.3"/>
  <cols>
    <col min="1" max="1" width="72.5546875" style="151" bestFit="1" customWidth="1"/>
    <col min="2" max="4" width="11.5546875" style="151" bestFit="1" customWidth="1"/>
    <col min="6" max="6" width="9.88671875" style="163" customWidth="1"/>
    <col min="8" max="8" width="9.109375" style="163" customWidth="1"/>
  </cols>
  <sheetData>
    <row r="1" spans="1:8" x14ac:dyDescent="0.3">
      <c r="A1" t="s">
        <v>278</v>
      </c>
      <c r="E1" s="226" t="s">
        <v>124</v>
      </c>
      <c r="F1" s="241"/>
      <c r="G1" s="201"/>
      <c r="H1" s="241"/>
    </row>
    <row r="2" spans="1:8" x14ac:dyDescent="0.3">
      <c r="A2" s="165" t="s">
        <v>178</v>
      </c>
      <c r="B2" t="s">
        <v>126</v>
      </c>
      <c r="C2" t="s">
        <v>127</v>
      </c>
      <c r="D2" t="s">
        <v>128</v>
      </c>
      <c r="E2" t="s">
        <v>129</v>
      </c>
      <c r="F2" s="163" t="s">
        <v>130</v>
      </c>
      <c r="G2" t="s">
        <v>128</v>
      </c>
      <c r="H2" s="163" t="s">
        <v>130</v>
      </c>
    </row>
    <row r="3" spans="1:8" x14ac:dyDescent="0.3">
      <c r="A3" s="165" t="s">
        <v>279</v>
      </c>
      <c r="B3" t="s">
        <v>132</v>
      </c>
      <c r="C3" t="s">
        <v>132</v>
      </c>
      <c r="D3" t="s">
        <v>133</v>
      </c>
      <c r="E3" t="s">
        <v>132</v>
      </c>
      <c r="F3" s="163" t="s">
        <v>134</v>
      </c>
      <c r="G3" t="s">
        <v>133</v>
      </c>
      <c r="H3" s="163" t="s">
        <v>134</v>
      </c>
    </row>
    <row r="5" spans="1:8" x14ac:dyDescent="0.3">
      <c r="A5" t="s">
        <v>141</v>
      </c>
      <c r="B5" s="82">
        <v>423000</v>
      </c>
      <c r="C5" s="82">
        <v>421500</v>
      </c>
      <c r="D5" s="82">
        <v>406200</v>
      </c>
      <c r="E5" s="179">
        <f t="shared" ref="E5:E29" si="0">B5-C5</f>
        <v>1500</v>
      </c>
      <c r="F5" s="176">
        <f t="shared" ref="F5:F29" si="1">ROUND((B5-C5)/C5,3)</f>
        <v>4.0000000000000001E-3</v>
      </c>
      <c r="G5" s="179">
        <f t="shared" ref="G5:G29" si="2">B5-D5</f>
        <v>16800</v>
      </c>
      <c r="H5" s="176">
        <f t="shared" ref="H5:H29" si="3">ROUND((B5-D5)/D5,3)</f>
        <v>4.1000000000000002E-2</v>
      </c>
    </row>
    <row r="6" spans="1:8" x14ac:dyDescent="0.3">
      <c r="A6" t="s">
        <v>180</v>
      </c>
      <c r="B6" s="82">
        <v>351800</v>
      </c>
      <c r="C6" s="82">
        <v>351100</v>
      </c>
      <c r="D6" s="82">
        <v>338900</v>
      </c>
      <c r="E6" s="179">
        <f t="shared" si="0"/>
        <v>700</v>
      </c>
      <c r="F6" s="176">
        <f t="shared" si="1"/>
        <v>2E-3</v>
      </c>
      <c r="G6" s="179">
        <f t="shared" si="2"/>
        <v>12900</v>
      </c>
      <c r="H6" s="176">
        <f t="shared" si="3"/>
        <v>3.7999999999999999E-2</v>
      </c>
    </row>
    <row r="7" spans="1:8" x14ac:dyDescent="0.3">
      <c r="A7" t="s">
        <v>181</v>
      </c>
      <c r="B7" s="82">
        <v>56500</v>
      </c>
      <c r="C7" s="82">
        <v>56500</v>
      </c>
      <c r="D7" s="82">
        <v>54300</v>
      </c>
      <c r="E7" s="179">
        <f t="shared" si="0"/>
        <v>0</v>
      </c>
      <c r="F7" s="176">
        <f t="shared" si="1"/>
        <v>0</v>
      </c>
      <c r="G7" s="179">
        <f t="shared" si="2"/>
        <v>2200</v>
      </c>
      <c r="H7" s="176">
        <f t="shared" si="3"/>
        <v>4.1000000000000002E-2</v>
      </c>
    </row>
    <row r="8" spans="1:8" x14ac:dyDescent="0.3">
      <c r="A8" t="s">
        <v>195</v>
      </c>
      <c r="B8" s="82">
        <v>366500</v>
      </c>
      <c r="C8" s="82">
        <v>365000</v>
      </c>
      <c r="D8" s="82">
        <v>351900</v>
      </c>
      <c r="E8" s="179">
        <f t="shared" si="0"/>
        <v>1500</v>
      </c>
      <c r="F8" s="176">
        <f t="shared" si="1"/>
        <v>4.0000000000000001E-3</v>
      </c>
      <c r="G8" s="179">
        <f t="shared" si="2"/>
        <v>14600</v>
      </c>
      <c r="H8" s="176">
        <f t="shared" si="3"/>
        <v>4.1000000000000002E-2</v>
      </c>
    </row>
    <row r="9" spans="1:8" x14ac:dyDescent="0.3">
      <c r="A9" t="s">
        <v>196</v>
      </c>
      <c r="B9" s="82">
        <v>295300</v>
      </c>
      <c r="C9" s="82">
        <v>294600</v>
      </c>
      <c r="D9" s="82">
        <v>284600</v>
      </c>
      <c r="E9" s="179">
        <f t="shared" si="0"/>
        <v>700</v>
      </c>
      <c r="F9" s="176">
        <f t="shared" si="1"/>
        <v>2E-3</v>
      </c>
      <c r="G9" s="179">
        <f t="shared" si="2"/>
        <v>10700</v>
      </c>
      <c r="H9" s="176">
        <f t="shared" si="3"/>
        <v>3.7999999999999999E-2</v>
      </c>
    </row>
    <row r="10" spans="1:8" x14ac:dyDescent="0.3">
      <c r="A10" t="s">
        <v>182</v>
      </c>
      <c r="B10" s="82">
        <v>22600</v>
      </c>
      <c r="C10" s="82">
        <v>22800</v>
      </c>
      <c r="D10" s="82">
        <v>22100</v>
      </c>
      <c r="E10" s="179">
        <f t="shared" si="0"/>
        <v>-200</v>
      </c>
      <c r="F10" s="176">
        <f t="shared" si="1"/>
        <v>-8.9999999999999993E-3</v>
      </c>
      <c r="G10" s="179">
        <f t="shared" si="2"/>
        <v>500</v>
      </c>
      <c r="H10" s="176">
        <f t="shared" si="3"/>
        <v>2.3E-2</v>
      </c>
    </row>
    <row r="11" spans="1:8" x14ac:dyDescent="0.3">
      <c r="A11" t="s">
        <v>188</v>
      </c>
      <c r="B11" s="82">
        <v>33900</v>
      </c>
      <c r="C11" s="82">
        <v>33700</v>
      </c>
      <c r="D11" s="82">
        <v>32200</v>
      </c>
      <c r="E11" s="179">
        <f t="shared" si="0"/>
        <v>200</v>
      </c>
      <c r="F11" s="176">
        <f t="shared" si="1"/>
        <v>6.0000000000000001E-3</v>
      </c>
      <c r="G11" s="179">
        <f t="shared" si="2"/>
        <v>1700</v>
      </c>
      <c r="H11" s="176">
        <f t="shared" si="3"/>
        <v>5.2999999999999999E-2</v>
      </c>
    </row>
    <row r="12" spans="1:8" x14ac:dyDescent="0.3">
      <c r="A12" t="s">
        <v>197</v>
      </c>
      <c r="B12" s="82">
        <v>77700</v>
      </c>
      <c r="C12" s="82">
        <v>77300</v>
      </c>
      <c r="D12" s="82">
        <v>74700</v>
      </c>
      <c r="E12" s="179">
        <f t="shared" si="0"/>
        <v>400</v>
      </c>
      <c r="F12" s="176">
        <f t="shared" si="1"/>
        <v>5.0000000000000001E-3</v>
      </c>
      <c r="G12" s="179">
        <f t="shared" si="2"/>
        <v>3000</v>
      </c>
      <c r="H12" s="176">
        <f t="shared" si="3"/>
        <v>0.04</v>
      </c>
    </row>
    <row r="13" spans="1:8" x14ac:dyDescent="0.3">
      <c r="A13" t="s">
        <v>198</v>
      </c>
      <c r="B13" s="82">
        <v>13400</v>
      </c>
      <c r="C13" s="82">
        <v>13200</v>
      </c>
      <c r="D13" s="82">
        <v>12800</v>
      </c>
      <c r="E13" s="179">
        <f t="shared" si="0"/>
        <v>200</v>
      </c>
      <c r="F13" s="176">
        <f t="shared" si="1"/>
        <v>1.4999999999999999E-2</v>
      </c>
      <c r="G13" s="179">
        <f t="shared" si="2"/>
        <v>600</v>
      </c>
      <c r="H13" s="176">
        <f t="shared" si="3"/>
        <v>4.7E-2</v>
      </c>
    </row>
    <row r="14" spans="1:8" x14ac:dyDescent="0.3">
      <c r="A14" t="s">
        <v>201</v>
      </c>
      <c r="B14" s="82">
        <v>44900</v>
      </c>
      <c r="C14" s="82">
        <v>44900</v>
      </c>
      <c r="D14" s="82">
        <v>42800</v>
      </c>
      <c r="E14" s="179">
        <f t="shared" si="0"/>
        <v>0</v>
      </c>
      <c r="F14" s="176">
        <f t="shared" si="1"/>
        <v>0</v>
      </c>
      <c r="G14" s="179">
        <f t="shared" si="2"/>
        <v>2100</v>
      </c>
      <c r="H14" s="176">
        <f t="shared" si="3"/>
        <v>4.9000000000000002E-2</v>
      </c>
    </row>
    <row r="15" spans="1:8" x14ac:dyDescent="0.3">
      <c r="A15" t="s">
        <v>206</v>
      </c>
      <c r="B15" s="82">
        <v>7900</v>
      </c>
      <c r="C15" s="82">
        <v>7900</v>
      </c>
      <c r="D15" s="82">
        <v>7700</v>
      </c>
      <c r="E15" s="179">
        <f t="shared" si="0"/>
        <v>0</v>
      </c>
      <c r="F15" s="176">
        <f t="shared" si="1"/>
        <v>0</v>
      </c>
      <c r="G15" s="179">
        <f t="shared" si="2"/>
        <v>200</v>
      </c>
      <c r="H15" s="176">
        <f t="shared" si="3"/>
        <v>2.5999999999999999E-2</v>
      </c>
    </row>
    <row r="16" spans="1:8" x14ac:dyDescent="0.3">
      <c r="A16" t="s">
        <v>207</v>
      </c>
      <c r="B16" s="82">
        <v>19400</v>
      </c>
      <c r="C16" s="82">
        <v>19200</v>
      </c>
      <c r="D16" s="82">
        <v>19100</v>
      </c>
      <c r="E16" s="179">
        <f t="shared" si="0"/>
        <v>200</v>
      </c>
      <c r="F16" s="176">
        <f t="shared" si="1"/>
        <v>0.01</v>
      </c>
      <c r="G16" s="179">
        <f t="shared" si="2"/>
        <v>300</v>
      </c>
      <c r="H16" s="176">
        <f t="shared" si="3"/>
        <v>1.6E-2</v>
      </c>
    </row>
    <row r="17" spans="1:8" x14ac:dyDescent="0.3">
      <c r="A17" t="s">
        <v>210</v>
      </c>
      <c r="B17" s="82">
        <v>8100</v>
      </c>
      <c r="C17" s="82">
        <v>7900</v>
      </c>
      <c r="D17" s="82">
        <v>8400</v>
      </c>
      <c r="E17" s="179">
        <f t="shared" si="0"/>
        <v>200</v>
      </c>
      <c r="F17" s="176">
        <f t="shared" si="1"/>
        <v>2.5000000000000001E-2</v>
      </c>
      <c r="G17" s="179">
        <f t="shared" si="2"/>
        <v>-300</v>
      </c>
      <c r="H17" s="176">
        <f t="shared" si="3"/>
        <v>-3.5999999999999997E-2</v>
      </c>
    </row>
    <row r="18" spans="1:8" x14ac:dyDescent="0.3">
      <c r="A18" t="s">
        <v>211</v>
      </c>
      <c r="B18" s="82">
        <v>21400</v>
      </c>
      <c r="C18" s="82">
        <v>21700</v>
      </c>
      <c r="D18" s="82">
        <v>20500</v>
      </c>
      <c r="E18" s="179">
        <f t="shared" si="0"/>
        <v>-300</v>
      </c>
      <c r="F18" s="176">
        <f t="shared" si="1"/>
        <v>-1.4E-2</v>
      </c>
      <c r="G18" s="179">
        <f t="shared" si="2"/>
        <v>900</v>
      </c>
      <c r="H18" s="176">
        <f t="shared" si="3"/>
        <v>4.3999999999999997E-2</v>
      </c>
    </row>
    <row r="19" spans="1:8" x14ac:dyDescent="0.3">
      <c r="A19" t="s">
        <v>215</v>
      </c>
      <c r="B19" s="82">
        <v>68600</v>
      </c>
      <c r="C19" s="82">
        <v>68700</v>
      </c>
      <c r="D19" s="82">
        <v>66600</v>
      </c>
      <c r="E19" s="179">
        <f t="shared" si="0"/>
        <v>-100</v>
      </c>
      <c r="F19" s="176">
        <f t="shared" si="1"/>
        <v>-1E-3</v>
      </c>
      <c r="G19" s="179">
        <f t="shared" si="2"/>
        <v>2000</v>
      </c>
      <c r="H19" s="176">
        <f t="shared" si="3"/>
        <v>0.03</v>
      </c>
    </row>
    <row r="20" spans="1:8" x14ac:dyDescent="0.3">
      <c r="A20" t="s">
        <v>246</v>
      </c>
      <c r="B20" s="82">
        <v>29000</v>
      </c>
      <c r="C20" s="82">
        <v>29000</v>
      </c>
      <c r="D20" s="82">
        <v>28800</v>
      </c>
      <c r="E20" s="179">
        <f t="shared" si="0"/>
        <v>0</v>
      </c>
      <c r="F20" s="176">
        <f t="shared" si="1"/>
        <v>0</v>
      </c>
      <c r="G20" s="179">
        <f t="shared" si="2"/>
        <v>200</v>
      </c>
      <c r="H20" s="176">
        <f t="shared" si="3"/>
        <v>7.0000000000000001E-3</v>
      </c>
    </row>
    <row r="21" spans="1:8" x14ac:dyDescent="0.3">
      <c r="A21" t="s">
        <v>223</v>
      </c>
      <c r="B21" s="82">
        <v>48500</v>
      </c>
      <c r="C21" s="82">
        <v>49100</v>
      </c>
      <c r="D21" s="82">
        <v>45900</v>
      </c>
      <c r="E21" s="179">
        <f t="shared" si="0"/>
        <v>-600</v>
      </c>
      <c r="F21" s="176">
        <f t="shared" si="1"/>
        <v>-1.2E-2</v>
      </c>
      <c r="G21" s="179">
        <f t="shared" si="2"/>
        <v>2600</v>
      </c>
      <c r="H21" s="176">
        <f t="shared" si="3"/>
        <v>5.7000000000000002E-2</v>
      </c>
    </row>
    <row r="22" spans="1:8" x14ac:dyDescent="0.3">
      <c r="A22" t="s">
        <v>229</v>
      </c>
      <c r="B22" s="82">
        <v>53900</v>
      </c>
      <c r="C22" s="82">
        <v>52700</v>
      </c>
      <c r="D22" s="82">
        <v>52300</v>
      </c>
      <c r="E22" s="179">
        <f t="shared" si="0"/>
        <v>1200</v>
      </c>
      <c r="F22" s="176">
        <f t="shared" si="1"/>
        <v>2.3E-2</v>
      </c>
      <c r="G22" s="179">
        <f t="shared" si="2"/>
        <v>1600</v>
      </c>
      <c r="H22" s="176">
        <f t="shared" si="3"/>
        <v>3.1E-2</v>
      </c>
    </row>
    <row r="23" spans="1:8" x14ac:dyDescent="0.3">
      <c r="A23" t="s">
        <v>232</v>
      </c>
      <c r="B23" s="82">
        <v>46800</v>
      </c>
      <c r="C23" s="82">
        <v>45800</v>
      </c>
      <c r="D23" s="82">
        <v>46100</v>
      </c>
      <c r="E23" s="179">
        <f t="shared" si="0"/>
        <v>1000</v>
      </c>
      <c r="F23" s="176">
        <f t="shared" si="1"/>
        <v>2.1999999999999999E-2</v>
      </c>
      <c r="G23" s="179">
        <f t="shared" si="2"/>
        <v>700</v>
      </c>
      <c r="H23" s="176">
        <f t="shared" si="3"/>
        <v>1.4999999999999999E-2</v>
      </c>
    </row>
    <row r="24" spans="1:8" x14ac:dyDescent="0.3">
      <c r="A24" t="s">
        <v>234</v>
      </c>
      <c r="B24" s="82">
        <v>39000</v>
      </c>
      <c r="C24" s="82">
        <v>38100</v>
      </c>
      <c r="D24" s="82">
        <v>37800</v>
      </c>
      <c r="E24" s="179">
        <f t="shared" si="0"/>
        <v>900</v>
      </c>
      <c r="F24" s="176">
        <f t="shared" si="1"/>
        <v>2.4E-2</v>
      </c>
      <c r="G24" s="179">
        <f t="shared" si="2"/>
        <v>1200</v>
      </c>
      <c r="H24" s="176">
        <f t="shared" si="3"/>
        <v>3.2000000000000001E-2</v>
      </c>
    </row>
    <row r="25" spans="1:8" x14ac:dyDescent="0.3">
      <c r="A25" t="s">
        <v>235</v>
      </c>
      <c r="B25" s="82">
        <v>17100</v>
      </c>
      <c r="C25" s="82">
        <v>17200</v>
      </c>
      <c r="D25" s="82">
        <v>16200</v>
      </c>
      <c r="E25" s="179">
        <f t="shared" si="0"/>
        <v>-100</v>
      </c>
      <c r="F25" s="176">
        <f t="shared" si="1"/>
        <v>-6.0000000000000001E-3</v>
      </c>
      <c r="G25" s="179">
        <f t="shared" si="2"/>
        <v>900</v>
      </c>
      <c r="H25" s="176">
        <f t="shared" si="3"/>
        <v>5.6000000000000001E-2</v>
      </c>
    </row>
    <row r="26" spans="1:8" x14ac:dyDescent="0.3">
      <c r="A26" t="s">
        <v>238</v>
      </c>
      <c r="B26" s="82">
        <v>71200</v>
      </c>
      <c r="C26" s="82">
        <v>70400</v>
      </c>
      <c r="D26" s="82">
        <v>67300</v>
      </c>
      <c r="E26" s="179">
        <f t="shared" si="0"/>
        <v>800</v>
      </c>
      <c r="F26" s="176">
        <f t="shared" si="1"/>
        <v>1.0999999999999999E-2</v>
      </c>
      <c r="G26" s="179">
        <f t="shared" si="2"/>
        <v>3900</v>
      </c>
      <c r="H26" s="176">
        <f t="shared" si="3"/>
        <v>5.8000000000000003E-2</v>
      </c>
    </row>
    <row r="27" spans="1:8" x14ac:dyDescent="0.3">
      <c r="A27" t="s">
        <v>239</v>
      </c>
      <c r="B27" s="82">
        <v>12000</v>
      </c>
      <c r="C27" s="82">
        <v>11800</v>
      </c>
      <c r="D27" s="82">
        <v>11700</v>
      </c>
      <c r="E27" s="179">
        <f t="shared" si="0"/>
        <v>200</v>
      </c>
      <c r="F27" s="176">
        <f t="shared" si="1"/>
        <v>1.7000000000000001E-2</v>
      </c>
      <c r="G27" s="179">
        <f t="shared" si="2"/>
        <v>300</v>
      </c>
      <c r="H27" s="176">
        <f t="shared" si="3"/>
        <v>2.5999999999999999E-2</v>
      </c>
    </row>
    <row r="28" spans="1:8" x14ac:dyDescent="0.3">
      <c r="A28" t="s">
        <v>240</v>
      </c>
      <c r="B28" s="82">
        <v>28800</v>
      </c>
      <c r="C28" s="82">
        <v>28700</v>
      </c>
      <c r="D28" s="82">
        <v>27200</v>
      </c>
      <c r="E28" s="179">
        <f t="shared" si="0"/>
        <v>100</v>
      </c>
      <c r="F28" s="176">
        <f t="shared" si="1"/>
        <v>3.0000000000000001E-3</v>
      </c>
      <c r="G28" s="179">
        <f t="shared" si="2"/>
        <v>1600</v>
      </c>
      <c r="H28" s="176">
        <f t="shared" si="3"/>
        <v>5.8999999999999997E-2</v>
      </c>
    </row>
    <row r="29" spans="1:8" x14ac:dyDescent="0.3">
      <c r="A29" t="s">
        <v>243</v>
      </c>
      <c r="B29" s="82">
        <v>30400</v>
      </c>
      <c r="C29" s="82">
        <v>29900</v>
      </c>
      <c r="D29" s="82">
        <v>28400</v>
      </c>
      <c r="E29" s="179">
        <f t="shared" si="0"/>
        <v>500</v>
      </c>
      <c r="F29" s="176">
        <f t="shared" si="1"/>
        <v>1.7000000000000001E-2</v>
      </c>
      <c r="G29" s="179">
        <f t="shared" si="2"/>
        <v>2000</v>
      </c>
      <c r="H29" s="176">
        <f t="shared" si="3"/>
        <v>7.0000000000000007E-2</v>
      </c>
    </row>
    <row r="31" spans="1:8" x14ac:dyDescent="0.3">
      <c r="A31" t="s">
        <v>138</v>
      </c>
    </row>
    <row r="51" spans="2:4" x14ac:dyDescent="0.3">
      <c r="B51" s="163"/>
      <c r="D51" s="163"/>
    </row>
    <row r="52" spans="2:4" x14ac:dyDescent="0.3">
      <c r="B52" s="163"/>
      <c r="D52" s="163"/>
    </row>
    <row r="53" spans="2:4" x14ac:dyDescent="0.3">
      <c r="B53" s="163"/>
      <c r="D53" s="163"/>
    </row>
    <row r="54" spans="2:4" x14ac:dyDescent="0.3">
      <c r="B54" s="163"/>
      <c r="D54" s="163"/>
    </row>
    <row r="55" spans="2:4" x14ac:dyDescent="0.3">
      <c r="B55" s="163"/>
    </row>
    <row r="56" spans="2:4" x14ac:dyDescent="0.3">
      <c r="B56" s="163"/>
    </row>
    <row r="57" spans="2:4" x14ac:dyDescent="0.3">
      <c r="B57" s="163"/>
    </row>
    <row r="58" spans="2:4" x14ac:dyDescent="0.3">
      <c r="B58" s="163"/>
    </row>
    <row r="59" spans="2:4" x14ac:dyDescent="0.3">
      <c r="B59" s="163"/>
    </row>
    <row r="66" spans="4:7" x14ac:dyDescent="0.3">
      <c r="E66" s="163"/>
      <c r="G66" s="163"/>
    </row>
    <row r="67" spans="4:7" x14ac:dyDescent="0.3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G11" sqref="G11"/>
    </sheetView>
  </sheetViews>
  <sheetFormatPr defaultRowHeight="14.4" x14ac:dyDescent="0.3"/>
  <cols>
    <col min="1" max="1" width="69.88671875" style="151" customWidth="1"/>
    <col min="2" max="4" width="11.5546875" style="151" bestFit="1" customWidth="1"/>
    <col min="6" max="6" width="9.109375" style="163" customWidth="1"/>
    <col min="8" max="8" width="9.109375" style="163" customWidth="1"/>
  </cols>
  <sheetData>
    <row r="1" spans="1:8" x14ac:dyDescent="0.3">
      <c r="A1" t="s">
        <v>278</v>
      </c>
      <c r="E1" s="226" t="s">
        <v>124</v>
      </c>
      <c r="F1" s="241"/>
      <c r="G1" s="201"/>
      <c r="H1" s="241"/>
    </row>
    <row r="2" spans="1:8" x14ac:dyDescent="0.3">
      <c r="A2" s="165" t="s">
        <v>178</v>
      </c>
      <c r="B2" t="s">
        <v>126</v>
      </c>
      <c r="C2" t="s">
        <v>127</v>
      </c>
      <c r="D2" t="s">
        <v>128</v>
      </c>
      <c r="E2" t="s">
        <v>129</v>
      </c>
      <c r="F2" s="163" t="s">
        <v>130</v>
      </c>
      <c r="G2" t="s">
        <v>128</v>
      </c>
      <c r="H2" s="163" t="s">
        <v>130</v>
      </c>
    </row>
    <row r="3" spans="1:8" x14ac:dyDescent="0.3">
      <c r="A3" s="165" t="s">
        <v>280</v>
      </c>
      <c r="B3" t="s">
        <v>132</v>
      </c>
      <c r="C3" t="s">
        <v>132</v>
      </c>
      <c r="D3" t="s">
        <v>133</v>
      </c>
      <c r="E3" t="s">
        <v>132</v>
      </c>
      <c r="F3" s="163" t="s">
        <v>134</v>
      </c>
      <c r="G3" t="s">
        <v>133</v>
      </c>
      <c r="H3" s="163" t="s">
        <v>134</v>
      </c>
    </row>
    <row r="5" spans="1:8" x14ac:dyDescent="0.3">
      <c r="A5" t="s">
        <v>141</v>
      </c>
      <c r="B5" s="82">
        <v>432700</v>
      </c>
      <c r="C5" s="82">
        <v>430300</v>
      </c>
      <c r="D5" s="82">
        <v>420800</v>
      </c>
      <c r="E5" s="179">
        <f t="shared" ref="E5:E28" si="0">B5-C5</f>
        <v>2400</v>
      </c>
      <c r="F5" s="176">
        <f t="shared" ref="F5:F28" si="1">ROUND((B5-C5)/C5,3)</f>
        <v>6.0000000000000001E-3</v>
      </c>
      <c r="G5" s="179">
        <f t="shared" ref="G5:G28" si="2">B5-D5</f>
        <v>11900</v>
      </c>
      <c r="H5" s="176">
        <f t="shared" ref="H5:H28" si="3">ROUND((B5-D5)/D5,3)</f>
        <v>2.8000000000000001E-2</v>
      </c>
    </row>
    <row r="6" spans="1:8" x14ac:dyDescent="0.3">
      <c r="A6" t="s">
        <v>180</v>
      </c>
      <c r="B6" s="82">
        <v>347800</v>
      </c>
      <c r="C6" s="82">
        <v>345800</v>
      </c>
      <c r="D6" s="82">
        <v>337500</v>
      </c>
      <c r="E6" s="179">
        <f t="shared" si="0"/>
        <v>2000</v>
      </c>
      <c r="F6" s="176">
        <f t="shared" si="1"/>
        <v>6.0000000000000001E-3</v>
      </c>
      <c r="G6" s="179">
        <f t="shared" si="2"/>
        <v>10300</v>
      </c>
      <c r="H6" s="176">
        <f t="shared" si="3"/>
        <v>3.1E-2</v>
      </c>
    </row>
    <row r="7" spans="1:8" x14ac:dyDescent="0.3">
      <c r="A7" t="s">
        <v>181</v>
      </c>
      <c r="B7" s="82">
        <v>50700</v>
      </c>
      <c r="C7" s="82">
        <v>50300</v>
      </c>
      <c r="D7" s="82">
        <v>48900</v>
      </c>
      <c r="E7" s="179">
        <f t="shared" si="0"/>
        <v>400</v>
      </c>
      <c r="F7" s="176">
        <f t="shared" si="1"/>
        <v>8.0000000000000002E-3</v>
      </c>
      <c r="G7" s="179">
        <f t="shared" si="2"/>
        <v>1800</v>
      </c>
      <c r="H7" s="176">
        <f t="shared" si="3"/>
        <v>3.6999999999999998E-2</v>
      </c>
    </row>
    <row r="8" spans="1:8" x14ac:dyDescent="0.3">
      <c r="A8" t="s">
        <v>195</v>
      </c>
      <c r="B8" s="82">
        <v>382000</v>
      </c>
      <c r="C8" s="82">
        <v>380000</v>
      </c>
      <c r="D8" s="82">
        <v>371900</v>
      </c>
      <c r="E8" s="179">
        <f t="shared" si="0"/>
        <v>2000</v>
      </c>
      <c r="F8" s="176">
        <f t="shared" si="1"/>
        <v>5.0000000000000001E-3</v>
      </c>
      <c r="G8" s="179">
        <f t="shared" si="2"/>
        <v>10100</v>
      </c>
      <c r="H8" s="176">
        <f t="shared" si="3"/>
        <v>2.7E-2</v>
      </c>
    </row>
    <row r="9" spans="1:8" x14ac:dyDescent="0.3">
      <c r="A9" t="s">
        <v>196</v>
      </c>
      <c r="B9" s="82">
        <v>297100</v>
      </c>
      <c r="C9" s="82">
        <v>295500</v>
      </c>
      <c r="D9" s="82">
        <v>288600</v>
      </c>
      <c r="E9" s="179">
        <f t="shared" si="0"/>
        <v>1600</v>
      </c>
      <c r="F9" s="176">
        <f t="shared" si="1"/>
        <v>5.0000000000000001E-3</v>
      </c>
      <c r="G9" s="179">
        <f t="shared" si="2"/>
        <v>8500</v>
      </c>
      <c r="H9" s="176">
        <f t="shared" si="3"/>
        <v>2.9000000000000001E-2</v>
      </c>
    </row>
    <row r="10" spans="1:8" x14ac:dyDescent="0.3">
      <c r="A10" t="s">
        <v>182</v>
      </c>
      <c r="B10" s="82">
        <v>18000</v>
      </c>
      <c r="C10" s="82">
        <v>17900</v>
      </c>
      <c r="D10" s="82">
        <v>17200</v>
      </c>
      <c r="E10" s="179">
        <f t="shared" si="0"/>
        <v>100</v>
      </c>
      <c r="F10" s="176">
        <f t="shared" si="1"/>
        <v>6.0000000000000001E-3</v>
      </c>
      <c r="G10" s="179">
        <f t="shared" si="2"/>
        <v>800</v>
      </c>
      <c r="H10" s="176">
        <f t="shared" si="3"/>
        <v>4.7E-2</v>
      </c>
    </row>
    <row r="11" spans="1:8" x14ac:dyDescent="0.3">
      <c r="A11" t="s">
        <v>188</v>
      </c>
      <c r="B11" s="82">
        <v>32700</v>
      </c>
      <c r="C11" s="82">
        <v>32400</v>
      </c>
      <c r="D11" s="82">
        <v>31700</v>
      </c>
      <c r="E11" s="179">
        <f t="shared" si="0"/>
        <v>300</v>
      </c>
      <c r="F11" s="176">
        <f t="shared" si="1"/>
        <v>8.9999999999999993E-3</v>
      </c>
      <c r="G11" s="179">
        <f t="shared" si="2"/>
        <v>1000</v>
      </c>
      <c r="H11" s="176">
        <f t="shared" si="3"/>
        <v>3.2000000000000001E-2</v>
      </c>
    </row>
    <row r="12" spans="1:8" x14ac:dyDescent="0.3">
      <c r="A12" t="s">
        <v>197</v>
      </c>
      <c r="B12" s="82">
        <v>78700</v>
      </c>
      <c r="C12" s="82">
        <v>78300</v>
      </c>
      <c r="D12" s="82">
        <v>78100</v>
      </c>
      <c r="E12" s="179">
        <f t="shared" si="0"/>
        <v>400</v>
      </c>
      <c r="F12" s="176">
        <f t="shared" si="1"/>
        <v>5.0000000000000001E-3</v>
      </c>
      <c r="G12" s="179">
        <f t="shared" si="2"/>
        <v>600</v>
      </c>
      <c r="H12" s="176">
        <f t="shared" si="3"/>
        <v>8.0000000000000002E-3</v>
      </c>
    </row>
    <row r="13" spans="1:8" x14ac:dyDescent="0.3">
      <c r="A13" t="s">
        <v>198</v>
      </c>
      <c r="B13" s="82">
        <v>17300</v>
      </c>
      <c r="C13" s="82">
        <v>16900</v>
      </c>
      <c r="D13" s="82">
        <v>16400</v>
      </c>
      <c r="E13" s="179">
        <f t="shared" si="0"/>
        <v>400</v>
      </c>
      <c r="F13" s="176">
        <f t="shared" si="1"/>
        <v>2.4E-2</v>
      </c>
      <c r="G13" s="179">
        <f t="shared" si="2"/>
        <v>900</v>
      </c>
      <c r="H13" s="176">
        <f t="shared" si="3"/>
        <v>5.5E-2</v>
      </c>
    </row>
    <row r="14" spans="1:8" x14ac:dyDescent="0.3">
      <c r="A14" t="s">
        <v>201</v>
      </c>
      <c r="B14" s="82">
        <v>44100</v>
      </c>
      <c r="C14" s="82">
        <v>44300</v>
      </c>
      <c r="D14" s="82">
        <v>44600</v>
      </c>
      <c r="E14" s="179">
        <f t="shared" si="0"/>
        <v>-200</v>
      </c>
      <c r="F14" s="176">
        <f t="shared" si="1"/>
        <v>-5.0000000000000001E-3</v>
      </c>
      <c r="G14" s="179">
        <f t="shared" si="2"/>
        <v>-500</v>
      </c>
      <c r="H14" s="176">
        <f t="shared" si="3"/>
        <v>-1.0999999999999999E-2</v>
      </c>
    </row>
    <row r="15" spans="1:8" x14ac:dyDescent="0.3">
      <c r="A15" t="s">
        <v>207</v>
      </c>
      <c r="B15" s="82">
        <v>17300</v>
      </c>
      <c r="C15" s="82">
        <v>17100</v>
      </c>
      <c r="D15" s="82">
        <v>17100</v>
      </c>
      <c r="E15" s="179">
        <f t="shared" si="0"/>
        <v>200</v>
      </c>
      <c r="F15" s="176">
        <f t="shared" si="1"/>
        <v>1.2E-2</v>
      </c>
      <c r="G15" s="179">
        <f t="shared" si="2"/>
        <v>200</v>
      </c>
      <c r="H15" s="176">
        <f t="shared" si="3"/>
        <v>1.2E-2</v>
      </c>
    </row>
    <row r="16" spans="1:8" x14ac:dyDescent="0.3">
      <c r="A16" t="s">
        <v>210</v>
      </c>
      <c r="B16" s="82">
        <v>4900</v>
      </c>
      <c r="C16" s="82">
        <v>4800</v>
      </c>
      <c r="D16" s="82">
        <v>5000</v>
      </c>
      <c r="E16" s="179">
        <f t="shared" si="0"/>
        <v>100</v>
      </c>
      <c r="F16" s="176">
        <f t="shared" si="1"/>
        <v>2.1000000000000001E-2</v>
      </c>
      <c r="G16" s="179">
        <f t="shared" si="2"/>
        <v>-100</v>
      </c>
      <c r="H16" s="176">
        <f t="shared" si="3"/>
        <v>-0.02</v>
      </c>
    </row>
    <row r="17" spans="1:8" x14ac:dyDescent="0.3">
      <c r="A17" t="s">
        <v>211</v>
      </c>
      <c r="B17" s="82">
        <v>37800</v>
      </c>
      <c r="C17" s="82">
        <v>37700</v>
      </c>
      <c r="D17" s="82">
        <v>36400</v>
      </c>
      <c r="E17" s="179">
        <f t="shared" si="0"/>
        <v>100</v>
      </c>
      <c r="F17" s="176">
        <f t="shared" si="1"/>
        <v>3.0000000000000001E-3</v>
      </c>
      <c r="G17" s="179">
        <f t="shared" si="2"/>
        <v>1400</v>
      </c>
      <c r="H17" s="176">
        <f t="shared" si="3"/>
        <v>3.7999999999999999E-2</v>
      </c>
    </row>
    <row r="18" spans="1:8" x14ac:dyDescent="0.3">
      <c r="A18" t="s">
        <v>281</v>
      </c>
      <c r="B18" s="82">
        <v>7500</v>
      </c>
      <c r="C18" s="82">
        <v>7500</v>
      </c>
      <c r="D18" s="82">
        <v>7700</v>
      </c>
      <c r="E18" s="179">
        <f t="shared" si="0"/>
        <v>0</v>
      </c>
      <c r="F18" s="176">
        <f t="shared" si="1"/>
        <v>0</v>
      </c>
      <c r="G18" s="179">
        <f t="shared" si="2"/>
        <v>-200</v>
      </c>
      <c r="H18" s="176">
        <f t="shared" si="3"/>
        <v>-2.5999999999999999E-2</v>
      </c>
    </row>
    <row r="19" spans="1:8" x14ac:dyDescent="0.3">
      <c r="A19" t="s">
        <v>215</v>
      </c>
      <c r="B19" s="82">
        <v>56400</v>
      </c>
      <c r="C19" s="82">
        <v>56600</v>
      </c>
      <c r="D19" s="82">
        <v>56100</v>
      </c>
      <c r="E19" s="179">
        <f t="shared" si="0"/>
        <v>-200</v>
      </c>
      <c r="F19" s="176">
        <f t="shared" si="1"/>
        <v>-4.0000000000000001E-3</v>
      </c>
      <c r="G19" s="179">
        <f t="shared" si="2"/>
        <v>300</v>
      </c>
      <c r="H19" s="176">
        <f t="shared" si="3"/>
        <v>5.0000000000000001E-3</v>
      </c>
    </row>
    <row r="20" spans="1:8" x14ac:dyDescent="0.3">
      <c r="A20" t="s">
        <v>246</v>
      </c>
      <c r="B20" s="82">
        <v>29800</v>
      </c>
      <c r="C20" s="82">
        <v>29900</v>
      </c>
      <c r="D20" s="82">
        <v>28900</v>
      </c>
      <c r="E20" s="179">
        <f t="shared" si="0"/>
        <v>-100</v>
      </c>
      <c r="F20" s="176">
        <f t="shared" si="1"/>
        <v>-3.0000000000000001E-3</v>
      </c>
      <c r="G20" s="179">
        <f t="shared" si="2"/>
        <v>900</v>
      </c>
      <c r="H20" s="176">
        <f t="shared" si="3"/>
        <v>3.1E-2</v>
      </c>
    </row>
    <row r="21" spans="1:8" x14ac:dyDescent="0.3">
      <c r="A21" t="s">
        <v>223</v>
      </c>
      <c r="B21" s="82">
        <v>58800</v>
      </c>
      <c r="C21" s="82">
        <v>58300</v>
      </c>
      <c r="D21" s="82">
        <v>55100</v>
      </c>
      <c r="E21" s="179">
        <f t="shared" si="0"/>
        <v>500</v>
      </c>
      <c r="F21" s="176">
        <f t="shared" si="1"/>
        <v>8.9999999999999993E-3</v>
      </c>
      <c r="G21" s="179">
        <f t="shared" si="2"/>
        <v>3700</v>
      </c>
      <c r="H21" s="176">
        <f t="shared" si="3"/>
        <v>6.7000000000000004E-2</v>
      </c>
    </row>
    <row r="22" spans="1:8" x14ac:dyDescent="0.3">
      <c r="A22" t="s">
        <v>229</v>
      </c>
      <c r="B22" s="82">
        <v>42200</v>
      </c>
      <c r="C22" s="82">
        <v>41300</v>
      </c>
      <c r="D22" s="82">
        <v>40100</v>
      </c>
      <c r="E22" s="179">
        <f t="shared" si="0"/>
        <v>900</v>
      </c>
      <c r="F22" s="176">
        <f t="shared" si="1"/>
        <v>2.1999999999999999E-2</v>
      </c>
      <c r="G22" s="179">
        <f t="shared" si="2"/>
        <v>2100</v>
      </c>
      <c r="H22" s="176">
        <f t="shared" si="3"/>
        <v>5.1999999999999998E-2</v>
      </c>
    </row>
    <row r="23" spans="1:8" x14ac:dyDescent="0.3">
      <c r="A23" t="s">
        <v>234</v>
      </c>
      <c r="B23" s="82">
        <v>35400</v>
      </c>
      <c r="C23" s="82">
        <v>34600</v>
      </c>
      <c r="D23" s="82">
        <v>33700</v>
      </c>
      <c r="E23" s="179">
        <f t="shared" si="0"/>
        <v>800</v>
      </c>
      <c r="F23" s="176">
        <f t="shared" si="1"/>
        <v>2.3E-2</v>
      </c>
      <c r="G23" s="179">
        <f t="shared" si="2"/>
        <v>1700</v>
      </c>
      <c r="H23" s="176">
        <f t="shared" si="3"/>
        <v>0.05</v>
      </c>
    </row>
    <row r="24" spans="1:8" x14ac:dyDescent="0.3">
      <c r="A24" t="s">
        <v>235</v>
      </c>
      <c r="B24" s="82">
        <v>18300</v>
      </c>
      <c r="C24" s="82">
        <v>18500</v>
      </c>
      <c r="D24" s="82">
        <v>17800</v>
      </c>
      <c r="E24" s="179">
        <f t="shared" si="0"/>
        <v>-200</v>
      </c>
      <c r="F24" s="176">
        <f t="shared" si="1"/>
        <v>-1.0999999999999999E-2</v>
      </c>
      <c r="G24" s="179">
        <f t="shared" si="2"/>
        <v>500</v>
      </c>
      <c r="H24" s="176">
        <f t="shared" si="3"/>
        <v>2.8000000000000001E-2</v>
      </c>
    </row>
    <row r="25" spans="1:8" x14ac:dyDescent="0.3">
      <c r="A25" t="s">
        <v>238</v>
      </c>
      <c r="B25" s="82">
        <v>84900</v>
      </c>
      <c r="C25" s="82">
        <v>84500</v>
      </c>
      <c r="D25" s="82">
        <v>83300</v>
      </c>
      <c r="E25" s="179">
        <f t="shared" si="0"/>
        <v>400</v>
      </c>
      <c r="F25" s="176">
        <f t="shared" si="1"/>
        <v>5.0000000000000001E-3</v>
      </c>
      <c r="G25" s="179">
        <f t="shared" si="2"/>
        <v>1600</v>
      </c>
      <c r="H25" s="176">
        <f t="shared" si="3"/>
        <v>1.9E-2</v>
      </c>
    </row>
    <row r="26" spans="1:8" x14ac:dyDescent="0.3">
      <c r="A26" t="s">
        <v>239</v>
      </c>
      <c r="B26" s="82">
        <v>12200</v>
      </c>
      <c r="C26" s="82">
        <v>12100</v>
      </c>
      <c r="D26" s="82">
        <v>11400</v>
      </c>
      <c r="E26" s="179">
        <f t="shared" si="0"/>
        <v>100</v>
      </c>
      <c r="F26" s="176">
        <f t="shared" si="1"/>
        <v>8.0000000000000002E-3</v>
      </c>
      <c r="G26" s="179">
        <f t="shared" si="2"/>
        <v>800</v>
      </c>
      <c r="H26" s="176">
        <f t="shared" si="3"/>
        <v>7.0000000000000007E-2</v>
      </c>
    </row>
    <row r="27" spans="1:8" x14ac:dyDescent="0.3">
      <c r="A27" t="s">
        <v>240</v>
      </c>
      <c r="B27" s="82">
        <v>36800</v>
      </c>
      <c r="C27" s="82">
        <v>36600</v>
      </c>
      <c r="D27" s="82">
        <v>35700</v>
      </c>
      <c r="E27" s="179">
        <f t="shared" si="0"/>
        <v>200</v>
      </c>
      <c r="F27" s="176">
        <f t="shared" si="1"/>
        <v>5.0000000000000001E-3</v>
      </c>
      <c r="G27" s="179">
        <f t="shared" si="2"/>
        <v>1100</v>
      </c>
      <c r="H27" s="176">
        <f t="shared" si="3"/>
        <v>3.1E-2</v>
      </c>
    </row>
    <row r="28" spans="1:8" x14ac:dyDescent="0.3">
      <c r="A28" t="s">
        <v>243</v>
      </c>
      <c r="B28" s="82">
        <v>35900</v>
      </c>
      <c r="C28" s="82">
        <v>35800</v>
      </c>
      <c r="D28" s="82">
        <v>36200</v>
      </c>
      <c r="E28" s="179">
        <f t="shared" si="0"/>
        <v>100</v>
      </c>
      <c r="F28" s="176">
        <f t="shared" si="1"/>
        <v>3.0000000000000001E-3</v>
      </c>
      <c r="G28" s="179">
        <f t="shared" si="2"/>
        <v>-300</v>
      </c>
      <c r="H28" s="176">
        <f t="shared" si="3"/>
        <v>-8.0000000000000002E-3</v>
      </c>
    </row>
    <row r="30" spans="1:8" x14ac:dyDescent="0.3">
      <c r="A30" t="s">
        <v>138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90" zoomScaleNormal="90" workbookViewId="0">
      <selection activeCell="C7" sqref="C7"/>
    </sheetView>
  </sheetViews>
  <sheetFormatPr defaultRowHeight="14.4" x14ac:dyDescent="0.3"/>
  <cols>
    <col min="1" max="1" width="72.5546875" style="151" bestFit="1" customWidth="1"/>
    <col min="2" max="4" width="11.5546875" style="151" bestFit="1" customWidth="1"/>
    <col min="5" max="5" width="7.88671875" style="151" bestFit="1" customWidth="1"/>
    <col min="6" max="6" width="8.88671875" style="163" bestFit="1" customWidth="1"/>
    <col min="7" max="7" width="8.109375" style="151" bestFit="1" customWidth="1"/>
    <col min="8" max="8" width="8.88671875" style="163" bestFit="1" customWidth="1"/>
  </cols>
  <sheetData>
    <row r="1" spans="1:8" x14ac:dyDescent="0.3">
      <c r="A1" t="s">
        <v>278</v>
      </c>
      <c r="E1" s="226" t="s">
        <v>124</v>
      </c>
      <c r="F1" s="241"/>
      <c r="G1" s="201"/>
      <c r="H1" s="241"/>
    </row>
    <row r="2" spans="1:8" x14ac:dyDescent="0.3">
      <c r="A2" s="165" t="s">
        <v>178</v>
      </c>
      <c r="B2" t="s">
        <v>126</v>
      </c>
      <c r="C2" t="s">
        <v>127</v>
      </c>
      <c r="D2" t="s">
        <v>128</v>
      </c>
      <c r="E2" t="s">
        <v>129</v>
      </c>
      <c r="F2" s="163" t="s">
        <v>130</v>
      </c>
      <c r="G2" t="s">
        <v>128</v>
      </c>
      <c r="H2" s="163" t="s">
        <v>130</v>
      </c>
    </row>
    <row r="3" spans="1:8" x14ac:dyDescent="0.3">
      <c r="A3" s="165" t="s">
        <v>282</v>
      </c>
      <c r="B3" t="s">
        <v>132</v>
      </c>
      <c r="C3" t="s">
        <v>132</v>
      </c>
      <c r="D3" t="s">
        <v>133</v>
      </c>
      <c r="E3" t="s">
        <v>132</v>
      </c>
      <c r="F3" s="163" t="s">
        <v>134</v>
      </c>
      <c r="G3" t="s">
        <v>133</v>
      </c>
      <c r="H3" s="163" t="s">
        <v>134</v>
      </c>
    </row>
    <row r="5" spans="1:8" x14ac:dyDescent="0.3">
      <c r="A5" t="s">
        <v>141</v>
      </c>
      <c r="B5" s="82">
        <v>465600</v>
      </c>
      <c r="C5" s="82">
        <v>463200</v>
      </c>
      <c r="D5" s="82">
        <v>458000</v>
      </c>
      <c r="E5" s="179">
        <f t="shared" ref="E5:E30" si="0">B5-C5</f>
        <v>2400</v>
      </c>
      <c r="F5" s="176">
        <f t="shared" ref="F5:F30" si="1">ROUND((B5-C5)/C5,3)</f>
        <v>5.0000000000000001E-3</v>
      </c>
      <c r="G5" s="179">
        <f t="shared" ref="G5:G30" si="2">B5-D5</f>
        <v>7600</v>
      </c>
      <c r="H5" s="176">
        <f t="shared" ref="H5:H30" si="3">ROUND((B5-D5)/D5,3)</f>
        <v>1.7000000000000001E-2</v>
      </c>
    </row>
    <row r="6" spans="1:8" x14ac:dyDescent="0.3">
      <c r="A6" t="s">
        <v>180</v>
      </c>
      <c r="B6" s="82">
        <v>403300</v>
      </c>
      <c r="C6" s="82">
        <v>401000</v>
      </c>
      <c r="D6" s="82">
        <v>394600</v>
      </c>
      <c r="E6" s="179">
        <f t="shared" si="0"/>
        <v>2300</v>
      </c>
      <c r="F6" s="176">
        <f t="shared" si="1"/>
        <v>6.0000000000000001E-3</v>
      </c>
      <c r="G6" s="179">
        <f t="shared" si="2"/>
        <v>8700</v>
      </c>
      <c r="H6" s="176">
        <f t="shared" si="3"/>
        <v>2.1999999999999999E-2</v>
      </c>
    </row>
    <row r="7" spans="1:8" x14ac:dyDescent="0.3">
      <c r="A7" t="s">
        <v>181</v>
      </c>
      <c r="B7" s="82">
        <v>84600</v>
      </c>
      <c r="C7" s="82">
        <v>84700</v>
      </c>
      <c r="D7" s="82">
        <v>83600</v>
      </c>
      <c r="E7" s="179">
        <f t="shared" si="0"/>
        <v>-100</v>
      </c>
      <c r="F7" s="176">
        <f t="shared" si="1"/>
        <v>-1E-3</v>
      </c>
      <c r="G7" s="179">
        <f t="shared" si="2"/>
        <v>1000</v>
      </c>
      <c r="H7" s="176">
        <f t="shared" si="3"/>
        <v>1.2E-2</v>
      </c>
    </row>
    <row r="8" spans="1:8" x14ac:dyDescent="0.3">
      <c r="A8" t="s">
        <v>195</v>
      </c>
      <c r="B8" s="82">
        <v>381000</v>
      </c>
      <c r="C8" s="82">
        <v>378500</v>
      </c>
      <c r="D8" s="82">
        <v>374400</v>
      </c>
      <c r="E8" s="179">
        <f t="shared" si="0"/>
        <v>2500</v>
      </c>
      <c r="F8" s="176">
        <f t="shared" si="1"/>
        <v>7.0000000000000001E-3</v>
      </c>
      <c r="G8" s="179">
        <f t="shared" si="2"/>
        <v>6600</v>
      </c>
      <c r="H8" s="176">
        <f t="shared" si="3"/>
        <v>1.7999999999999999E-2</v>
      </c>
    </row>
    <row r="9" spans="1:8" x14ac:dyDescent="0.3">
      <c r="A9" t="s">
        <v>196</v>
      </c>
      <c r="B9" s="82">
        <v>318700</v>
      </c>
      <c r="C9" s="82">
        <v>316300</v>
      </c>
      <c r="D9" s="82">
        <v>311000</v>
      </c>
      <c r="E9" s="179">
        <f t="shared" si="0"/>
        <v>2400</v>
      </c>
      <c r="F9" s="176">
        <f t="shared" si="1"/>
        <v>8.0000000000000002E-3</v>
      </c>
      <c r="G9" s="179">
        <f t="shared" si="2"/>
        <v>7700</v>
      </c>
      <c r="H9" s="176">
        <f t="shared" si="3"/>
        <v>2.5000000000000001E-2</v>
      </c>
    </row>
    <row r="10" spans="1:8" x14ac:dyDescent="0.3">
      <c r="A10" t="s">
        <v>182</v>
      </c>
      <c r="B10" s="82">
        <v>22200</v>
      </c>
      <c r="C10" s="82">
        <v>22400</v>
      </c>
      <c r="D10" s="82">
        <v>21500</v>
      </c>
      <c r="E10" s="179">
        <f t="shared" si="0"/>
        <v>-200</v>
      </c>
      <c r="F10" s="176">
        <f t="shared" si="1"/>
        <v>-8.9999999999999993E-3</v>
      </c>
      <c r="G10" s="179">
        <f t="shared" si="2"/>
        <v>700</v>
      </c>
      <c r="H10" s="176">
        <f t="shared" si="3"/>
        <v>3.3000000000000002E-2</v>
      </c>
    </row>
    <row r="11" spans="1:8" x14ac:dyDescent="0.3">
      <c r="A11" t="s">
        <v>188</v>
      </c>
      <c r="B11" s="82">
        <v>62400</v>
      </c>
      <c r="C11" s="82">
        <v>62300</v>
      </c>
      <c r="D11" s="82">
        <v>62100</v>
      </c>
      <c r="E11" s="179">
        <f t="shared" si="0"/>
        <v>100</v>
      </c>
      <c r="F11" s="176">
        <f t="shared" si="1"/>
        <v>2E-3</v>
      </c>
      <c r="G11" s="179">
        <f t="shared" si="2"/>
        <v>300</v>
      </c>
      <c r="H11" s="176">
        <f t="shared" si="3"/>
        <v>5.0000000000000001E-3</v>
      </c>
    </row>
    <row r="12" spans="1:8" x14ac:dyDescent="0.3">
      <c r="A12" t="s">
        <v>197</v>
      </c>
      <c r="B12" s="82">
        <v>83900</v>
      </c>
      <c r="C12" s="82">
        <v>83500</v>
      </c>
      <c r="D12" s="82">
        <v>83000</v>
      </c>
      <c r="E12" s="179">
        <f t="shared" si="0"/>
        <v>400</v>
      </c>
      <c r="F12" s="176">
        <f t="shared" si="1"/>
        <v>5.0000000000000001E-3</v>
      </c>
      <c r="G12" s="179">
        <f t="shared" si="2"/>
        <v>900</v>
      </c>
      <c r="H12" s="176">
        <f t="shared" si="3"/>
        <v>1.0999999999999999E-2</v>
      </c>
    </row>
    <row r="13" spans="1:8" x14ac:dyDescent="0.3">
      <c r="A13" t="s">
        <v>198</v>
      </c>
      <c r="B13" s="82">
        <v>21300</v>
      </c>
      <c r="C13" s="82">
        <v>20900</v>
      </c>
      <c r="D13" s="82">
        <v>20600</v>
      </c>
      <c r="E13" s="179">
        <f t="shared" si="0"/>
        <v>400</v>
      </c>
      <c r="F13" s="176">
        <f t="shared" si="1"/>
        <v>1.9E-2</v>
      </c>
      <c r="G13" s="179">
        <f t="shared" si="2"/>
        <v>700</v>
      </c>
      <c r="H13" s="176">
        <f t="shared" si="3"/>
        <v>3.4000000000000002E-2</v>
      </c>
    </row>
    <row r="14" spans="1:8" x14ac:dyDescent="0.3">
      <c r="A14" t="s">
        <v>201</v>
      </c>
      <c r="B14" s="82">
        <v>47700</v>
      </c>
      <c r="C14" s="82">
        <v>47800</v>
      </c>
      <c r="D14" s="82">
        <v>48000</v>
      </c>
      <c r="E14" s="179">
        <f t="shared" si="0"/>
        <v>-100</v>
      </c>
      <c r="F14" s="176">
        <f t="shared" si="1"/>
        <v>-2E-3</v>
      </c>
      <c r="G14" s="179">
        <f t="shared" si="2"/>
        <v>-300</v>
      </c>
      <c r="H14" s="176">
        <f t="shared" si="3"/>
        <v>-6.0000000000000001E-3</v>
      </c>
    </row>
    <row r="15" spans="1:8" x14ac:dyDescent="0.3">
      <c r="A15" t="s">
        <v>207</v>
      </c>
      <c r="B15" s="82">
        <v>14900</v>
      </c>
      <c r="C15" s="82">
        <v>14800</v>
      </c>
      <c r="D15" s="82">
        <v>14400</v>
      </c>
      <c r="E15" s="179">
        <f t="shared" si="0"/>
        <v>100</v>
      </c>
      <c r="F15" s="176">
        <f t="shared" si="1"/>
        <v>7.0000000000000001E-3</v>
      </c>
      <c r="G15" s="179">
        <f t="shared" si="2"/>
        <v>500</v>
      </c>
      <c r="H15" s="176">
        <f t="shared" si="3"/>
        <v>3.5000000000000003E-2</v>
      </c>
    </row>
    <row r="16" spans="1:8" x14ac:dyDescent="0.3">
      <c r="A16" t="s">
        <v>210</v>
      </c>
      <c r="B16" s="82">
        <v>6400</v>
      </c>
      <c r="C16" s="82">
        <v>6200</v>
      </c>
      <c r="D16" s="82">
        <v>6100</v>
      </c>
      <c r="E16" s="179">
        <f t="shared" si="0"/>
        <v>200</v>
      </c>
      <c r="F16" s="176">
        <f t="shared" si="1"/>
        <v>3.2000000000000001E-2</v>
      </c>
      <c r="G16" s="179">
        <f t="shared" si="2"/>
        <v>300</v>
      </c>
      <c r="H16" s="176">
        <f t="shared" si="3"/>
        <v>4.9000000000000002E-2</v>
      </c>
    </row>
    <row r="17" spans="1:8" x14ac:dyDescent="0.3">
      <c r="A17" t="s">
        <v>211</v>
      </c>
      <c r="B17" s="82">
        <v>22300</v>
      </c>
      <c r="C17" s="82">
        <v>22500</v>
      </c>
      <c r="D17" s="82">
        <v>21700</v>
      </c>
      <c r="E17" s="179">
        <f t="shared" si="0"/>
        <v>-200</v>
      </c>
      <c r="F17" s="176">
        <f t="shared" si="1"/>
        <v>-8.9999999999999993E-3</v>
      </c>
      <c r="G17" s="179">
        <f t="shared" si="2"/>
        <v>600</v>
      </c>
      <c r="H17" s="176">
        <f t="shared" si="3"/>
        <v>2.8000000000000001E-2</v>
      </c>
    </row>
    <row r="18" spans="1:8" x14ac:dyDescent="0.3">
      <c r="A18" t="s">
        <v>215</v>
      </c>
      <c r="B18" s="82">
        <v>74400</v>
      </c>
      <c r="C18" s="82">
        <v>75000</v>
      </c>
      <c r="D18" s="82">
        <v>75800</v>
      </c>
      <c r="E18" s="179">
        <f t="shared" si="0"/>
        <v>-600</v>
      </c>
      <c r="F18" s="176">
        <f t="shared" si="1"/>
        <v>-8.0000000000000002E-3</v>
      </c>
      <c r="G18" s="179">
        <f t="shared" si="2"/>
        <v>-1400</v>
      </c>
      <c r="H18" s="176">
        <f t="shared" si="3"/>
        <v>-1.7999999999999999E-2</v>
      </c>
    </row>
    <row r="19" spans="1:8" x14ac:dyDescent="0.3">
      <c r="A19" t="s">
        <v>216</v>
      </c>
      <c r="B19" s="82">
        <v>30500</v>
      </c>
      <c r="C19" s="82">
        <v>30500</v>
      </c>
      <c r="D19" s="82">
        <v>29300</v>
      </c>
      <c r="E19" s="179">
        <f t="shared" si="0"/>
        <v>0</v>
      </c>
      <c r="F19" s="176">
        <f t="shared" si="1"/>
        <v>0</v>
      </c>
      <c r="G19" s="179">
        <f t="shared" si="2"/>
        <v>1200</v>
      </c>
      <c r="H19" s="176">
        <f t="shared" si="3"/>
        <v>4.1000000000000002E-2</v>
      </c>
    </row>
    <row r="20" spans="1:8" x14ac:dyDescent="0.3">
      <c r="A20" t="s">
        <v>218</v>
      </c>
      <c r="B20" s="82">
        <v>6900</v>
      </c>
      <c r="C20" s="82">
        <v>6900</v>
      </c>
      <c r="D20" s="82">
        <v>6800</v>
      </c>
      <c r="E20" s="179">
        <f t="shared" si="0"/>
        <v>0</v>
      </c>
      <c r="F20" s="176">
        <f t="shared" si="1"/>
        <v>0</v>
      </c>
      <c r="G20" s="179">
        <f t="shared" si="2"/>
        <v>100</v>
      </c>
      <c r="H20" s="176">
        <f t="shared" si="3"/>
        <v>1.4999999999999999E-2</v>
      </c>
    </row>
    <row r="21" spans="1:8" x14ac:dyDescent="0.3">
      <c r="A21" t="s">
        <v>246</v>
      </c>
      <c r="B21" s="82">
        <v>37000</v>
      </c>
      <c r="C21" s="82">
        <v>37600</v>
      </c>
      <c r="D21" s="82">
        <v>39700</v>
      </c>
      <c r="E21" s="179">
        <f t="shared" si="0"/>
        <v>-600</v>
      </c>
      <c r="F21" s="176">
        <f t="shared" si="1"/>
        <v>-1.6E-2</v>
      </c>
      <c r="G21" s="179">
        <f t="shared" si="2"/>
        <v>-2700</v>
      </c>
      <c r="H21" s="176">
        <f t="shared" si="3"/>
        <v>-6.8000000000000005E-2</v>
      </c>
    </row>
    <row r="22" spans="1:8" x14ac:dyDescent="0.3">
      <c r="A22" t="s">
        <v>223</v>
      </c>
      <c r="B22" s="82">
        <v>63000</v>
      </c>
      <c r="C22" s="82">
        <v>62900</v>
      </c>
      <c r="D22" s="82">
        <v>58900</v>
      </c>
      <c r="E22" s="179">
        <f t="shared" si="0"/>
        <v>100</v>
      </c>
      <c r="F22" s="176">
        <f t="shared" si="1"/>
        <v>2E-3</v>
      </c>
      <c r="G22" s="179">
        <f t="shared" si="2"/>
        <v>4100</v>
      </c>
      <c r="H22" s="176">
        <f t="shared" si="3"/>
        <v>7.0000000000000007E-2</v>
      </c>
    </row>
    <row r="23" spans="1:8" x14ac:dyDescent="0.3">
      <c r="A23" t="s">
        <v>224</v>
      </c>
      <c r="B23" s="82">
        <v>13600</v>
      </c>
      <c r="C23" s="82">
        <v>13500</v>
      </c>
      <c r="D23" s="82">
        <v>12600</v>
      </c>
      <c r="E23" s="179">
        <f t="shared" si="0"/>
        <v>100</v>
      </c>
      <c r="F23" s="176">
        <f t="shared" si="1"/>
        <v>7.0000000000000001E-3</v>
      </c>
      <c r="G23" s="179">
        <f t="shared" si="2"/>
        <v>1000</v>
      </c>
      <c r="H23" s="176">
        <f t="shared" si="3"/>
        <v>7.9000000000000001E-2</v>
      </c>
    </row>
    <row r="24" spans="1:8" x14ac:dyDescent="0.3">
      <c r="A24" t="s">
        <v>225</v>
      </c>
      <c r="B24" s="82">
        <v>49400</v>
      </c>
      <c r="C24" s="82">
        <v>49400</v>
      </c>
      <c r="D24" s="82">
        <v>46300</v>
      </c>
      <c r="E24" s="179">
        <f t="shared" si="0"/>
        <v>0</v>
      </c>
      <c r="F24" s="176">
        <f t="shared" si="1"/>
        <v>0</v>
      </c>
      <c r="G24" s="179">
        <f t="shared" si="2"/>
        <v>3100</v>
      </c>
      <c r="H24" s="176">
        <f t="shared" si="3"/>
        <v>6.7000000000000004E-2</v>
      </c>
    </row>
    <row r="25" spans="1:8" x14ac:dyDescent="0.3">
      <c r="A25" t="s">
        <v>229</v>
      </c>
      <c r="B25" s="82">
        <v>52300</v>
      </c>
      <c r="C25" s="82">
        <v>49700</v>
      </c>
      <c r="D25" s="82">
        <v>49600</v>
      </c>
      <c r="E25" s="179">
        <f t="shared" si="0"/>
        <v>2600</v>
      </c>
      <c r="F25" s="176">
        <f t="shared" si="1"/>
        <v>5.1999999999999998E-2</v>
      </c>
      <c r="G25" s="179">
        <f t="shared" si="2"/>
        <v>2700</v>
      </c>
      <c r="H25" s="176">
        <f t="shared" si="3"/>
        <v>5.3999999999999999E-2</v>
      </c>
    </row>
    <row r="26" spans="1:8" x14ac:dyDescent="0.3">
      <c r="A26" t="s">
        <v>235</v>
      </c>
      <c r="B26" s="82">
        <v>16400</v>
      </c>
      <c r="C26" s="82">
        <v>16500</v>
      </c>
      <c r="D26" s="82">
        <v>15900</v>
      </c>
      <c r="E26" s="179">
        <f t="shared" si="0"/>
        <v>-100</v>
      </c>
      <c r="F26" s="176">
        <f t="shared" si="1"/>
        <v>-6.0000000000000001E-3</v>
      </c>
      <c r="G26" s="179">
        <f t="shared" si="2"/>
        <v>500</v>
      </c>
      <c r="H26" s="176">
        <f t="shared" si="3"/>
        <v>3.1E-2</v>
      </c>
    </row>
    <row r="27" spans="1:8" x14ac:dyDescent="0.3">
      <c r="A27" t="s">
        <v>238</v>
      </c>
      <c r="B27" s="82">
        <v>62300</v>
      </c>
      <c r="C27" s="82">
        <v>62200</v>
      </c>
      <c r="D27" s="82">
        <v>63400</v>
      </c>
      <c r="E27" s="179">
        <f t="shared" si="0"/>
        <v>100</v>
      </c>
      <c r="F27" s="176">
        <f t="shared" si="1"/>
        <v>2E-3</v>
      </c>
      <c r="G27" s="179">
        <f t="shared" si="2"/>
        <v>-1100</v>
      </c>
      <c r="H27" s="176">
        <f t="shared" si="3"/>
        <v>-1.7000000000000001E-2</v>
      </c>
    </row>
    <row r="28" spans="1:8" x14ac:dyDescent="0.3">
      <c r="A28" t="s">
        <v>239</v>
      </c>
      <c r="B28" s="82">
        <v>3000</v>
      </c>
      <c r="C28" s="82">
        <v>3000</v>
      </c>
      <c r="D28" s="82">
        <v>3100</v>
      </c>
      <c r="E28" s="179">
        <f t="shared" si="0"/>
        <v>0</v>
      </c>
      <c r="F28" s="176">
        <f t="shared" si="1"/>
        <v>0</v>
      </c>
      <c r="G28" s="179">
        <f t="shared" si="2"/>
        <v>-100</v>
      </c>
      <c r="H28" s="176">
        <f t="shared" si="3"/>
        <v>-3.2000000000000001E-2</v>
      </c>
    </row>
    <row r="29" spans="1:8" x14ac:dyDescent="0.3">
      <c r="A29" t="s">
        <v>240</v>
      </c>
      <c r="B29" s="82">
        <v>13800</v>
      </c>
      <c r="C29" s="82">
        <v>13800</v>
      </c>
      <c r="D29" s="82">
        <v>15300</v>
      </c>
      <c r="E29" s="179">
        <f t="shared" si="0"/>
        <v>0</v>
      </c>
      <c r="F29" s="176">
        <f t="shared" si="1"/>
        <v>0</v>
      </c>
      <c r="G29" s="179">
        <f t="shared" si="2"/>
        <v>-1500</v>
      </c>
      <c r="H29" s="176">
        <f t="shared" si="3"/>
        <v>-9.8000000000000004E-2</v>
      </c>
    </row>
    <row r="30" spans="1:8" x14ac:dyDescent="0.3">
      <c r="A30" t="s">
        <v>243</v>
      </c>
      <c r="B30" s="82">
        <v>45500</v>
      </c>
      <c r="C30" s="82">
        <v>45400</v>
      </c>
      <c r="D30" s="82">
        <v>45000</v>
      </c>
      <c r="E30" s="179">
        <f t="shared" si="0"/>
        <v>100</v>
      </c>
      <c r="F30" s="176">
        <f t="shared" si="1"/>
        <v>2E-3</v>
      </c>
      <c r="G30" s="179">
        <f t="shared" si="2"/>
        <v>500</v>
      </c>
      <c r="H30" s="176">
        <f t="shared" si="3"/>
        <v>1.0999999999999999E-2</v>
      </c>
    </row>
    <row r="32" spans="1:8" x14ac:dyDescent="0.3">
      <c r="A32" t="s">
        <v>138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90" zoomScaleNormal="90" workbookViewId="0">
      <selection activeCell="H20" sqref="H20"/>
    </sheetView>
  </sheetViews>
  <sheetFormatPr defaultRowHeight="14.4" x14ac:dyDescent="0.3"/>
  <cols>
    <col min="1" max="1" width="44.109375" style="151" bestFit="1" customWidth="1"/>
    <col min="2" max="4" width="11.5546875" style="151" bestFit="1" customWidth="1"/>
    <col min="6" max="6" width="9.109375" style="163" customWidth="1"/>
    <col min="8" max="8" width="9.109375" style="163" customWidth="1"/>
    <col min="10" max="10" width="43.88671875" style="151" bestFit="1" customWidth="1"/>
  </cols>
  <sheetData>
    <row r="1" spans="1:8" x14ac:dyDescent="0.3">
      <c r="A1" t="s">
        <v>278</v>
      </c>
      <c r="E1" s="226" t="s">
        <v>124</v>
      </c>
      <c r="F1" s="241"/>
      <c r="G1" s="201"/>
      <c r="H1" s="241"/>
    </row>
    <row r="2" spans="1:8" x14ac:dyDescent="0.3">
      <c r="A2" s="165" t="s">
        <v>178</v>
      </c>
      <c r="B2" t="s">
        <v>126</v>
      </c>
      <c r="C2" t="s">
        <v>127</v>
      </c>
      <c r="D2" t="s">
        <v>128</v>
      </c>
      <c r="E2" t="s">
        <v>129</v>
      </c>
      <c r="F2" s="163" t="s">
        <v>130</v>
      </c>
      <c r="G2" t="s">
        <v>128</v>
      </c>
      <c r="H2" s="163" t="s">
        <v>130</v>
      </c>
    </row>
    <row r="3" spans="1:8" x14ac:dyDescent="0.3">
      <c r="A3" s="165" t="s">
        <v>283</v>
      </c>
      <c r="B3" t="s">
        <v>132</v>
      </c>
      <c r="C3" t="s">
        <v>132</v>
      </c>
      <c r="D3" t="s">
        <v>133</v>
      </c>
      <c r="E3" t="s">
        <v>132</v>
      </c>
      <c r="F3" s="163" t="s">
        <v>134</v>
      </c>
      <c r="G3" t="s">
        <v>133</v>
      </c>
      <c r="H3" s="163" t="s">
        <v>134</v>
      </c>
    </row>
    <row r="5" spans="1:8" x14ac:dyDescent="0.3">
      <c r="A5" t="s">
        <v>141</v>
      </c>
      <c r="B5" s="82">
        <v>195900</v>
      </c>
      <c r="C5" s="82">
        <v>192100</v>
      </c>
      <c r="D5" s="82">
        <v>188300</v>
      </c>
      <c r="E5" s="179">
        <f t="shared" ref="E5:E27" si="0">B5-C5</f>
        <v>3800</v>
      </c>
      <c r="F5" s="176">
        <f t="shared" ref="F5:F27" si="1">ROUND((B5-C5)/C5,3)</f>
        <v>0.02</v>
      </c>
      <c r="G5" s="179">
        <f t="shared" ref="G5:G27" si="2">B5-D5</f>
        <v>7600</v>
      </c>
      <c r="H5" s="176">
        <f t="shared" ref="H5:H27" si="3">ROUND((B5-D5)/D5,3)</f>
        <v>0.04</v>
      </c>
    </row>
    <row r="6" spans="1:8" x14ac:dyDescent="0.3">
      <c r="A6" t="s">
        <v>180</v>
      </c>
      <c r="B6" s="82">
        <v>169700</v>
      </c>
      <c r="C6" s="82">
        <v>166200</v>
      </c>
      <c r="D6" s="82">
        <v>162700</v>
      </c>
      <c r="E6" s="179">
        <f t="shared" si="0"/>
        <v>3500</v>
      </c>
      <c r="F6" s="176">
        <f t="shared" si="1"/>
        <v>2.1000000000000001E-2</v>
      </c>
      <c r="G6" s="179">
        <f t="shared" si="2"/>
        <v>7000</v>
      </c>
      <c r="H6" s="176">
        <f t="shared" si="3"/>
        <v>4.2999999999999997E-2</v>
      </c>
    </row>
    <row r="7" spans="1:8" x14ac:dyDescent="0.3">
      <c r="A7" t="s">
        <v>181</v>
      </c>
      <c r="B7" s="82">
        <v>17900</v>
      </c>
      <c r="C7" s="82">
        <v>18000</v>
      </c>
      <c r="D7" s="82">
        <v>17500</v>
      </c>
      <c r="E7" s="179">
        <f t="shared" si="0"/>
        <v>-100</v>
      </c>
      <c r="F7" s="176">
        <f t="shared" si="1"/>
        <v>-6.0000000000000001E-3</v>
      </c>
      <c r="G7" s="179">
        <f t="shared" si="2"/>
        <v>400</v>
      </c>
      <c r="H7" s="176">
        <f t="shared" si="3"/>
        <v>2.3E-2</v>
      </c>
    </row>
    <row r="8" spans="1:8" x14ac:dyDescent="0.3">
      <c r="A8" t="s">
        <v>195</v>
      </c>
      <c r="B8" s="82">
        <v>178000</v>
      </c>
      <c r="C8" s="82">
        <v>174100</v>
      </c>
      <c r="D8" s="82">
        <v>170800</v>
      </c>
      <c r="E8" s="179">
        <f t="shared" si="0"/>
        <v>3900</v>
      </c>
      <c r="F8" s="176">
        <f t="shared" si="1"/>
        <v>2.1999999999999999E-2</v>
      </c>
      <c r="G8" s="179">
        <f t="shared" si="2"/>
        <v>7200</v>
      </c>
      <c r="H8" s="176">
        <f t="shared" si="3"/>
        <v>4.2000000000000003E-2</v>
      </c>
    </row>
    <row r="9" spans="1:8" x14ac:dyDescent="0.3">
      <c r="A9" t="s">
        <v>196</v>
      </c>
      <c r="B9" s="82">
        <v>151800</v>
      </c>
      <c r="C9" s="82">
        <v>148200</v>
      </c>
      <c r="D9" s="82">
        <v>145200</v>
      </c>
      <c r="E9" s="179">
        <f t="shared" si="0"/>
        <v>3600</v>
      </c>
      <c r="F9" s="176">
        <f t="shared" si="1"/>
        <v>2.4E-2</v>
      </c>
      <c r="G9" s="179">
        <f t="shared" si="2"/>
        <v>6600</v>
      </c>
      <c r="H9" s="176">
        <f t="shared" si="3"/>
        <v>4.4999999999999998E-2</v>
      </c>
    </row>
    <row r="10" spans="1:8" x14ac:dyDescent="0.3">
      <c r="A10" t="s">
        <v>182</v>
      </c>
      <c r="B10" s="82">
        <v>12400</v>
      </c>
      <c r="C10" s="82">
        <v>12500</v>
      </c>
      <c r="D10" s="82">
        <v>12100</v>
      </c>
      <c r="E10" s="179">
        <f t="shared" si="0"/>
        <v>-100</v>
      </c>
      <c r="F10" s="176">
        <f t="shared" si="1"/>
        <v>-8.0000000000000002E-3</v>
      </c>
      <c r="G10" s="179">
        <f t="shared" si="2"/>
        <v>300</v>
      </c>
      <c r="H10" s="176">
        <f t="shared" si="3"/>
        <v>2.5000000000000001E-2</v>
      </c>
    </row>
    <row r="11" spans="1:8" x14ac:dyDescent="0.3">
      <c r="A11" t="s">
        <v>188</v>
      </c>
      <c r="B11" s="82">
        <v>5500</v>
      </c>
      <c r="C11" s="82">
        <v>5500</v>
      </c>
      <c r="D11" s="82">
        <v>5400</v>
      </c>
      <c r="E11" s="179">
        <f t="shared" si="0"/>
        <v>0</v>
      </c>
      <c r="F11" s="176">
        <f t="shared" si="1"/>
        <v>0</v>
      </c>
      <c r="G11" s="179">
        <f t="shared" si="2"/>
        <v>100</v>
      </c>
      <c r="H11" s="176">
        <f t="shared" si="3"/>
        <v>1.9E-2</v>
      </c>
    </row>
    <row r="12" spans="1:8" x14ac:dyDescent="0.3">
      <c r="A12" t="s">
        <v>197</v>
      </c>
      <c r="B12" s="82">
        <v>43400</v>
      </c>
      <c r="C12" s="82">
        <v>42900</v>
      </c>
      <c r="D12" s="82">
        <v>41100</v>
      </c>
      <c r="E12" s="179">
        <f t="shared" si="0"/>
        <v>500</v>
      </c>
      <c r="F12" s="176">
        <f t="shared" si="1"/>
        <v>1.2E-2</v>
      </c>
      <c r="G12" s="179">
        <f t="shared" si="2"/>
        <v>2300</v>
      </c>
      <c r="H12" s="176">
        <f t="shared" si="3"/>
        <v>5.6000000000000001E-2</v>
      </c>
    </row>
    <row r="13" spans="1:8" x14ac:dyDescent="0.3">
      <c r="A13" t="s">
        <v>198</v>
      </c>
      <c r="B13" s="82">
        <v>4100</v>
      </c>
      <c r="C13" s="82">
        <v>4000</v>
      </c>
      <c r="D13" s="82">
        <v>3900</v>
      </c>
      <c r="E13" s="179">
        <f t="shared" si="0"/>
        <v>100</v>
      </c>
      <c r="F13" s="176">
        <f t="shared" si="1"/>
        <v>2.5000000000000001E-2</v>
      </c>
      <c r="G13" s="179">
        <f t="shared" si="2"/>
        <v>200</v>
      </c>
      <c r="H13" s="176">
        <f t="shared" si="3"/>
        <v>5.0999999999999997E-2</v>
      </c>
    </row>
    <row r="14" spans="1:8" x14ac:dyDescent="0.3">
      <c r="A14" t="s">
        <v>201</v>
      </c>
      <c r="B14" s="82">
        <v>34100</v>
      </c>
      <c r="C14" s="82">
        <v>33700</v>
      </c>
      <c r="D14" s="82">
        <v>32000</v>
      </c>
      <c r="E14" s="179">
        <f t="shared" si="0"/>
        <v>400</v>
      </c>
      <c r="F14" s="176">
        <f t="shared" si="1"/>
        <v>1.2E-2</v>
      </c>
      <c r="G14" s="179">
        <f t="shared" si="2"/>
        <v>2100</v>
      </c>
      <c r="H14" s="176">
        <f t="shared" si="3"/>
        <v>6.6000000000000003E-2</v>
      </c>
    </row>
    <row r="15" spans="1:8" x14ac:dyDescent="0.3">
      <c r="A15" t="s">
        <v>207</v>
      </c>
      <c r="B15" s="82">
        <v>5200</v>
      </c>
      <c r="C15" s="82">
        <v>5200</v>
      </c>
      <c r="D15" s="82">
        <v>5200</v>
      </c>
      <c r="E15" s="179">
        <f t="shared" si="0"/>
        <v>0</v>
      </c>
      <c r="F15" s="176">
        <f t="shared" si="1"/>
        <v>0</v>
      </c>
      <c r="G15" s="179">
        <f t="shared" si="2"/>
        <v>0</v>
      </c>
      <c r="H15" s="176">
        <f t="shared" si="3"/>
        <v>0</v>
      </c>
    </row>
    <row r="16" spans="1:8" x14ac:dyDescent="0.3">
      <c r="A16" t="s">
        <v>210</v>
      </c>
      <c r="B16" s="82">
        <v>2700</v>
      </c>
      <c r="C16" s="82">
        <v>2600</v>
      </c>
      <c r="D16" s="82">
        <v>2700</v>
      </c>
      <c r="E16" s="179">
        <f t="shared" si="0"/>
        <v>100</v>
      </c>
      <c r="F16" s="176">
        <f t="shared" si="1"/>
        <v>3.7999999999999999E-2</v>
      </c>
      <c r="G16" s="179">
        <f t="shared" si="2"/>
        <v>0</v>
      </c>
      <c r="H16" s="176">
        <f t="shared" si="3"/>
        <v>0</v>
      </c>
    </row>
    <row r="17" spans="1:8" x14ac:dyDescent="0.3">
      <c r="A17" t="s">
        <v>211</v>
      </c>
      <c r="B17" s="82">
        <v>10400</v>
      </c>
      <c r="C17" s="82">
        <v>10200</v>
      </c>
      <c r="D17" s="82">
        <v>10200</v>
      </c>
      <c r="E17" s="179">
        <f t="shared" si="0"/>
        <v>200</v>
      </c>
      <c r="F17" s="176">
        <f t="shared" si="1"/>
        <v>0.02</v>
      </c>
      <c r="G17" s="179">
        <f t="shared" si="2"/>
        <v>200</v>
      </c>
      <c r="H17" s="176">
        <f t="shared" si="3"/>
        <v>0.02</v>
      </c>
    </row>
    <row r="18" spans="1:8" x14ac:dyDescent="0.3">
      <c r="A18" t="s">
        <v>215</v>
      </c>
      <c r="B18" s="82">
        <v>19800</v>
      </c>
      <c r="C18" s="82">
        <v>19900</v>
      </c>
      <c r="D18" s="82">
        <v>18700</v>
      </c>
      <c r="E18" s="179">
        <f t="shared" si="0"/>
        <v>-100</v>
      </c>
      <c r="F18" s="176">
        <f t="shared" si="1"/>
        <v>-5.0000000000000001E-3</v>
      </c>
      <c r="G18" s="179">
        <f t="shared" si="2"/>
        <v>1100</v>
      </c>
      <c r="H18" s="176">
        <f t="shared" si="3"/>
        <v>5.8999999999999997E-2</v>
      </c>
    </row>
    <row r="19" spans="1:8" x14ac:dyDescent="0.3">
      <c r="A19" t="s">
        <v>223</v>
      </c>
      <c r="B19" s="82">
        <v>22800</v>
      </c>
      <c r="C19" s="82">
        <v>22700</v>
      </c>
      <c r="D19" s="82">
        <v>21600</v>
      </c>
      <c r="E19" s="179">
        <f t="shared" si="0"/>
        <v>100</v>
      </c>
      <c r="F19" s="176">
        <f t="shared" si="1"/>
        <v>4.0000000000000001E-3</v>
      </c>
      <c r="G19" s="179">
        <f t="shared" si="2"/>
        <v>1200</v>
      </c>
      <c r="H19" s="176">
        <f t="shared" si="3"/>
        <v>5.6000000000000001E-2</v>
      </c>
    </row>
    <row r="20" spans="1:8" x14ac:dyDescent="0.3">
      <c r="A20" t="s">
        <v>229</v>
      </c>
      <c r="B20" s="82">
        <v>45600</v>
      </c>
      <c r="C20" s="82">
        <v>42900</v>
      </c>
      <c r="D20" s="82">
        <v>44100</v>
      </c>
      <c r="E20" s="179">
        <f t="shared" si="0"/>
        <v>2700</v>
      </c>
      <c r="F20" s="176">
        <f t="shared" si="1"/>
        <v>6.3E-2</v>
      </c>
      <c r="G20" s="179">
        <f t="shared" si="2"/>
        <v>1500</v>
      </c>
      <c r="H20" s="176">
        <f t="shared" si="3"/>
        <v>3.4000000000000002E-2</v>
      </c>
    </row>
    <row r="21" spans="1:8" x14ac:dyDescent="0.3">
      <c r="A21" t="s">
        <v>232</v>
      </c>
      <c r="B21" s="82">
        <v>37200</v>
      </c>
      <c r="C21" s="82">
        <v>35200</v>
      </c>
      <c r="D21" s="82">
        <v>37400</v>
      </c>
      <c r="E21" s="179">
        <f t="shared" si="0"/>
        <v>2000</v>
      </c>
      <c r="F21" s="176">
        <f t="shared" si="1"/>
        <v>5.7000000000000002E-2</v>
      </c>
      <c r="G21" s="179">
        <f t="shared" si="2"/>
        <v>-200</v>
      </c>
      <c r="H21" s="176">
        <f t="shared" si="3"/>
        <v>-5.0000000000000001E-3</v>
      </c>
    </row>
    <row r="22" spans="1:8" x14ac:dyDescent="0.3">
      <c r="A22" t="s">
        <v>234</v>
      </c>
      <c r="B22" s="82">
        <v>30900</v>
      </c>
      <c r="C22" s="82">
        <v>29000</v>
      </c>
      <c r="D22" s="82">
        <v>29300</v>
      </c>
      <c r="E22" s="179">
        <f t="shared" si="0"/>
        <v>1900</v>
      </c>
      <c r="F22" s="176">
        <f t="shared" si="1"/>
        <v>6.6000000000000003E-2</v>
      </c>
      <c r="G22" s="179">
        <f t="shared" si="2"/>
        <v>1600</v>
      </c>
      <c r="H22" s="176">
        <f t="shared" si="3"/>
        <v>5.5E-2</v>
      </c>
    </row>
    <row r="23" spans="1:8" x14ac:dyDescent="0.3">
      <c r="A23" t="s">
        <v>235</v>
      </c>
      <c r="B23" s="82">
        <v>7100</v>
      </c>
      <c r="C23" s="82">
        <v>7000</v>
      </c>
      <c r="D23" s="82">
        <v>6800</v>
      </c>
      <c r="E23" s="179">
        <f t="shared" si="0"/>
        <v>100</v>
      </c>
      <c r="F23" s="176">
        <f t="shared" si="1"/>
        <v>1.4E-2</v>
      </c>
      <c r="G23" s="179">
        <f t="shared" si="2"/>
        <v>300</v>
      </c>
      <c r="H23" s="176">
        <f t="shared" si="3"/>
        <v>4.3999999999999997E-2</v>
      </c>
    </row>
    <row r="24" spans="1:8" x14ac:dyDescent="0.3">
      <c r="A24" t="s">
        <v>238</v>
      </c>
      <c r="B24" s="82">
        <v>26200</v>
      </c>
      <c r="C24" s="82">
        <v>25900</v>
      </c>
      <c r="D24" s="82">
        <v>25600</v>
      </c>
      <c r="E24" s="179">
        <f t="shared" si="0"/>
        <v>300</v>
      </c>
      <c r="F24" s="176">
        <f t="shared" si="1"/>
        <v>1.2E-2</v>
      </c>
      <c r="G24" s="179">
        <f t="shared" si="2"/>
        <v>600</v>
      </c>
      <c r="H24" s="176">
        <f t="shared" si="3"/>
        <v>2.3E-2</v>
      </c>
    </row>
    <row r="25" spans="1:8" x14ac:dyDescent="0.3">
      <c r="A25" t="s">
        <v>239</v>
      </c>
      <c r="B25" s="82">
        <v>1600</v>
      </c>
      <c r="C25" s="82">
        <v>1600</v>
      </c>
      <c r="D25" s="82">
        <v>1500</v>
      </c>
      <c r="E25" s="179">
        <f t="shared" si="0"/>
        <v>0</v>
      </c>
      <c r="F25" s="176">
        <f t="shared" si="1"/>
        <v>0</v>
      </c>
      <c r="G25" s="179">
        <f t="shared" si="2"/>
        <v>100</v>
      </c>
      <c r="H25" s="176">
        <f t="shared" si="3"/>
        <v>6.7000000000000004E-2</v>
      </c>
    </row>
    <row r="26" spans="1:8" x14ac:dyDescent="0.3">
      <c r="A26" t="s">
        <v>240</v>
      </c>
      <c r="B26" s="82">
        <v>4400</v>
      </c>
      <c r="C26" s="82">
        <v>4400</v>
      </c>
      <c r="D26" s="82">
        <v>4500</v>
      </c>
      <c r="E26" s="179">
        <f t="shared" si="0"/>
        <v>0</v>
      </c>
      <c r="F26" s="176">
        <f t="shared" si="1"/>
        <v>0</v>
      </c>
      <c r="G26" s="179">
        <f t="shared" si="2"/>
        <v>-100</v>
      </c>
      <c r="H26" s="176">
        <f t="shared" si="3"/>
        <v>-2.1999999999999999E-2</v>
      </c>
    </row>
    <row r="27" spans="1:8" x14ac:dyDescent="0.3">
      <c r="A27" t="s">
        <v>243</v>
      </c>
      <c r="B27" s="82">
        <v>20200</v>
      </c>
      <c r="C27" s="82">
        <v>19900</v>
      </c>
      <c r="D27" s="82">
        <v>19600</v>
      </c>
      <c r="E27" s="179">
        <f t="shared" si="0"/>
        <v>300</v>
      </c>
      <c r="F27" s="176">
        <f t="shared" si="1"/>
        <v>1.4999999999999999E-2</v>
      </c>
      <c r="G27" s="179">
        <f t="shared" si="2"/>
        <v>600</v>
      </c>
      <c r="H27" s="176">
        <f t="shared" si="3"/>
        <v>3.1E-2</v>
      </c>
    </row>
    <row r="28" spans="1:8" x14ac:dyDescent="0.3">
      <c r="B28" s="82"/>
      <c r="C28" s="82"/>
      <c r="D28" s="82"/>
    </row>
    <row r="29" spans="1:8" x14ac:dyDescent="0.3">
      <c r="B29" s="82"/>
      <c r="C29" s="82"/>
      <c r="D29" s="82"/>
    </row>
    <row r="30" spans="1:8" x14ac:dyDescent="0.3">
      <c r="A30" t="s">
        <v>138</v>
      </c>
      <c r="B30" s="82"/>
      <c r="C30" s="82"/>
      <c r="D30" s="82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4.4" x14ac:dyDescent="0.3"/>
  <cols>
    <col min="1" max="1" width="39.44140625" style="151" bestFit="1" customWidth="1"/>
    <col min="2" max="4" width="11.5546875" style="151" bestFit="1" customWidth="1"/>
    <col min="6" max="6" width="9.109375" style="163" customWidth="1"/>
    <col min="8" max="8" width="9.109375" style="163" customWidth="1"/>
  </cols>
  <sheetData>
    <row r="1" spans="1:8" x14ac:dyDescent="0.3">
      <c r="A1" t="s">
        <v>278</v>
      </c>
      <c r="E1" s="226" t="s">
        <v>124</v>
      </c>
      <c r="F1" s="241"/>
      <c r="G1" s="201"/>
      <c r="H1" s="241"/>
    </row>
    <row r="2" spans="1:8" x14ac:dyDescent="0.3">
      <c r="A2" s="165" t="s">
        <v>178</v>
      </c>
      <c r="B2" t="s">
        <v>126</v>
      </c>
      <c r="C2" t="s">
        <v>127</v>
      </c>
      <c r="D2" t="s">
        <v>128</v>
      </c>
      <c r="E2" t="s">
        <v>129</v>
      </c>
      <c r="F2" s="163" t="s">
        <v>130</v>
      </c>
      <c r="G2" t="s">
        <v>128</v>
      </c>
      <c r="H2" s="163" t="s">
        <v>130</v>
      </c>
    </row>
    <row r="3" spans="1:8" x14ac:dyDescent="0.3">
      <c r="A3" s="165" t="s">
        <v>284</v>
      </c>
      <c r="B3" t="s">
        <v>132</v>
      </c>
      <c r="C3" t="s">
        <v>132</v>
      </c>
      <c r="D3" t="s">
        <v>133</v>
      </c>
      <c r="E3" t="s">
        <v>132</v>
      </c>
      <c r="F3" s="163" t="s">
        <v>134</v>
      </c>
      <c r="G3" t="s">
        <v>133</v>
      </c>
      <c r="H3" s="163" t="s">
        <v>134</v>
      </c>
    </row>
    <row r="5" spans="1:8" x14ac:dyDescent="0.3">
      <c r="A5" t="s">
        <v>141</v>
      </c>
      <c r="B5" s="82">
        <v>174200</v>
      </c>
      <c r="C5" s="82">
        <v>173400</v>
      </c>
      <c r="D5" s="82">
        <v>170000</v>
      </c>
      <c r="E5" s="179">
        <f t="shared" ref="E5:E27" si="0">B5-C5</f>
        <v>800</v>
      </c>
      <c r="F5" s="176">
        <f t="shared" ref="F5:F27" si="1">ROUND((B5-C5)/C5,3)</f>
        <v>5.0000000000000001E-3</v>
      </c>
      <c r="G5" s="179">
        <f t="shared" ref="G5:G27" si="2">B5-D5</f>
        <v>4200</v>
      </c>
      <c r="H5" s="176">
        <f t="shared" ref="H5:H27" si="3">ROUND((B5-D5)/D5,3)</f>
        <v>2.5000000000000001E-2</v>
      </c>
    </row>
    <row r="6" spans="1:8" x14ac:dyDescent="0.3">
      <c r="A6" t="s">
        <v>180</v>
      </c>
      <c r="B6" s="82">
        <v>145000</v>
      </c>
      <c r="C6" s="82">
        <v>144300</v>
      </c>
      <c r="D6" s="82">
        <v>142300</v>
      </c>
      <c r="E6" s="179">
        <f t="shared" si="0"/>
        <v>700</v>
      </c>
      <c r="F6" s="176">
        <f t="shared" si="1"/>
        <v>5.0000000000000001E-3</v>
      </c>
      <c r="G6" s="179">
        <f t="shared" si="2"/>
        <v>2700</v>
      </c>
      <c r="H6" s="176">
        <f t="shared" si="3"/>
        <v>1.9E-2</v>
      </c>
    </row>
    <row r="7" spans="1:8" x14ac:dyDescent="0.3">
      <c r="A7" t="s">
        <v>181</v>
      </c>
      <c r="B7" s="82">
        <v>47600</v>
      </c>
      <c r="C7" s="82">
        <v>47400</v>
      </c>
      <c r="D7" s="82">
        <v>46200</v>
      </c>
      <c r="E7" s="179">
        <f t="shared" si="0"/>
        <v>200</v>
      </c>
      <c r="F7" s="176">
        <f t="shared" si="1"/>
        <v>4.0000000000000001E-3</v>
      </c>
      <c r="G7" s="179">
        <f t="shared" si="2"/>
        <v>1400</v>
      </c>
      <c r="H7" s="176">
        <f t="shared" si="3"/>
        <v>0.03</v>
      </c>
    </row>
    <row r="8" spans="1:8" x14ac:dyDescent="0.3">
      <c r="A8" t="s">
        <v>195</v>
      </c>
      <c r="B8" s="82">
        <v>126600</v>
      </c>
      <c r="C8" s="82">
        <v>126000</v>
      </c>
      <c r="D8" s="82">
        <v>123800</v>
      </c>
      <c r="E8" s="179">
        <f t="shared" si="0"/>
        <v>600</v>
      </c>
      <c r="F8" s="176">
        <f t="shared" si="1"/>
        <v>5.0000000000000001E-3</v>
      </c>
      <c r="G8" s="179">
        <f t="shared" si="2"/>
        <v>2800</v>
      </c>
      <c r="H8" s="176">
        <f t="shared" si="3"/>
        <v>2.3E-2</v>
      </c>
    </row>
    <row r="9" spans="1:8" x14ac:dyDescent="0.3">
      <c r="A9" t="s">
        <v>196</v>
      </c>
      <c r="B9" s="82">
        <v>97400</v>
      </c>
      <c r="C9" s="82">
        <v>96900</v>
      </c>
      <c r="D9" s="82">
        <v>96100</v>
      </c>
      <c r="E9" s="179">
        <f t="shared" si="0"/>
        <v>500</v>
      </c>
      <c r="F9" s="176">
        <f t="shared" si="1"/>
        <v>5.0000000000000001E-3</v>
      </c>
      <c r="G9" s="179">
        <f t="shared" si="2"/>
        <v>1300</v>
      </c>
      <c r="H9" s="176">
        <f t="shared" si="3"/>
        <v>1.4E-2</v>
      </c>
    </row>
    <row r="10" spans="1:8" x14ac:dyDescent="0.3">
      <c r="A10" t="s">
        <v>182</v>
      </c>
      <c r="B10" s="82">
        <v>8200</v>
      </c>
      <c r="C10" s="82">
        <v>8100</v>
      </c>
      <c r="D10" s="82">
        <v>7400</v>
      </c>
      <c r="E10" s="179">
        <f t="shared" si="0"/>
        <v>100</v>
      </c>
      <c r="F10" s="176">
        <f t="shared" si="1"/>
        <v>1.2E-2</v>
      </c>
      <c r="G10" s="179">
        <f t="shared" si="2"/>
        <v>800</v>
      </c>
      <c r="H10" s="176">
        <f t="shared" si="3"/>
        <v>0.108</v>
      </c>
    </row>
    <row r="11" spans="1:8" x14ac:dyDescent="0.3">
      <c r="A11" t="s">
        <v>188</v>
      </c>
      <c r="B11" s="82">
        <v>39400</v>
      </c>
      <c r="C11" s="82">
        <v>39300</v>
      </c>
      <c r="D11" s="82">
        <v>38800</v>
      </c>
      <c r="E11" s="179">
        <f t="shared" si="0"/>
        <v>100</v>
      </c>
      <c r="F11" s="176">
        <f t="shared" si="1"/>
        <v>3.0000000000000001E-3</v>
      </c>
      <c r="G11" s="179">
        <f t="shared" si="2"/>
        <v>600</v>
      </c>
      <c r="H11" s="176">
        <f t="shared" si="3"/>
        <v>1.4999999999999999E-2</v>
      </c>
    </row>
    <row r="12" spans="1:8" x14ac:dyDescent="0.3">
      <c r="A12" t="s">
        <v>189</v>
      </c>
      <c r="B12" s="82">
        <v>27200</v>
      </c>
      <c r="C12" s="82">
        <v>27100</v>
      </c>
      <c r="D12" s="82">
        <v>26700</v>
      </c>
      <c r="E12" s="179">
        <f t="shared" si="0"/>
        <v>100</v>
      </c>
      <c r="F12" s="176">
        <f t="shared" si="1"/>
        <v>4.0000000000000001E-3</v>
      </c>
      <c r="G12" s="179">
        <f t="shared" si="2"/>
        <v>500</v>
      </c>
      <c r="H12" s="176">
        <f t="shared" si="3"/>
        <v>1.9E-2</v>
      </c>
    </row>
    <row r="13" spans="1:8" x14ac:dyDescent="0.3">
      <c r="A13" t="s">
        <v>192</v>
      </c>
      <c r="B13" s="82">
        <v>12200</v>
      </c>
      <c r="C13" s="82">
        <v>12200</v>
      </c>
      <c r="D13" s="82">
        <v>12100</v>
      </c>
      <c r="E13" s="179">
        <f t="shared" si="0"/>
        <v>0</v>
      </c>
      <c r="F13" s="176">
        <f t="shared" si="1"/>
        <v>0</v>
      </c>
      <c r="G13" s="179">
        <f t="shared" si="2"/>
        <v>100</v>
      </c>
      <c r="H13" s="176">
        <f t="shared" si="3"/>
        <v>8.0000000000000002E-3</v>
      </c>
    </row>
    <row r="14" spans="1:8" x14ac:dyDescent="0.3">
      <c r="A14" t="s">
        <v>207</v>
      </c>
      <c r="B14" s="82">
        <v>35900</v>
      </c>
      <c r="C14" s="82">
        <v>35700</v>
      </c>
      <c r="D14" s="82">
        <v>35900</v>
      </c>
      <c r="E14" s="179">
        <f t="shared" si="0"/>
        <v>200</v>
      </c>
      <c r="F14" s="176">
        <f t="shared" si="1"/>
        <v>6.0000000000000001E-3</v>
      </c>
      <c r="G14" s="179">
        <f t="shared" si="2"/>
        <v>0</v>
      </c>
      <c r="H14" s="176">
        <f t="shared" si="3"/>
        <v>0</v>
      </c>
    </row>
    <row r="15" spans="1:8" x14ac:dyDescent="0.3">
      <c r="A15" t="s">
        <v>198</v>
      </c>
      <c r="B15" s="82">
        <v>8300</v>
      </c>
      <c r="C15" s="82">
        <v>8100</v>
      </c>
      <c r="D15" s="82">
        <v>8200</v>
      </c>
      <c r="E15" s="179">
        <f t="shared" si="0"/>
        <v>200</v>
      </c>
      <c r="F15" s="176">
        <f t="shared" si="1"/>
        <v>2.5000000000000001E-2</v>
      </c>
      <c r="G15" s="179">
        <f t="shared" si="2"/>
        <v>100</v>
      </c>
      <c r="H15" s="176">
        <f t="shared" si="3"/>
        <v>1.2E-2</v>
      </c>
    </row>
    <row r="16" spans="1:8" x14ac:dyDescent="0.3">
      <c r="A16" t="s">
        <v>201</v>
      </c>
      <c r="B16" s="82">
        <v>17500</v>
      </c>
      <c r="C16" s="82">
        <v>17600</v>
      </c>
      <c r="D16" s="82">
        <v>17400</v>
      </c>
      <c r="E16" s="179">
        <f t="shared" si="0"/>
        <v>-100</v>
      </c>
      <c r="F16" s="176">
        <f t="shared" si="1"/>
        <v>-6.0000000000000001E-3</v>
      </c>
      <c r="G16" s="179">
        <f t="shared" si="2"/>
        <v>100</v>
      </c>
      <c r="H16" s="176">
        <f t="shared" si="3"/>
        <v>6.0000000000000001E-3</v>
      </c>
    </row>
    <row r="17" spans="1:8" x14ac:dyDescent="0.3">
      <c r="A17" t="s">
        <v>207</v>
      </c>
      <c r="B17" s="82">
        <v>10100</v>
      </c>
      <c r="C17" s="82">
        <v>10000</v>
      </c>
      <c r="D17" s="82">
        <v>10300</v>
      </c>
      <c r="E17" s="179">
        <f t="shared" si="0"/>
        <v>100</v>
      </c>
      <c r="F17" s="176">
        <f t="shared" si="1"/>
        <v>0.01</v>
      </c>
      <c r="G17" s="179">
        <f t="shared" si="2"/>
        <v>-200</v>
      </c>
      <c r="H17" s="176">
        <f t="shared" si="3"/>
        <v>-1.9E-2</v>
      </c>
    </row>
    <row r="18" spans="1:8" x14ac:dyDescent="0.3">
      <c r="A18" t="s">
        <v>210</v>
      </c>
      <c r="B18" s="82">
        <v>1000</v>
      </c>
      <c r="C18" s="82">
        <v>1000</v>
      </c>
      <c r="D18" s="82">
        <v>1000</v>
      </c>
      <c r="E18" s="179">
        <f t="shared" si="0"/>
        <v>0</v>
      </c>
      <c r="F18" s="176">
        <f t="shared" si="1"/>
        <v>0</v>
      </c>
      <c r="G18" s="179">
        <f t="shared" si="2"/>
        <v>0</v>
      </c>
      <c r="H18" s="176">
        <f t="shared" si="3"/>
        <v>0</v>
      </c>
    </row>
    <row r="19" spans="1:8" x14ac:dyDescent="0.3">
      <c r="A19" t="s">
        <v>211</v>
      </c>
      <c r="B19" s="82">
        <v>5100</v>
      </c>
      <c r="C19" s="82">
        <v>5100</v>
      </c>
      <c r="D19" s="82">
        <v>5300</v>
      </c>
      <c r="E19" s="179">
        <f t="shared" si="0"/>
        <v>0</v>
      </c>
      <c r="F19" s="176">
        <f t="shared" si="1"/>
        <v>0</v>
      </c>
      <c r="G19" s="179">
        <f t="shared" si="2"/>
        <v>-200</v>
      </c>
      <c r="H19" s="176">
        <f t="shared" si="3"/>
        <v>-3.7999999999999999E-2</v>
      </c>
    </row>
    <row r="20" spans="1:8" x14ac:dyDescent="0.3">
      <c r="A20" t="s">
        <v>215</v>
      </c>
      <c r="B20" s="82">
        <v>16800</v>
      </c>
      <c r="C20" s="82">
        <v>17000</v>
      </c>
      <c r="D20" s="82">
        <v>17200</v>
      </c>
      <c r="E20" s="179">
        <f t="shared" si="0"/>
        <v>-200</v>
      </c>
      <c r="F20" s="176">
        <f t="shared" si="1"/>
        <v>-1.2E-2</v>
      </c>
      <c r="G20" s="179">
        <f t="shared" si="2"/>
        <v>-400</v>
      </c>
      <c r="H20" s="176">
        <f t="shared" si="3"/>
        <v>-2.3E-2</v>
      </c>
    </row>
    <row r="21" spans="1:8" x14ac:dyDescent="0.3">
      <c r="A21" t="s">
        <v>223</v>
      </c>
      <c r="B21" s="82">
        <v>17000</v>
      </c>
      <c r="C21" s="82">
        <v>16900</v>
      </c>
      <c r="D21" s="82">
        <v>16000</v>
      </c>
      <c r="E21" s="179">
        <f t="shared" si="0"/>
        <v>100</v>
      </c>
      <c r="F21" s="176">
        <f t="shared" si="1"/>
        <v>6.0000000000000001E-3</v>
      </c>
      <c r="G21" s="179">
        <f t="shared" si="2"/>
        <v>1000</v>
      </c>
      <c r="H21" s="176">
        <f t="shared" si="3"/>
        <v>6.3E-2</v>
      </c>
    </row>
    <row r="22" spans="1:8" x14ac:dyDescent="0.3">
      <c r="A22" t="s">
        <v>229</v>
      </c>
      <c r="B22" s="82">
        <v>15700</v>
      </c>
      <c r="C22" s="82">
        <v>15300</v>
      </c>
      <c r="D22" s="82">
        <v>15000</v>
      </c>
      <c r="E22" s="179">
        <f t="shared" si="0"/>
        <v>400</v>
      </c>
      <c r="F22" s="176">
        <f t="shared" si="1"/>
        <v>2.5999999999999999E-2</v>
      </c>
      <c r="G22" s="179">
        <f t="shared" si="2"/>
        <v>700</v>
      </c>
      <c r="H22" s="176">
        <f t="shared" si="3"/>
        <v>4.7E-2</v>
      </c>
    </row>
    <row r="23" spans="1:8" x14ac:dyDescent="0.3">
      <c r="A23" t="s">
        <v>235</v>
      </c>
      <c r="B23" s="82">
        <v>5900</v>
      </c>
      <c r="C23" s="82">
        <v>5900</v>
      </c>
      <c r="D23" s="82">
        <v>5700</v>
      </c>
      <c r="E23" s="179">
        <f t="shared" si="0"/>
        <v>0</v>
      </c>
      <c r="F23" s="176">
        <f t="shared" si="1"/>
        <v>0</v>
      </c>
      <c r="G23" s="179">
        <f t="shared" si="2"/>
        <v>200</v>
      </c>
      <c r="H23" s="176">
        <f t="shared" si="3"/>
        <v>3.5000000000000003E-2</v>
      </c>
    </row>
    <row r="24" spans="1:8" x14ac:dyDescent="0.3">
      <c r="A24" t="s">
        <v>238</v>
      </c>
      <c r="B24" s="82">
        <v>29200</v>
      </c>
      <c r="C24" s="82">
        <v>29100</v>
      </c>
      <c r="D24" s="82">
        <v>27700</v>
      </c>
      <c r="E24" s="179">
        <f t="shared" si="0"/>
        <v>100</v>
      </c>
      <c r="F24" s="176">
        <f t="shared" si="1"/>
        <v>3.0000000000000001E-3</v>
      </c>
      <c r="G24" s="179">
        <f t="shared" si="2"/>
        <v>1500</v>
      </c>
      <c r="H24" s="176">
        <f t="shared" si="3"/>
        <v>5.3999999999999999E-2</v>
      </c>
    </row>
    <row r="25" spans="1:8" x14ac:dyDescent="0.3">
      <c r="A25" t="s">
        <v>239</v>
      </c>
      <c r="B25" s="82">
        <v>700</v>
      </c>
      <c r="C25" s="82">
        <v>700</v>
      </c>
      <c r="D25" s="82">
        <v>700</v>
      </c>
      <c r="E25" s="179">
        <f t="shared" si="0"/>
        <v>0</v>
      </c>
      <c r="F25" s="176">
        <f t="shared" si="1"/>
        <v>0</v>
      </c>
      <c r="G25" s="179">
        <f t="shared" si="2"/>
        <v>0</v>
      </c>
      <c r="H25" s="176">
        <f t="shared" si="3"/>
        <v>0</v>
      </c>
    </row>
    <row r="26" spans="1:8" x14ac:dyDescent="0.3">
      <c r="A26" t="s">
        <v>240</v>
      </c>
      <c r="B26" s="82">
        <v>4000</v>
      </c>
      <c r="C26" s="82">
        <v>4000</v>
      </c>
      <c r="D26" s="82">
        <v>4000</v>
      </c>
      <c r="E26" s="179">
        <f t="shared" si="0"/>
        <v>0</v>
      </c>
      <c r="F26" s="176">
        <f t="shared" si="1"/>
        <v>0</v>
      </c>
      <c r="G26" s="179">
        <f t="shared" si="2"/>
        <v>0</v>
      </c>
      <c r="H26" s="176">
        <f t="shared" si="3"/>
        <v>0</v>
      </c>
    </row>
    <row r="27" spans="1:8" x14ac:dyDescent="0.3">
      <c r="A27" t="s">
        <v>243</v>
      </c>
      <c r="B27" s="82">
        <v>24500</v>
      </c>
      <c r="C27" s="82">
        <v>24400</v>
      </c>
      <c r="D27" s="82">
        <v>23000</v>
      </c>
      <c r="E27" s="179">
        <f t="shared" si="0"/>
        <v>100</v>
      </c>
      <c r="F27" s="176">
        <f t="shared" si="1"/>
        <v>4.0000000000000001E-3</v>
      </c>
      <c r="G27" s="179">
        <f t="shared" si="2"/>
        <v>1500</v>
      </c>
      <c r="H27" s="176">
        <f t="shared" si="3"/>
        <v>6.5000000000000002E-2</v>
      </c>
    </row>
    <row r="29" spans="1:8" x14ac:dyDescent="0.3">
      <c r="A29" t="s">
        <v>138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H37" sqref="H37"/>
    </sheetView>
  </sheetViews>
  <sheetFormatPr defaultRowHeight="14.4" x14ac:dyDescent="0.3"/>
  <cols>
    <col min="1" max="1" width="36.88671875" style="151" bestFit="1" customWidth="1"/>
    <col min="2" max="4" width="10.5546875" style="151" bestFit="1" customWidth="1"/>
    <col min="5" max="5" width="9.109375" style="164" customWidth="1"/>
    <col min="6" max="6" width="9.109375" style="163" customWidth="1"/>
    <col min="7" max="7" width="9.109375" style="164" customWidth="1"/>
    <col min="8" max="8" width="9.109375" style="163" customWidth="1"/>
  </cols>
  <sheetData>
    <row r="1" spans="1:8" x14ac:dyDescent="0.3">
      <c r="A1" t="s">
        <v>278</v>
      </c>
      <c r="E1" s="226" t="s">
        <v>124</v>
      </c>
      <c r="F1" s="241"/>
      <c r="G1" s="242"/>
      <c r="H1" s="241"/>
    </row>
    <row r="2" spans="1:8" x14ac:dyDescent="0.3">
      <c r="A2" s="165" t="s">
        <v>178</v>
      </c>
      <c r="B2" t="s">
        <v>126</v>
      </c>
      <c r="C2" t="s">
        <v>127</v>
      </c>
      <c r="D2" t="s">
        <v>128</v>
      </c>
      <c r="E2" s="164" t="s">
        <v>129</v>
      </c>
      <c r="F2" s="163" t="s">
        <v>130</v>
      </c>
      <c r="G2" s="164" t="s">
        <v>128</v>
      </c>
      <c r="H2" s="163" t="s">
        <v>130</v>
      </c>
    </row>
    <row r="3" spans="1:8" x14ac:dyDescent="0.3">
      <c r="A3" s="165" t="s">
        <v>285</v>
      </c>
      <c r="B3" t="s">
        <v>132</v>
      </c>
      <c r="C3" t="s">
        <v>132</v>
      </c>
      <c r="D3" t="s">
        <v>133</v>
      </c>
      <c r="E3" s="164" t="s">
        <v>132</v>
      </c>
      <c r="F3" s="163" t="s">
        <v>134</v>
      </c>
      <c r="G3" s="164" t="s">
        <v>133</v>
      </c>
      <c r="H3" s="163" t="s">
        <v>134</v>
      </c>
    </row>
    <row r="5" spans="1:8" x14ac:dyDescent="0.3">
      <c r="A5" t="s">
        <v>141</v>
      </c>
      <c r="B5" s="82">
        <v>97100</v>
      </c>
      <c r="C5" s="82">
        <v>96300</v>
      </c>
      <c r="D5" s="82">
        <v>95400</v>
      </c>
      <c r="E5" s="179">
        <f t="shared" ref="E5:E14" si="0">B5-C5</f>
        <v>800</v>
      </c>
      <c r="F5" s="176">
        <f t="shared" ref="F5:F14" si="1">ROUND((B5-C5)/C5,3)</f>
        <v>8.0000000000000002E-3</v>
      </c>
      <c r="G5" s="179">
        <f t="shared" ref="G5:G14" si="2">B5-D5</f>
        <v>1700</v>
      </c>
      <c r="H5" s="176">
        <f t="shared" ref="H5:H14" si="3">ROUND((B5-D5)/D5,3)</f>
        <v>1.7999999999999999E-2</v>
      </c>
    </row>
    <row r="6" spans="1:8" x14ac:dyDescent="0.3">
      <c r="A6" t="s">
        <v>267</v>
      </c>
      <c r="B6" s="82">
        <v>79100</v>
      </c>
      <c r="C6" s="82">
        <v>78300</v>
      </c>
      <c r="D6" s="82">
        <v>78000</v>
      </c>
      <c r="E6" s="179">
        <f t="shared" si="0"/>
        <v>800</v>
      </c>
      <c r="F6" s="176">
        <f t="shared" si="1"/>
        <v>0.01</v>
      </c>
      <c r="G6" s="179">
        <f t="shared" si="2"/>
        <v>1100</v>
      </c>
      <c r="H6" s="176">
        <f t="shared" si="3"/>
        <v>1.4E-2</v>
      </c>
    </row>
    <row r="7" spans="1:8" x14ac:dyDescent="0.3">
      <c r="A7" t="s">
        <v>268</v>
      </c>
      <c r="B7" s="82">
        <v>14800</v>
      </c>
      <c r="C7" s="82">
        <v>14700</v>
      </c>
      <c r="D7" s="82">
        <v>15200</v>
      </c>
      <c r="E7" s="179">
        <f t="shared" si="0"/>
        <v>100</v>
      </c>
      <c r="F7" s="176">
        <f t="shared" si="1"/>
        <v>7.0000000000000001E-3</v>
      </c>
      <c r="G7" s="179">
        <f t="shared" si="2"/>
        <v>-400</v>
      </c>
      <c r="H7" s="176">
        <f t="shared" si="3"/>
        <v>-2.5999999999999999E-2</v>
      </c>
    </row>
    <row r="8" spans="1:8" x14ac:dyDescent="0.3">
      <c r="A8" t="s">
        <v>286</v>
      </c>
      <c r="B8" s="82">
        <v>82300</v>
      </c>
      <c r="C8" s="82">
        <v>81600</v>
      </c>
      <c r="D8" s="82">
        <v>80200</v>
      </c>
      <c r="E8" s="179">
        <f t="shared" si="0"/>
        <v>700</v>
      </c>
      <c r="F8" s="176">
        <f t="shared" si="1"/>
        <v>8.9999999999999993E-3</v>
      </c>
      <c r="G8" s="179">
        <f t="shared" si="2"/>
        <v>2100</v>
      </c>
      <c r="H8" s="176">
        <f t="shared" si="3"/>
        <v>2.5999999999999999E-2</v>
      </c>
    </row>
    <row r="9" spans="1:8" x14ac:dyDescent="0.3">
      <c r="A9" t="s">
        <v>271</v>
      </c>
      <c r="B9" s="82">
        <v>64300</v>
      </c>
      <c r="C9" s="82">
        <v>63600</v>
      </c>
      <c r="D9" s="82">
        <v>62800</v>
      </c>
      <c r="E9" s="179">
        <f t="shared" si="0"/>
        <v>700</v>
      </c>
      <c r="F9" s="176">
        <f t="shared" si="1"/>
        <v>1.0999999999999999E-2</v>
      </c>
      <c r="G9" s="179">
        <f t="shared" si="2"/>
        <v>1500</v>
      </c>
      <c r="H9" s="176">
        <f t="shared" si="3"/>
        <v>2.4E-2</v>
      </c>
    </row>
    <row r="10" spans="1:8" x14ac:dyDescent="0.3">
      <c r="A10" t="s">
        <v>152</v>
      </c>
      <c r="B10" s="82">
        <v>20300</v>
      </c>
      <c r="C10" s="82">
        <v>20200</v>
      </c>
      <c r="D10" s="82">
        <v>21000</v>
      </c>
      <c r="E10" s="179">
        <f t="shared" si="0"/>
        <v>100</v>
      </c>
      <c r="F10" s="176">
        <f t="shared" si="1"/>
        <v>5.0000000000000001E-3</v>
      </c>
      <c r="G10" s="179">
        <f t="shared" si="2"/>
        <v>-700</v>
      </c>
      <c r="H10" s="176">
        <f t="shared" si="3"/>
        <v>-3.3000000000000002E-2</v>
      </c>
    </row>
    <row r="11" spans="1:8" x14ac:dyDescent="0.3">
      <c r="A11" t="s">
        <v>287</v>
      </c>
      <c r="B11" s="82">
        <v>18000</v>
      </c>
      <c r="C11" s="82">
        <v>18000</v>
      </c>
      <c r="D11" s="82">
        <v>17400</v>
      </c>
      <c r="E11" s="179">
        <f t="shared" si="0"/>
        <v>0</v>
      </c>
      <c r="F11" s="176">
        <f t="shared" si="1"/>
        <v>0</v>
      </c>
      <c r="G11" s="179">
        <f t="shared" si="2"/>
        <v>600</v>
      </c>
      <c r="H11" s="176">
        <f t="shared" si="3"/>
        <v>3.4000000000000002E-2</v>
      </c>
    </row>
    <row r="12" spans="1:8" x14ac:dyDescent="0.3">
      <c r="A12" t="s">
        <v>172</v>
      </c>
      <c r="B12" s="82">
        <v>700</v>
      </c>
      <c r="C12" s="82">
        <v>700</v>
      </c>
      <c r="D12" s="82">
        <v>700</v>
      </c>
      <c r="E12" s="179">
        <f t="shared" si="0"/>
        <v>0</v>
      </c>
      <c r="F12" s="176">
        <f t="shared" si="1"/>
        <v>0</v>
      </c>
      <c r="G12" s="179">
        <f t="shared" si="2"/>
        <v>0</v>
      </c>
      <c r="H12" s="176">
        <f t="shared" si="3"/>
        <v>0</v>
      </c>
    </row>
    <row r="13" spans="1:8" x14ac:dyDescent="0.3">
      <c r="A13" t="s">
        <v>173</v>
      </c>
      <c r="B13" s="82">
        <v>4900</v>
      </c>
      <c r="C13" s="82">
        <v>4900</v>
      </c>
      <c r="D13" s="82">
        <v>4700</v>
      </c>
      <c r="E13" s="179">
        <f t="shared" si="0"/>
        <v>0</v>
      </c>
      <c r="F13" s="176">
        <f t="shared" si="1"/>
        <v>0</v>
      </c>
      <c r="G13" s="179">
        <f t="shared" si="2"/>
        <v>200</v>
      </c>
      <c r="H13" s="176">
        <f t="shared" si="3"/>
        <v>4.2999999999999997E-2</v>
      </c>
    </row>
    <row r="14" spans="1:8" x14ac:dyDescent="0.3">
      <c r="A14" t="s">
        <v>174</v>
      </c>
      <c r="B14" s="82">
        <v>12400</v>
      </c>
      <c r="C14" s="82">
        <v>12400</v>
      </c>
      <c r="D14" s="82">
        <v>12000</v>
      </c>
      <c r="E14" s="179">
        <f t="shared" si="0"/>
        <v>0</v>
      </c>
      <c r="F14" s="176">
        <f t="shared" si="1"/>
        <v>0</v>
      </c>
      <c r="G14" s="179">
        <f t="shared" si="2"/>
        <v>400</v>
      </c>
      <c r="H14" s="176">
        <f t="shared" si="3"/>
        <v>3.3000000000000002E-2</v>
      </c>
    </row>
    <row r="16" spans="1:8" x14ac:dyDescent="0.3">
      <c r="A16" t="s">
        <v>278</v>
      </c>
      <c r="E16" s="226" t="s">
        <v>124</v>
      </c>
      <c r="F16" s="241"/>
      <c r="G16" s="242"/>
      <c r="H16" s="241"/>
    </row>
    <row r="17" spans="1:10" x14ac:dyDescent="0.3">
      <c r="A17" s="165" t="s">
        <v>178</v>
      </c>
      <c r="B17" t="s">
        <v>126</v>
      </c>
      <c r="C17" t="s">
        <v>127</v>
      </c>
      <c r="D17" t="s">
        <v>128</v>
      </c>
      <c r="E17" s="164" t="s">
        <v>129</v>
      </c>
      <c r="F17" s="163" t="s">
        <v>130</v>
      </c>
      <c r="G17" s="164" t="s">
        <v>128</v>
      </c>
      <c r="H17" s="163" t="s">
        <v>130</v>
      </c>
    </row>
    <row r="18" spans="1:10" x14ac:dyDescent="0.3">
      <c r="A18" s="165" t="s">
        <v>288</v>
      </c>
      <c r="B18" t="s">
        <v>132</v>
      </c>
      <c r="C18" t="s">
        <v>132</v>
      </c>
      <c r="D18" t="s">
        <v>133</v>
      </c>
      <c r="E18" s="164" t="s">
        <v>132</v>
      </c>
      <c r="F18" s="163" t="s">
        <v>134</v>
      </c>
      <c r="G18" s="164" t="s">
        <v>133</v>
      </c>
      <c r="H18" s="163" t="s">
        <v>134</v>
      </c>
    </row>
    <row r="19" spans="1:10" x14ac:dyDescent="0.3">
      <c r="A19" s="165"/>
    </row>
    <row r="20" spans="1:10" x14ac:dyDescent="0.3">
      <c r="A20" t="s">
        <v>141</v>
      </c>
      <c r="B20" s="82">
        <v>90200</v>
      </c>
      <c r="C20" s="82">
        <v>89400</v>
      </c>
      <c r="D20" s="82">
        <v>86900</v>
      </c>
      <c r="E20" s="179">
        <f t="shared" ref="E20:E25" si="4">B20-C20</f>
        <v>800</v>
      </c>
      <c r="F20" s="176">
        <f t="shared" ref="F20:F25" si="5">ROUND((B20-C20)/C20,3)</f>
        <v>8.9999999999999993E-3</v>
      </c>
      <c r="G20" s="179">
        <f t="shared" ref="G20:G25" si="6">B20-D20</f>
        <v>3300</v>
      </c>
      <c r="H20" s="176">
        <f t="shared" ref="H20:H25" si="7">ROUND((B20-D20)/D20,3)</f>
        <v>3.7999999999999999E-2</v>
      </c>
    </row>
    <row r="21" spans="1:10" x14ac:dyDescent="0.3">
      <c r="A21" t="s">
        <v>180</v>
      </c>
      <c r="B21" s="82">
        <v>78000</v>
      </c>
      <c r="C21" s="82">
        <v>77200</v>
      </c>
      <c r="D21" s="82">
        <v>75000</v>
      </c>
      <c r="E21" s="179">
        <f t="shared" si="4"/>
        <v>800</v>
      </c>
      <c r="F21" s="176">
        <f t="shared" si="5"/>
        <v>0.01</v>
      </c>
      <c r="G21" s="179">
        <f t="shared" si="6"/>
        <v>3000</v>
      </c>
      <c r="H21" s="176">
        <f t="shared" si="7"/>
        <v>0.04</v>
      </c>
    </row>
    <row r="22" spans="1:10" x14ac:dyDescent="0.3">
      <c r="A22" t="s">
        <v>181</v>
      </c>
      <c r="B22" s="82">
        <v>8200</v>
      </c>
      <c r="C22" s="82">
        <v>8100</v>
      </c>
      <c r="D22" s="82">
        <v>7800</v>
      </c>
      <c r="E22" s="179">
        <f t="shared" si="4"/>
        <v>100</v>
      </c>
      <c r="F22" s="176">
        <f t="shared" si="5"/>
        <v>1.2E-2</v>
      </c>
      <c r="G22" s="179">
        <f t="shared" si="6"/>
        <v>400</v>
      </c>
      <c r="H22" s="176">
        <f t="shared" si="7"/>
        <v>5.0999999999999997E-2</v>
      </c>
    </row>
    <row r="23" spans="1:10" x14ac:dyDescent="0.3">
      <c r="A23" t="s">
        <v>195</v>
      </c>
      <c r="B23" s="82">
        <v>82000</v>
      </c>
      <c r="C23" s="82">
        <v>81300</v>
      </c>
      <c r="D23" s="82">
        <v>79100</v>
      </c>
      <c r="E23" s="179">
        <f t="shared" si="4"/>
        <v>700</v>
      </c>
      <c r="F23" s="176">
        <f t="shared" si="5"/>
        <v>8.9999999999999993E-3</v>
      </c>
      <c r="G23" s="179">
        <f t="shared" si="6"/>
        <v>2900</v>
      </c>
      <c r="H23" s="176">
        <f t="shared" si="7"/>
        <v>3.6999999999999998E-2</v>
      </c>
    </row>
    <row r="24" spans="1:10" x14ac:dyDescent="0.3">
      <c r="A24" t="s">
        <v>196</v>
      </c>
      <c r="B24" s="82">
        <v>69800</v>
      </c>
      <c r="C24" s="82">
        <v>69100</v>
      </c>
      <c r="D24" s="82">
        <v>67200</v>
      </c>
      <c r="E24" s="179">
        <f t="shared" si="4"/>
        <v>700</v>
      </c>
      <c r="F24" s="176">
        <f t="shared" si="5"/>
        <v>0.01</v>
      </c>
      <c r="G24" s="179">
        <f t="shared" si="6"/>
        <v>2600</v>
      </c>
      <c r="H24" s="176">
        <f t="shared" si="7"/>
        <v>3.9E-2</v>
      </c>
      <c r="J24" s="163"/>
    </row>
    <row r="25" spans="1:10" x14ac:dyDescent="0.3">
      <c r="A25" t="s">
        <v>238</v>
      </c>
      <c r="B25" s="82">
        <v>12200</v>
      </c>
      <c r="C25" s="82">
        <v>12200</v>
      </c>
      <c r="D25" s="82">
        <v>11900</v>
      </c>
      <c r="E25" s="179">
        <f t="shared" si="4"/>
        <v>0</v>
      </c>
      <c r="F25" s="176">
        <f t="shared" si="5"/>
        <v>0</v>
      </c>
      <c r="G25" s="179">
        <f t="shared" si="6"/>
        <v>300</v>
      </c>
      <c r="H25" s="176">
        <f t="shared" si="7"/>
        <v>2.5000000000000001E-2</v>
      </c>
    </row>
    <row r="27" spans="1:10" x14ac:dyDescent="0.3">
      <c r="A27" t="s">
        <v>278</v>
      </c>
      <c r="E27" s="226" t="s">
        <v>124</v>
      </c>
      <c r="F27" s="241"/>
      <c r="G27" s="242"/>
      <c r="H27" s="241"/>
    </row>
    <row r="28" spans="1:10" x14ac:dyDescent="0.3">
      <c r="A28" s="165" t="s">
        <v>178</v>
      </c>
      <c r="B28" t="s">
        <v>126</v>
      </c>
      <c r="C28" t="s">
        <v>127</v>
      </c>
      <c r="D28" t="s">
        <v>128</v>
      </c>
      <c r="E28" s="164" t="s">
        <v>129</v>
      </c>
      <c r="F28" s="163" t="s">
        <v>130</v>
      </c>
      <c r="G28" s="164" t="s">
        <v>128</v>
      </c>
      <c r="H28" s="163" t="s">
        <v>130</v>
      </c>
    </row>
    <row r="29" spans="1:10" x14ac:dyDescent="0.3">
      <c r="A29" s="165" t="s">
        <v>289</v>
      </c>
      <c r="B29" t="s">
        <v>132</v>
      </c>
      <c r="C29" t="s">
        <v>132</v>
      </c>
      <c r="D29" t="s">
        <v>133</v>
      </c>
      <c r="E29" s="164" t="s">
        <v>132</v>
      </c>
      <c r="F29" s="163" t="s">
        <v>134</v>
      </c>
      <c r="G29" s="164" t="s">
        <v>133</v>
      </c>
      <c r="H29" s="163" t="s">
        <v>134</v>
      </c>
    </row>
    <row r="30" spans="1:10" x14ac:dyDescent="0.3">
      <c r="A30" s="165"/>
    </row>
    <row r="31" spans="1:10" x14ac:dyDescent="0.3">
      <c r="A31" t="s">
        <v>141</v>
      </c>
      <c r="B31" s="82">
        <v>38800</v>
      </c>
      <c r="C31" s="82">
        <v>38400</v>
      </c>
      <c r="D31" s="82">
        <v>37700</v>
      </c>
      <c r="E31" s="179">
        <f t="shared" ref="E31:E40" si="8">B31-C31</f>
        <v>400</v>
      </c>
      <c r="F31" s="176">
        <f t="shared" ref="F31:F40" si="9">ROUND((B31-C31)/C31,3)</f>
        <v>0.01</v>
      </c>
      <c r="G31" s="179">
        <f t="shared" ref="G31:G40" si="10">B31-D31</f>
        <v>1100</v>
      </c>
      <c r="H31" s="176">
        <f t="shared" ref="H31:H40" si="11">ROUND((B31-D31)/D31,3)</f>
        <v>2.9000000000000001E-2</v>
      </c>
    </row>
    <row r="32" spans="1:10" x14ac:dyDescent="0.3">
      <c r="A32" t="s">
        <v>180</v>
      </c>
      <c r="B32" s="82">
        <v>32800</v>
      </c>
      <c r="C32" s="82">
        <v>32400</v>
      </c>
      <c r="D32" s="82">
        <v>31800</v>
      </c>
      <c r="E32" s="179">
        <f t="shared" si="8"/>
        <v>400</v>
      </c>
      <c r="F32" s="176">
        <f t="shared" si="9"/>
        <v>1.2E-2</v>
      </c>
      <c r="G32" s="179">
        <f t="shared" si="10"/>
        <v>1000</v>
      </c>
      <c r="H32" s="176">
        <f t="shared" si="11"/>
        <v>3.1E-2</v>
      </c>
    </row>
    <row r="33" spans="1:8" x14ac:dyDescent="0.3">
      <c r="A33" t="s">
        <v>181</v>
      </c>
      <c r="B33" s="82">
        <v>9400</v>
      </c>
      <c r="C33" s="82">
        <v>9200</v>
      </c>
      <c r="D33" s="82">
        <v>9200</v>
      </c>
      <c r="E33" s="179">
        <f t="shared" si="8"/>
        <v>200</v>
      </c>
      <c r="F33" s="176">
        <f t="shared" si="9"/>
        <v>2.1999999999999999E-2</v>
      </c>
      <c r="G33" s="179">
        <f t="shared" si="10"/>
        <v>200</v>
      </c>
      <c r="H33" s="176">
        <f t="shared" si="11"/>
        <v>2.1999999999999999E-2</v>
      </c>
    </row>
    <row r="34" spans="1:8" x14ac:dyDescent="0.3">
      <c r="A34" t="s">
        <v>195</v>
      </c>
      <c r="B34" s="82">
        <v>29400</v>
      </c>
      <c r="C34" s="82">
        <v>29200</v>
      </c>
      <c r="D34" s="82">
        <v>28500</v>
      </c>
      <c r="E34" s="179">
        <f t="shared" si="8"/>
        <v>200</v>
      </c>
      <c r="F34" s="176">
        <f t="shared" si="9"/>
        <v>7.0000000000000001E-3</v>
      </c>
      <c r="G34" s="179">
        <f t="shared" si="10"/>
        <v>900</v>
      </c>
      <c r="H34" s="176">
        <f t="shared" si="11"/>
        <v>3.2000000000000001E-2</v>
      </c>
    </row>
    <row r="35" spans="1:8" x14ac:dyDescent="0.3">
      <c r="A35" t="s">
        <v>196</v>
      </c>
      <c r="B35" s="82">
        <v>23400</v>
      </c>
      <c r="C35" s="82">
        <v>23200</v>
      </c>
      <c r="D35" s="82">
        <v>22600</v>
      </c>
      <c r="E35" s="179">
        <f t="shared" si="8"/>
        <v>200</v>
      </c>
      <c r="F35" s="176">
        <f t="shared" si="9"/>
        <v>8.9999999999999993E-3</v>
      </c>
      <c r="G35" s="179">
        <f t="shared" si="10"/>
        <v>800</v>
      </c>
      <c r="H35" s="176">
        <f t="shared" si="11"/>
        <v>3.5000000000000003E-2</v>
      </c>
    </row>
    <row r="36" spans="1:8" x14ac:dyDescent="0.3">
      <c r="A36" t="s">
        <v>188</v>
      </c>
      <c r="B36" s="82">
        <v>6600</v>
      </c>
      <c r="C36" s="82">
        <v>6600</v>
      </c>
      <c r="D36" s="82">
        <v>6600</v>
      </c>
      <c r="E36" s="179">
        <f t="shared" si="8"/>
        <v>0</v>
      </c>
      <c r="F36" s="176">
        <f t="shared" si="9"/>
        <v>0</v>
      </c>
      <c r="G36" s="179">
        <f t="shared" si="10"/>
        <v>0</v>
      </c>
      <c r="H36" s="176">
        <f t="shared" si="11"/>
        <v>0</v>
      </c>
    </row>
    <row r="37" spans="1:8" x14ac:dyDescent="0.3">
      <c r="A37" t="s">
        <v>238</v>
      </c>
      <c r="B37" s="82">
        <v>6000</v>
      </c>
      <c r="C37" s="82">
        <v>6000</v>
      </c>
      <c r="D37" s="82">
        <v>5900</v>
      </c>
      <c r="E37" s="179">
        <f t="shared" si="8"/>
        <v>0</v>
      </c>
      <c r="F37" s="176">
        <f t="shared" si="9"/>
        <v>0</v>
      </c>
      <c r="G37" s="179">
        <f t="shared" si="10"/>
        <v>100</v>
      </c>
      <c r="H37" s="176">
        <f t="shared" si="11"/>
        <v>1.7000000000000001E-2</v>
      </c>
    </row>
    <row r="38" spans="1:8" x14ac:dyDescent="0.3">
      <c r="A38" t="s">
        <v>239</v>
      </c>
      <c r="B38" s="82">
        <v>1300</v>
      </c>
      <c r="C38" s="82">
        <v>1300</v>
      </c>
      <c r="D38" s="82">
        <v>1200</v>
      </c>
      <c r="E38" s="179">
        <f t="shared" si="8"/>
        <v>0</v>
      </c>
      <c r="F38" s="176">
        <f t="shared" si="9"/>
        <v>0</v>
      </c>
      <c r="G38" s="179">
        <f t="shared" si="10"/>
        <v>100</v>
      </c>
      <c r="H38" s="176">
        <f t="shared" si="11"/>
        <v>8.3000000000000004E-2</v>
      </c>
    </row>
    <row r="39" spans="1:8" x14ac:dyDescent="0.3">
      <c r="A39" t="s">
        <v>240</v>
      </c>
      <c r="B39" s="82">
        <v>1300</v>
      </c>
      <c r="C39" s="82">
        <v>1300</v>
      </c>
      <c r="D39" s="82">
        <v>1400</v>
      </c>
      <c r="E39" s="179">
        <f t="shared" si="8"/>
        <v>0</v>
      </c>
      <c r="F39" s="176">
        <f t="shared" si="9"/>
        <v>0</v>
      </c>
      <c r="G39" s="179">
        <f t="shared" si="10"/>
        <v>-100</v>
      </c>
      <c r="H39" s="176">
        <f t="shared" si="11"/>
        <v>-7.0999999999999994E-2</v>
      </c>
    </row>
    <row r="40" spans="1:8" x14ac:dyDescent="0.3">
      <c r="A40" t="s">
        <v>243</v>
      </c>
      <c r="B40" s="82">
        <v>3400</v>
      </c>
      <c r="C40" s="82">
        <v>3400</v>
      </c>
      <c r="D40" s="82">
        <v>3300</v>
      </c>
      <c r="E40" s="179">
        <f t="shared" si="8"/>
        <v>0</v>
      </c>
      <c r="F40" s="176">
        <f t="shared" si="9"/>
        <v>0</v>
      </c>
      <c r="G40" s="179">
        <f t="shared" si="10"/>
        <v>100</v>
      </c>
      <c r="H40" s="176">
        <f t="shared" si="11"/>
        <v>0.03</v>
      </c>
    </row>
    <row r="42" spans="1:8" x14ac:dyDescent="0.3">
      <c r="A42" t="s">
        <v>138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27" workbookViewId="0">
      <selection activeCell="C53" sqref="C53"/>
    </sheetView>
  </sheetViews>
  <sheetFormatPr defaultRowHeight="14.4" x14ac:dyDescent="0.3"/>
  <cols>
    <col min="1" max="1" width="5.109375" style="165" bestFit="1" customWidth="1"/>
    <col min="2" max="2" width="9.109375" style="74" customWidth="1"/>
    <col min="3" max="3" width="9.109375" style="48" customWidth="1"/>
    <col min="4" max="4" width="9" style="48" bestFit="1" customWidth="1"/>
    <col min="5" max="7" width="9.109375" style="74" customWidth="1"/>
    <col min="8" max="8" width="9.109375" style="48" customWidth="1"/>
  </cols>
  <sheetData>
    <row r="1" spans="1:8" x14ac:dyDescent="0.3">
      <c r="A1" s="226" t="s">
        <v>290</v>
      </c>
      <c r="B1" s="222"/>
      <c r="C1" s="223"/>
      <c r="D1" s="223"/>
      <c r="E1" s="222"/>
      <c r="F1" s="222"/>
      <c r="G1" s="222"/>
      <c r="H1" s="223"/>
    </row>
    <row r="3" spans="1:8" ht="65.25" customHeight="1" thickBot="1" x14ac:dyDescent="0.35">
      <c r="A3" s="39" t="s">
        <v>106</v>
      </c>
      <c r="B3" s="149" t="s">
        <v>291</v>
      </c>
      <c r="C3" s="146" t="s">
        <v>292</v>
      </c>
      <c r="D3" s="146" t="s">
        <v>293</v>
      </c>
      <c r="E3" s="149" t="s">
        <v>294</v>
      </c>
      <c r="F3" s="149" t="s">
        <v>123</v>
      </c>
      <c r="G3" s="149" t="s">
        <v>108</v>
      </c>
      <c r="H3" s="146" t="s">
        <v>295</v>
      </c>
    </row>
    <row r="4" spans="1:8" ht="15.75" customHeight="1" thickTop="1" x14ac:dyDescent="0.3">
      <c r="A4" s="40">
        <v>1976</v>
      </c>
      <c r="B4" s="41">
        <v>2007417</v>
      </c>
      <c r="C4" s="147">
        <v>64.7</v>
      </c>
      <c r="D4" s="147">
        <v>60.2</v>
      </c>
      <c r="E4" s="41">
        <v>1299241</v>
      </c>
      <c r="F4" s="41">
        <v>1207662</v>
      </c>
      <c r="G4" s="41">
        <v>91579</v>
      </c>
      <c r="H4" s="147">
        <v>7</v>
      </c>
    </row>
    <row r="5" spans="1:8" x14ac:dyDescent="0.3">
      <c r="A5" s="40">
        <v>1977</v>
      </c>
      <c r="B5" s="41">
        <v>2061250</v>
      </c>
      <c r="C5" s="147">
        <v>64.400000000000006</v>
      </c>
      <c r="D5" s="147">
        <v>60</v>
      </c>
      <c r="E5" s="41">
        <v>1327423</v>
      </c>
      <c r="F5" s="41">
        <v>1237495</v>
      </c>
      <c r="G5" s="41">
        <v>89928</v>
      </c>
      <c r="H5" s="147">
        <v>6.8</v>
      </c>
    </row>
    <row r="6" spans="1:8" x14ac:dyDescent="0.3">
      <c r="A6" s="40">
        <v>1978</v>
      </c>
      <c r="B6" s="41">
        <v>2117667</v>
      </c>
      <c r="C6" s="147">
        <v>64.099999999999994</v>
      </c>
      <c r="D6" s="147">
        <v>60.5</v>
      </c>
      <c r="E6" s="41">
        <v>1356921</v>
      </c>
      <c r="F6" s="41">
        <v>1281597</v>
      </c>
      <c r="G6" s="41">
        <v>75324</v>
      </c>
      <c r="H6" s="147">
        <v>5.6</v>
      </c>
    </row>
    <row r="7" spans="1:8" x14ac:dyDescent="0.3">
      <c r="A7" s="40">
        <v>1979</v>
      </c>
      <c r="B7" s="41">
        <v>2169417</v>
      </c>
      <c r="C7" s="147">
        <v>63.4</v>
      </c>
      <c r="D7" s="147">
        <v>60.2</v>
      </c>
      <c r="E7" s="41">
        <v>1375201</v>
      </c>
      <c r="F7" s="41">
        <v>1306773</v>
      </c>
      <c r="G7" s="41">
        <v>68428</v>
      </c>
      <c r="H7" s="147">
        <v>5</v>
      </c>
    </row>
    <row r="8" spans="1:8" x14ac:dyDescent="0.3">
      <c r="A8" s="40">
        <v>1980</v>
      </c>
      <c r="B8" s="41">
        <v>2221250</v>
      </c>
      <c r="C8" s="147">
        <v>62.8</v>
      </c>
      <c r="D8" s="147">
        <v>58.6</v>
      </c>
      <c r="E8" s="41">
        <v>1395675</v>
      </c>
      <c r="F8" s="41">
        <v>1301796</v>
      </c>
      <c r="G8" s="41">
        <v>93879</v>
      </c>
      <c r="H8" s="147">
        <v>6.7</v>
      </c>
    </row>
    <row r="9" spans="1:8" x14ac:dyDescent="0.3">
      <c r="A9" s="40">
        <v>1981</v>
      </c>
      <c r="B9" s="41">
        <v>2266583</v>
      </c>
      <c r="C9" s="147">
        <v>63.2</v>
      </c>
      <c r="D9" s="147">
        <v>58</v>
      </c>
      <c r="E9" s="41">
        <v>1432219</v>
      </c>
      <c r="F9" s="41">
        <v>1314907</v>
      </c>
      <c r="G9" s="41">
        <v>117312</v>
      </c>
      <c r="H9" s="147">
        <v>8.1999999999999993</v>
      </c>
    </row>
    <row r="10" spans="1:8" x14ac:dyDescent="0.3">
      <c r="A10" s="40">
        <v>1982</v>
      </c>
      <c r="B10" s="41">
        <v>2307333</v>
      </c>
      <c r="C10" s="147">
        <v>64.2</v>
      </c>
      <c r="D10" s="147">
        <v>57.3</v>
      </c>
      <c r="E10" s="41">
        <v>1482373</v>
      </c>
      <c r="F10" s="41">
        <v>1322883</v>
      </c>
      <c r="G10" s="41">
        <v>159490</v>
      </c>
      <c r="H10" s="147">
        <v>10.8</v>
      </c>
    </row>
    <row r="11" spans="1:8" x14ac:dyDescent="0.3">
      <c r="A11" s="40">
        <v>1983</v>
      </c>
      <c r="B11" s="41">
        <v>2341083</v>
      </c>
      <c r="C11" s="147">
        <v>63.2</v>
      </c>
      <c r="D11" s="147">
        <v>56.9</v>
      </c>
      <c r="E11" s="41">
        <v>1479137</v>
      </c>
      <c r="F11" s="41">
        <v>1333162</v>
      </c>
      <c r="G11" s="41">
        <v>145975</v>
      </c>
      <c r="H11" s="147">
        <v>9.9</v>
      </c>
    </row>
    <row r="12" spans="1:8" x14ac:dyDescent="0.3">
      <c r="A12" s="40">
        <v>1984</v>
      </c>
      <c r="B12" s="41">
        <v>2378500</v>
      </c>
      <c r="C12" s="147">
        <v>62.9</v>
      </c>
      <c r="D12" s="147">
        <v>58.5</v>
      </c>
      <c r="E12" s="41">
        <v>1495188</v>
      </c>
      <c r="F12" s="41">
        <v>1391286</v>
      </c>
      <c r="G12" s="41">
        <v>103902</v>
      </c>
      <c r="H12" s="147">
        <v>6.9</v>
      </c>
    </row>
    <row r="13" spans="1:8" x14ac:dyDescent="0.3">
      <c r="A13" s="40">
        <v>1985</v>
      </c>
      <c r="B13" s="41">
        <v>2426500</v>
      </c>
      <c r="C13" s="147">
        <v>63.8</v>
      </c>
      <c r="D13" s="147">
        <v>59.5</v>
      </c>
      <c r="E13" s="41">
        <v>1548924</v>
      </c>
      <c r="F13" s="41">
        <v>1443612</v>
      </c>
      <c r="G13" s="41">
        <v>105312</v>
      </c>
      <c r="H13" s="147">
        <v>6.8</v>
      </c>
    </row>
    <row r="14" spans="1:8" x14ac:dyDescent="0.3">
      <c r="A14" s="40">
        <v>1986</v>
      </c>
      <c r="B14" s="41">
        <v>2455333</v>
      </c>
      <c r="C14" s="147">
        <v>64.900000000000006</v>
      </c>
      <c r="D14" s="147">
        <v>60.7</v>
      </c>
      <c r="E14" s="41">
        <v>1592306</v>
      </c>
      <c r="F14" s="41">
        <v>1491069</v>
      </c>
      <c r="G14" s="41">
        <v>101237</v>
      </c>
      <c r="H14" s="147">
        <v>6.4</v>
      </c>
    </row>
    <row r="15" spans="1:8" x14ac:dyDescent="0.3">
      <c r="A15" s="40">
        <v>1987</v>
      </c>
      <c r="B15" s="41">
        <v>2495333</v>
      </c>
      <c r="C15" s="147">
        <v>65.400000000000006</v>
      </c>
      <c r="D15" s="147">
        <v>61.8</v>
      </c>
      <c r="E15" s="41">
        <v>1631897</v>
      </c>
      <c r="F15" s="41">
        <v>1542170</v>
      </c>
      <c r="G15" s="41">
        <v>89727</v>
      </c>
      <c r="H15" s="147">
        <v>5.5</v>
      </c>
    </row>
    <row r="16" spans="1:8" x14ac:dyDescent="0.3">
      <c r="A16" s="40">
        <v>1988</v>
      </c>
      <c r="B16" s="41">
        <v>2533000</v>
      </c>
      <c r="C16" s="147">
        <v>65.599999999999994</v>
      </c>
      <c r="D16" s="147">
        <v>62.5</v>
      </c>
      <c r="E16" s="41">
        <v>1660533</v>
      </c>
      <c r="F16" s="41">
        <v>1583928</v>
      </c>
      <c r="G16" s="41">
        <v>76605</v>
      </c>
      <c r="H16" s="147">
        <v>4.5999999999999996</v>
      </c>
    </row>
    <row r="17" spans="1:8" x14ac:dyDescent="0.3">
      <c r="A17" s="40">
        <v>1989</v>
      </c>
      <c r="B17" s="41">
        <v>2566000</v>
      </c>
      <c r="C17" s="147">
        <v>66</v>
      </c>
      <c r="D17" s="147">
        <v>62.9</v>
      </c>
      <c r="E17" s="41">
        <v>1693438</v>
      </c>
      <c r="F17" s="41">
        <v>1615009</v>
      </c>
      <c r="G17" s="41">
        <v>78429</v>
      </c>
      <c r="H17" s="147">
        <v>4.5999999999999996</v>
      </c>
    </row>
    <row r="18" spans="1:8" x14ac:dyDescent="0.3">
      <c r="A18" s="40">
        <v>1990</v>
      </c>
      <c r="B18" s="41">
        <v>2611843</v>
      </c>
      <c r="C18" s="147">
        <v>66.5</v>
      </c>
      <c r="D18" s="147">
        <v>63.3</v>
      </c>
      <c r="E18" s="41">
        <v>1737831</v>
      </c>
      <c r="F18" s="41">
        <v>1652949</v>
      </c>
      <c r="G18" s="41">
        <v>84882</v>
      </c>
      <c r="H18" s="147">
        <v>4.9000000000000004</v>
      </c>
    </row>
    <row r="19" spans="1:8" x14ac:dyDescent="0.3">
      <c r="A19" s="40">
        <v>1991</v>
      </c>
      <c r="B19" s="41">
        <v>2663759</v>
      </c>
      <c r="C19" s="147">
        <v>66.3</v>
      </c>
      <c r="D19" s="147">
        <v>62.3</v>
      </c>
      <c r="E19" s="41">
        <v>1767123</v>
      </c>
      <c r="F19" s="41">
        <v>1659196</v>
      </c>
      <c r="G19" s="41">
        <v>107927</v>
      </c>
      <c r="H19" s="147">
        <v>6.1</v>
      </c>
    </row>
    <row r="20" spans="1:8" x14ac:dyDescent="0.3">
      <c r="A20" s="40">
        <v>1992</v>
      </c>
      <c r="B20" s="41">
        <v>2699745</v>
      </c>
      <c r="C20" s="147">
        <v>66.7</v>
      </c>
      <c r="D20" s="147">
        <v>62.2</v>
      </c>
      <c r="E20" s="41">
        <v>1799677</v>
      </c>
      <c r="F20" s="41">
        <v>1678803</v>
      </c>
      <c r="G20" s="41">
        <v>120874</v>
      </c>
      <c r="H20" s="147">
        <v>6.7</v>
      </c>
    </row>
    <row r="21" spans="1:8" x14ac:dyDescent="0.3">
      <c r="A21" s="40">
        <v>1993</v>
      </c>
      <c r="B21" s="41">
        <v>2739480</v>
      </c>
      <c r="C21" s="147">
        <v>66.7</v>
      </c>
      <c r="D21" s="147">
        <v>61.8</v>
      </c>
      <c r="E21" s="41">
        <v>1826650</v>
      </c>
      <c r="F21" s="41">
        <v>1693483</v>
      </c>
      <c r="G21" s="41">
        <v>133167</v>
      </c>
      <c r="H21" s="147">
        <v>7.3</v>
      </c>
    </row>
    <row r="22" spans="1:8" x14ac:dyDescent="0.3">
      <c r="A22" s="40">
        <v>1994</v>
      </c>
      <c r="B22" s="41">
        <v>2775049</v>
      </c>
      <c r="C22" s="147">
        <v>66.400000000000006</v>
      </c>
      <c r="D22" s="147">
        <v>62.3</v>
      </c>
      <c r="E22" s="41">
        <v>1841428</v>
      </c>
      <c r="F22" s="41">
        <v>1727714</v>
      </c>
      <c r="G22" s="41">
        <v>113714</v>
      </c>
      <c r="H22" s="147">
        <v>6.2</v>
      </c>
    </row>
    <row r="23" spans="1:8" x14ac:dyDescent="0.3">
      <c r="A23" s="40">
        <v>1995</v>
      </c>
      <c r="B23" s="41">
        <v>2813952</v>
      </c>
      <c r="C23" s="147">
        <v>66.2</v>
      </c>
      <c r="D23" s="147">
        <v>62.8</v>
      </c>
      <c r="E23" s="41">
        <v>1864221</v>
      </c>
      <c r="F23" s="41">
        <v>1768540</v>
      </c>
      <c r="G23" s="41">
        <v>95681</v>
      </c>
      <c r="H23" s="147">
        <v>5.0999999999999996</v>
      </c>
    </row>
    <row r="24" spans="1:8" x14ac:dyDescent="0.3">
      <c r="A24" s="40">
        <v>1996</v>
      </c>
      <c r="B24" s="41">
        <v>2851104</v>
      </c>
      <c r="C24" s="147">
        <v>66.2</v>
      </c>
      <c r="D24" s="147">
        <v>62.4</v>
      </c>
      <c r="E24" s="41">
        <v>1886064</v>
      </c>
      <c r="F24" s="41">
        <v>1779221</v>
      </c>
      <c r="G24" s="41">
        <v>106843</v>
      </c>
      <c r="H24" s="147">
        <v>5.7</v>
      </c>
    </row>
    <row r="25" spans="1:8" x14ac:dyDescent="0.3">
      <c r="A25" s="40">
        <v>1997</v>
      </c>
      <c r="B25" s="41">
        <v>2897839</v>
      </c>
      <c r="C25" s="147">
        <v>66.3</v>
      </c>
      <c r="D25" s="147">
        <v>63.3</v>
      </c>
      <c r="E25" s="41">
        <v>1920244</v>
      </c>
      <c r="F25" s="41">
        <v>1834337</v>
      </c>
      <c r="G25" s="41">
        <v>85907</v>
      </c>
      <c r="H25" s="147">
        <v>4.5</v>
      </c>
    </row>
    <row r="26" spans="1:8" x14ac:dyDescent="0.3">
      <c r="A26" s="40">
        <v>1998</v>
      </c>
      <c r="B26" s="41">
        <v>2945825</v>
      </c>
      <c r="C26" s="147">
        <v>65.900000000000006</v>
      </c>
      <c r="D26" s="147">
        <v>63.5</v>
      </c>
      <c r="E26" s="41">
        <v>1940846</v>
      </c>
      <c r="F26" s="41">
        <v>1870270</v>
      </c>
      <c r="G26" s="41">
        <v>70576</v>
      </c>
      <c r="H26" s="147">
        <v>3.6</v>
      </c>
    </row>
    <row r="27" spans="1:8" x14ac:dyDescent="0.3">
      <c r="A27" s="40">
        <v>1999</v>
      </c>
      <c r="B27" s="41">
        <v>2989560</v>
      </c>
      <c r="C27" s="147">
        <v>65.5</v>
      </c>
      <c r="D27" s="147">
        <v>62.8</v>
      </c>
      <c r="E27" s="41">
        <v>1958598</v>
      </c>
      <c r="F27" s="41">
        <v>1877345</v>
      </c>
      <c r="G27" s="41">
        <v>81253</v>
      </c>
      <c r="H27" s="147">
        <v>4.0999999999999996</v>
      </c>
    </row>
    <row r="28" spans="1:8" x14ac:dyDescent="0.3">
      <c r="A28" s="40">
        <v>2000</v>
      </c>
      <c r="B28" s="41">
        <v>3027367</v>
      </c>
      <c r="C28" s="147">
        <v>64.900000000000006</v>
      </c>
      <c r="D28" s="147">
        <v>62.5</v>
      </c>
      <c r="E28" s="41">
        <v>1965481</v>
      </c>
      <c r="F28" s="41">
        <v>1892559</v>
      </c>
      <c r="G28" s="41">
        <v>72922</v>
      </c>
      <c r="H28" s="147">
        <v>3.7</v>
      </c>
    </row>
    <row r="29" spans="1:8" x14ac:dyDescent="0.3">
      <c r="A29" s="40">
        <v>2001</v>
      </c>
      <c r="B29" s="41">
        <v>3064191</v>
      </c>
      <c r="C29" s="147">
        <v>63.4</v>
      </c>
      <c r="D29" s="147">
        <v>60</v>
      </c>
      <c r="E29" s="41">
        <v>1941956</v>
      </c>
      <c r="F29" s="41">
        <v>1839246</v>
      </c>
      <c r="G29" s="41">
        <v>102710</v>
      </c>
      <c r="H29" s="147">
        <v>5.3</v>
      </c>
    </row>
    <row r="30" spans="1:8" x14ac:dyDescent="0.3">
      <c r="A30" s="40">
        <v>2002</v>
      </c>
      <c r="B30" s="41">
        <v>3098739</v>
      </c>
      <c r="C30" s="147">
        <v>63.1</v>
      </c>
      <c r="D30" s="147">
        <v>59</v>
      </c>
      <c r="E30" s="41">
        <v>1954548</v>
      </c>
      <c r="F30" s="41">
        <v>1828735</v>
      </c>
      <c r="G30" s="41">
        <v>125813</v>
      </c>
      <c r="H30" s="147">
        <v>6.4</v>
      </c>
    </row>
    <row r="31" spans="1:8" x14ac:dyDescent="0.3">
      <c r="A31" s="40">
        <v>2003</v>
      </c>
      <c r="B31" s="41">
        <v>3133915</v>
      </c>
      <c r="C31" s="147">
        <v>63.8</v>
      </c>
      <c r="D31" s="147">
        <v>59.2</v>
      </c>
      <c r="E31" s="41">
        <v>1999485</v>
      </c>
      <c r="F31" s="41">
        <v>1855599</v>
      </c>
      <c r="G31" s="41">
        <v>143886</v>
      </c>
      <c r="H31" s="147">
        <v>7.2</v>
      </c>
    </row>
    <row r="32" spans="1:8" x14ac:dyDescent="0.3">
      <c r="A32" s="40">
        <v>2004</v>
      </c>
      <c r="B32" s="41">
        <v>3178645</v>
      </c>
      <c r="C32" s="147">
        <v>64.3</v>
      </c>
      <c r="D32" s="147">
        <v>59.5</v>
      </c>
      <c r="E32" s="41">
        <v>2043864</v>
      </c>
      <c r="F32" s="41">
        <v>1891722</v>
      </c>
      <c r="G32" s="41">
        <v>152142</v>
      </c>
      <c r="H32" s="147">
        <v>7.4</v>
      </c>
    </row>
    <row r="33" spans="1:8" x14ac:dyDescent="0.3">
      <c r="A33" s="40">
        <v>2005</v>
      </c>
      <c r="B33" s="41">
        <v>3234049</v>
      </c>
      <c r="C33" s="147">
        <v>64</v>
      </c>
      <c r="D33" s="147">
        <v>59.4</v>
      </c>
      <c r="E33" s="41">
        <v>2071111</v>
      </c>
      <c r="F33" s="41">
        <v>1919644</v>
      </c>
      <c r="G33" s="41">
        <v>151467</v>
      </c>
      <c r="H33" s="147">
        <v>7.3</v>
      </c>
    </row>
    <row r="34" spans="1:8" x14ac:dyDescent="0.3">
      <c r="A34" s="40">
        <v>2006</v>
      </c>
      <c r="B34" s="41">
        <v>3305437</v>
      </c>
      <c r="C34" s="147">
        <v>65</v>
      </c>
      <c r="D34" s="147">
        <v>60.5</v>
      </c>
      <c r="E34" s="41">
        <v>2148698</v>
      </c>
      <c r="F34" s="41">
        <v>2001245</v>
      </c>
      <c r="G34" s="41">
        <v>147453</v>
      </c>
      <c r="H34" s="147">
        <v>6.9</v>
      </c>
    </row>
    <row r="35" spans="1:8" x14ac:dyDescent="0.3">
      <c r="A35" s="40">
        <v>2007</v>
      </c>
      <c r="B35" s="41">
        <v>3374548</v>
      </c>
      <c r="C35" s="147">
        <v>63.9</v>
      </c>
      <c r="D35" s="147">
        <v>60</v>
      </c>
      <c r="E35" s="41">
        <v>2155198</v>
      </c>
      <c r="F35" s="41">
        <v>2024493</v>
      </c>
      <c r="G35" s="41">
        <v>130705</v>
      </c>
      <c r="H35" s="147">
        <v>6.1</v>
      </c>
    </row>
    <row r="36" spans="1:8" x14ac:dyDescent="0.3">
      <c r="A36" s="40">
        <v>2008</v>
      </c>
      <c r="B36" s="41">
        <v>3439974</v>
      </c>
      <c r="C36" s="147">
        <v>62.8</v>
      </c>
      <c r="D36" s="147">
        <v>58.2</v>
      </c>
      <c r="E36" s="41">
        <v>2160084</v>
      </c>
      <c r="F36" s="41">
        <v>2002903</v>
      </c>
      <c r="G36" s="41">
        <v>157181</v>
      </c>
      <c r="H36" s="147">
        <v>7.3</v>
      </c>
    </row>
    <row r="37" spans="1:8" x14ac:dyDescent="0.3">
      <c r="A37" s="40">
        <v>2009</v>
      </c>
      <c r="B37" s="41">
        <v>3490448</v>
      </c>
      <c r="C37" s="147">
        <v>62.1</v>
      </c>
      <c r="D37" s="147">
        <v>55</v>
      </c>
      <c r="E37" s="41">
        <v>2166737</v>
      </c>
      <c r="F37" s="41">
        <v>1919307</v>
      </c>
      <c r="G37" s="41">
        <v>247430</v>
      </c>
      <c r="H37" s="147">
        <v>11.4</v>
      </c>
    </row>
    <row r="38" spans="1:8" x14ac:dyDescent="0.3">
      <c r="A38" s="40">
        <v>2010</v>
      </c>
      <c r="B38" s="41">
        <v>3564619</v>
      </c>
      <c r="C38" s="147">
        <v>61</v>
      </c>
      <c r="D38" s="147">
        <v>54.1</v>
      </c>
      <c r="E38" s="41">
        <v>2174535</v>
      </c>
      <c r="F38" s="41">
        <v>1928442</v>
      </c>
      <c r="G38" s="41">
        <v>246093</v>
      </c>
      <c r="H38" s="147">
        <v>11.3</v>
      </c>
    </row>
    <row r="39" spans="1:8" x14ac:dyDescent="0.3">
      <c r="A39" s="40">
        <v>2011</v>
      </c>
      <c r="B39" s="41">
        <v>3612048</v>
      </c>
      <c r="C39" s="147">
        <v>60.5</v>
      </c>
      <c r="D39" s="147">
        <v>54.2</v>
      </c>
      <c r="E39" s="41">
        <v>2185171</v>
      </c>
      <c r="F39" s="41">
        <v>1957493</v>
      </c>
      <c r="G39" s="41">
        <v>227678</v>
      </c>
      <c r="H39" s="147">
        <v>10.4</v>
      </c>
    </row>
    <row r="40" spans="1:8" x14ac:dyDescent="0.3">
      <c r="A40" s="40">
        <v>2012</v>
      </c>
      <c r="B40" s="41">
        <v>3655515</v>
      </c>
      <c r="C40" s="147">
        <v>59.9</v>
      </c>
      <c r="D40" s="147">
        <v>54.5</v>
      </c>
      <c r="E40" s="41">
        <v>2190203</v>
      </c>
      <c r="F40" s="41">
        <v>1992957</v>
      </c>
      <c r="G40" s="41">
        <v>197246</v>
      </c>
      <c r="H40" s="147">
        <v>9</v>
      </c>
    </row>
    <row r="41" spans="1:8" x14ac:dyDescent="0.3">
      <c r="A41" s="40">
        <v>2013</v>
      </c>
      <c r="B41" s="41">
        <v>3704281</v>
      </c>
      <c r="C41" s="147">
        <v>59.3</v>
      </c>
      <c r="D41" s="147">
        <v>54.9</v>
      </c>
      <c r="E41" s="41">
        <v>2197876</v>
      </c>
      <c r="F41" s="41">
        <v>2034404</v>
      </c>
      <c r="G41" s="41">
        <v>163472</v>
      </c>
      <c r="H41" s="147">
        <v>7.4</v>
      </c>
    </row>
    <row r="42" spans="1:8" x14ac:dyDescent="0.3">
      <c r="A42" s="40">
        <v>2014</v>
      </c>
      <c r="B42" s="75">
        <v>3759002</v>
      </c>
      <c r="C42" s="148">
        <v>59.1</v>
      </c>
      <c r="D42" s="148">
        <v>55.4</v>
      </c>
      <c r="E42" s="75">
        <v>2222426</v>
      </c>
      <c r="F42" s="75">
        <v>2082941</v>
      </c>
      <c r="G42" s="75">
        <v>139485</v>
      </c>
      <c r="H42" s="148">
        <v>6.3</v>
      </c>
    </row>
    <row r="43" spans="1:8" x14ac:dyDescent="0.3">
      <c r="A43" s="40">
        <v>2015</v>
      </c>
      <c r="B43" s="75">
        <v>3822409</v>
      </c>
      <c r="C43" s="148">
        <v>59.3</v>
      </c>
      <c r="D43" s="148">
        <v>55.8</v>
      </c>
      <c r="E43" s="75">
        <v>2267837</v>
      </c>
      <c r="F43" s="75">
        <v>2134087</v>
      </c>
      <c r="G43" s="75">
        <v>133750</v>
      </c>
      <c r="H43" s="148">
        <v>5.9</v>
      </c>
    </row>
    <row r="44" spans="1:8" x14ac:dyDescent="0.3">
      <c r="A44" s="40">
        <v>2016</v>
      </c>
      <c r="B44" s="75">
        <v>3888005</v>
      </c>
      <c r="C44" s="148">
        <v>58.8</v>
      </c>
      <c r="D44" s="148">
        <v>55.9</v>
      </c>
      <c r="E44" s="75">
        <v>2286054</v>
      </c>
      <c r="F44" s="75">
        <v>2174301</v>
      </c>
      <c r="G44" s="75">
        <v>111753</v>
      </c>
      <c r="H44" s="148">
        <v>4.9000000000000004</v>
      </c>
    </row>
    <row r="45" spans="1:8" x14ac:dyDescent="0.3">
      <c r="A45" s="40">
        <v>2017</v>
      </c>
      <c r="B45" s="140">
        <v>3897645</v>
      </c>
      <c r="C45" s="145">
        <v>58</v>
      </c>
      <c r="D45" s="145">
        <v>55.6</v>
      </c>
      <c r="E45" s="140">
        <v>2261766</v>
      </c>
      <c r="F45" s="140">
        <v>2166708</v>
      </c>
      <c r="G45" s="140">
        <v>95058</v>
      </c>
      <c r="H45" s="145">
        <v>4.2</v>
      </c>
    </row>
    <row r="46" spans="1:8" x14ac:dyDescent="0.3">
      <c r="A46" s="40">
        <v>2018</v>
      </c>
      <c r="B46" s="140">
        <v>3948448</v>
      </c>
      <c r="C46" s="145">
        <v>57.8</v>
      </c>
      <c r="D46" s="145">
        <v>55.9</v>
      </c>
      <c r="E46" s="140">
        <v>2282022</v>
      </c>
      <c r="F46" s="140">
        <v>2205356</v>
      </c>
      <c r="G46" s="140">
        <v>76666</v>
      </c>
      <c r="H46" s="145">
        <v>3.4</v>
      </c>
    </row>
    <row r="47" spans="1:8" x14ac:dyDescent="0.3">
      <c r="A47" s="40">
        <v>2019</v>
      </c>
      <c r="B47" s="140">
        <v>4002601</v>
      </c>
      <c r="C47" s="145">
        <v>58.3</v>
      </c>
      <c r="D47" s="145">
        <v>56.7</v>
      </c>
      <c r="E47" s="140">
        <v>2333533</v>
      </c>
      <c r="F47" s="140">
        <v>2268884</v>
      </c>
      <c r="G47" s="140">
        <v>64649</v>
      </c>
      <c r="H47" s="145">
        <v>2.8</v>
      </c>
    </row>
    <row r="48" spans="1:8" x14ac:dyDescent="0.3">
      <c r="A48" s="40">
        <v>2020</v>
      </c>
      <c r="B48" s="140">
        <v>4050504</v>
      </c>
      <c r="C48" s="145">
        <v>57.7</v>
      </c>
      <c r="D48" s="145">
        <v>54.3</v>
      </c>
      <c r="E48" s="140">
        <v>2339140</v>
      </c>
      <c r="F48" s="140">
        <v>2199751</v>
      </c>
      <c r="G48" s="140">
        <v>139389</v>
      </c>
      <c r="H48" s="145">
        <v>6</v>
      </c>
    </row>
    <row r="49" spans="1:8" x14ac:dyDescent="0.3">
      <c r="A49" s="40">
        <v>2021</v>
      </c>
      <c r="B49" s="140">
        <v>4109008</v>
      </c>
      <c r="C49" s="145">
        <v>57.4</v>
      </c>
      <c r="D49" s="145">
        <v>55.2</v>
      </c>
      <c r="E49" s="140">
        <v>2359169</v>
      </c>
      <c r="F49" s="140">
        <v>2266611</v>
      </c>
      <c r="G49" s="140">
        <v>92558</v>
      </c>
      <c r="H49" s="145">
        <v>3.9</v>
      </c>
    </row>
    <row r="50" spans="1:8" x14ac:dyDescent="0.3">
      <c r="A50" s="40">
        <v>2022</v>
      </c>
      <c r="B50" s="140">
        <v>4188402</v>
      </c>
      <c r="C50" s="145">
        <v>57.1</v>
      </c>
      <c r="D50" s="145">
        <v>55.3</v>
      </c>
      <c r="E50" s="140">
        <v>2393329</v>
      </c>
      <c r="F50" s="140">
        <v>2316435</v>
      </c>
      <c r="G50" s="140">
        <v>76894</v>
      </c>
      <c r="H50" s="145">
        <v>3.2</v>
      </c>
    </row>
    <row r="51" spans="1:8" x14ac:dyDescent="0.3">
      <c r="A51" s="40">
        <v>2023</v>
      </c>
      <c r="B51" s="140">
        <v>4274977</v>
      </c>
      <c r="C51" s="145">
        <v>57.4</v>
      </c>
      <c r="D51" s="145">
        <v>55.7</v>
      </c>
      <c r="E51" s="140">
        <v>2453060</v>
      </c>
      <c r="F51" s="140">
        <v>2380392</v>
      </c>
      <c r="G51" s="140">
        <v>72668</v>
      </c>
      <c r="H51" s="145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J33" sqref="J33"/>
    </sheetView>
  </sheetViews>
  <sheetFormatPr defaultRowHeight="14.4" x14ac:dyDescent="0.3"/>
  <cols>
    <col min="1" max="1" width="5.109375" style="165" bestFit="1" customWidth="1"/>
    <col min="2" max="2" width="10.33203125" style="151" bestFit="1" customWidth="1"/>
    <col min="4" max="4" width="5.109375" style="165" bestFit="1" customWidth="1"/>
    <col min="5" max="5" width="10.5546875" style="151" bestFit="1" customWidth="1"/>
    <col min="7" max="7" width="5" style="151" bestFit="1" customWidth="1"/>
    <col min="8" max="8" width="23.6640625" style="151" bestFit="1" customWidth="1"/>
    <col min="9" max="9" width="21.44140625" style="151" bestFit="1" customWidth="1"/>
    <col min="10" max="10" width="22.88671875" style="151" bestFit="1" customWidth="1"/>
  </cols>
  <sheetData>
    <row r="1" spans="1:10" x14ac:dyDescent="0.3">
      <c r="A1" s="226" t="s">
        <v>296</v>
      </c>
      <c r="B1" s="201"/>
      <c r="C1" s="201"/>
      <c r="D1" s="221"/>
      <c r="E1" s="201"/>
      <c r="G1" s="226" t="s">
        <v>297</v>
      </c>
      <c r="H1" s="201"/>
      <c r="I1" s="201"/>
      <c r="J1" s="201"/>
    </row>
    <row r="3" spans="1:10" ht="27" customHeight="1" thickBot="1" x14ac:dyDescent="0.35">
      <c r="A3" s="38" t="s">
        <v>106</v>
      </c>
      <c r="B3" s="38" t="s">
        <v>6</v>
      </c>
      <c r="D3" s="38" t="s">
        <v>106</v>
      </c>
      <c r="E3" s="38" t="s">
        <v>6</v>
      </c>
      <c r="H3" t="s">
        <v>298</v>
      </c>
      <c r="I3" t="s">
        <v>299</v>
      </c>
      <c r="J3" t="s">
        <v>300</v>
      </c>
    </row>
    <row r="4" spans="1:10" ht="15.75" customHeight="1" thickTop="1" x14ac:dyDescent="0.3">
      <c r="A4" s="37">
        <v>1939</v>
      </c>
      <c r="B4" s="135">
        <v>310100</v>
      </c>
      <c r="D4" s="37">
        <v>1986</v>
      </c>
      <c r="E4" s="135">
        <v>1338000</v>
      </c>
      <c r="G4" s="19">
        <v>2007</v>
      </c>
      <c r="H4" s="136">
        <v>675.36</v>
      </c>
      <c r="I4" s="137">
        <v>36</v>
      </c>
      <c r="J4" s="136">
        <v>18.760000000000002</v>
      </c>
    </row>
    <row r="5" spans="1:10" x14ac:dyDescent="0.3">
      <c r="A5" s="37">
        <v>1940</v>
      </c>
      <c r="B5" s="135">
        <v>328600</v>
      </c>
      <c r="D5" s="37">
        <v>1987</v>
      </c>
      <c r="E5" s="135">
        <v>1392200</v>
      </c>
      <c r="G5" s="19">
        <v>2008</v>
      </c>
      <c r="H5" s="136">
        <v>669.28</v>
      </c>
      <c r="I5" s="137">
        <v>35.6</v>
      </c>
      <c r="J5" s="136">
        <v>18.8</v>
      </c>
    </row>
    <row r="6" spans="1:10" x14ac:dyDescent="0.3">
      <c r="A6" s="37">
        <v>1941</v>
      </c>
      <c r="B6" s="135">
        <v>387500</v>
      </c>
      <c r="D6" s="37">
        <v>1988</v>
      </c>
      <c r="E6" s="135">
        <v>1449000</v>
      </c>
      <c r="G6" s="19">
        <v>2009</v>
      </c>
      <c r="H6" s="136">
        <v>665.55</v>
      </c>
      <c r="I6" s="137">
        <v>34.700000000000003</v>
      </c>
      <c r="J6" s="136">
        <v>19.18</v>
      </c>
    </row>
    <row r="7" spans="1:10" x14ac:dyDescent="0.3">
      <c r="A7" s="37">
        <v>1942</v>
      </c>
      <c r="B7" s="135">
        <v>416500</v>
      </c>
      <c r="D7" s="37">
        <v>1989</v>
      </c>
      <c r="E7" s="135">
        <v>1499700</v>
      </c>
      <c r="G7" s="19">
        <v>2010</v>
      </c>
      <c r="H7" s="136">
        <v>692.17</v>
      </c>
      <c r="I7" s="137">
        <v>34.799999999999997</v>
      </c>
      <c r="J7" s="136">
        <v>19.89</v>
      </c>
    </row>
    <row r="8" spans="1:10" x14ac:dyDescent="0.3">
      <c r="A8" s="37">
        <v>1943</v>
      </c>
      <c r="B8" s="135">
        <v>428500</v>
      </c>
      <c r="D8" s="37">
        <v>1990</v>
      </c>
      <c r="E8" s="135">
        <v>1527600</v>
      </c>
      <c r="G8" s="19">
        <v>2011</v>
      </c>
      <c r="H8" s="136">
        <v>716.18</v>
      </c>
      <c r="I8" s="137">
        <v>34.799999999999997</v>
      </c>
      <c r="J8" s="136">
        <v>20.58</v>
      </c>
    </row>
    <row r="9" spans="1:10" x14ac:dyDescent="0.3">
      <c r="A9" s="37">
        <v>1944</v>
      </c>
      <c r="B9" s="135">
        <v>408600</v>
      </c>
      <c r="D9" s="37">
        <v>1991</v>
      </c>
      <c r="E9" s="135">
        <v>1497300</v>
      </c>
      <c r="G9" s="19">
        <v>2012</v>
      </c>
      <c r="H9" s="136">
        <v>705.16</v>
      </c>
      <c r="I9" s="137">
        <v>35.1</v>
      </c>
      <c r="J9" s="136">
        <v>20.09</v>
      </c>
    </row>
    <row r="10" spans="1:10" x14ac:dyDescent="0.3">
      <c r="A10" s="37">
        <v>1945</v>
      </c>
      <c r="B10" s="135">
        <v>396000</v>
      </c>
      <c r="D10" s="37">
        <v>1992</v>
      </c>
      <c r="E10" s="135">
        <v>1511800</v>
      </c>
      <c r="G10" s="19">
        <v>2013</v>
      </c>
      <c r="H10" s="136">
        <v>716.15</v>
      </c>
      <c r="I10" s="137">
        <v>34.9</v>
      </c>
      <c r="J10" s="136">
        <v>20.52</v>
      </c>
    </row>
    <row r="11" spans="1:10" x14ac:dyDescent="0.3">
      <c r="A11" s="37">
        <v>1946</v>
      </c>
      <c r="B11" s="135">
        <v>411600</v>
      </c>
      <c r="D11" s="37">
        <v>1993</v>
      </c>
      <c r="E11" s="135">
        <v>1553000</v>
      </c>
      <c r="G11" s="19">
        <v>2014</v>
      </c>
      <c r="H11" s="136">
        <v>726.23</v>
      </c>
      <c r="I11" s="137">
        <v>34.5</v>
      </c>
      <c r="J11" s="136">
        <v>21.05</v>
      </c>
    </row>
    <row r="12" spans="1:10" x14ac:dyDescent="0.3">
      <c r="A12" s="37">
        <v>1947</v>
      </c>
      <c r="B12" s="135">
        <v>436200</v>
      </c>
      <c r="D12" s="37">
        <v>1994</v>
      </c>
      <c r="E12" s="135">
        <v>1592000</v>
      </c>
      <c r="G12" s="19">
        <v>2015</v>
      </c>
      <c r="H12" s="136">
        <v>743.27</v>
      </c>
      <c r="I12" s="137">
        <v>34.700000000000003</v>
      </c>
      <c r="J12" s="136">
        <v>21.42</v>
      </c>
    </row>
    <row r="13" spans="1:10" x14ac:dyDescent="0.3">
      <c r="A13" s="37">
        <v>1948</v>
      </c>
      <c r="B13" s="135">
        <v>456400</v>
      </c>
      <c r="D13" s="37">
        <v>1995</v>
      </c>
      <c r="E13" s="135">
        <v>1636300</v>
      </c>
      <c r="G13" s="19">
        <v>2016</v>
      </c>
      <c r="H13" s="136">
        <v>762.8</v>
      </c>
      <c r="I13" s="137">
        <v>34.5</v>
      </c>
      <c r="J13" s="136">
        <v>22.11</v>
      </c>
    </row>
    <row r="14" spans="1:10" x14ac:dyDescent="0.3">
      <c r="A14" s="37">
        <v>1949</v>
      </c>
      <c r="B14" s="135">
        <v>443100</v>
      </c>
      <c r="D14" s="37">
        <v>1996</v>
      </c>
      <c r="E14" s="135">
        <v>1669400</v>
      </c>
      <c r="G14" s="19">
        <v>2017</v>
      </c>
      <c r="H14" s="136">
        <v>791.99</v>
      </c>
      <c r="I14" s="137">
        <v>34.6</v>
      </c>
      <c r="J14" s="136">
        <v>22.89</v>
      </c>
    </row>
    <row r="15" spans="1:10" x14ac:dyDescent="0.3">
      <c r="A15" s="37">
        <v>1950</v>
      </c>
      <c r="B15" s="135">
        <v>461400</v>
      </c>
      <c r="D15" s="37">
        <v>1997</v>
      </c>
      <c r="E15" s="135">
        <v>1718800</v>
      </c>
      <c r="G15" s="19">
        <v>2018</v>
      </c>
      <c r="H15" s="136">
        <v>829.36</v>
      </c>
      <c r="I15" s="137">
        <v>34.6</v>
      </c>
      <c r="J15" s="136">
        <v>23.97</v>
      </c>
    </row>
    <row r="16" spans="1:10" x14ac:dyDescent="0.3">
      <c r="A16" s="37">
        <v>1951</v>
      </c>
      <c r="B16" s="135">
        <v>505800</v>
      </c>
      <c r="D16" s="37">
        <v>1998</v>
      </c>
      <c r="E16" s="135">
        <v>1779800</v>
      </c>
      <c r="G16" s="19">
        <v>2019</v>
      </c>
      <c r="H16" s="136">
        <v>852.84</v>
      </c>
      <c r="I16" s="137">
        <v>34.5</v>
      </c>
      <c r="J16" s="136">
        <v>24.72</v>
      </c>
    </row>
    <row r="17" spans="1:10" x14ac:dyDescent="0.3">
      <c r="A17" s="37">
        <v>1952</v>
      </c>
      <c r="B17" s="135">
        <v>544300</v>
      </c>
      <c r="D17" s="37">
        <v>1999</v>
      </c>
      <c r="E17" s="135">
        <v>1826300</v>
      </c>
      <c r="G17" s="19">
        <v>2020</v>
      </c>
      <c r="H17" s="136">
        <v>888.31</v>
      </c>
      <c r="I17" s="137">
        <v>34.1</v>
      </c>
      <c r="J17" s="136">
        <v>26.05</v>
      </c>
    </row>
    <row r="18" spans="1:10" x14ac:dyDescent="0.3">
      <c r="A18" s="37">
        <v>1953</v>
      </c>
      <c r="B18" s="135">
        <v>543900</v>
      </c>
      <c r="D18" s="37">
        <v>2000</v>
      </c>
      <c r="E18" s="135">
        <v>1854000</v>
      </c>
      <c r="G18" s="19">
        <v>2021</v>
      </c>
      <c r="H18" s="136">
        <v>925.41</v>
      </c>
      <c r="I18" s="137">
        <v>34.299999999999997</v>
      </c>
      <c r="J18" s="136">
        <v>26.98</v>
      </c>
    </row>
    <row r="19" spans="1:10" x14ac:dyDescent="0.3">
      <c r="A19" s="37">
        <v>1954</v>
      </c>
      <c r="B19" s="135">
        <v>519700.00000000012</v>
      </c>
      <c r="D19" s="37">
        <v>2001</v>
      </c>
      <c r="E19" s="135">
        <v>1814800</v>
      </c>
      <c r="G19" s="19">
        <v>2022</v>
      </c>
      <c r="H19" s="138">
        <v>972.9</v>
      </c>
      <c r="I19" s="104">
        <v>34.5</v>
      </c>
      <c r="J19" s="138">
        <v>28.2</v>
      </c>
    </row>
    <row r="20" spans="1:10" x14ac:dyDescent="0.3">
      <c r="A20" s="37">
        <v>1955</v>
      </c>
      <c r="B20" s="135">
        <v>533000</v>
      </c>
      <c r="D20" s="37">
        <v>2002</v>
      </c>
      <c r="E20" s="135">
        <v>1795400</v>
      </c>
      <c r="G20" s="19">
        <v>2023</v>
      </c>
      <c r="H20" s="138">
        <v>1014.59</v>
      </c>
      <c r="I20" s="104">
        <v>34.299999999999997</v>
      </c>
      <c r="J20" s="138">
        <v>29.58</v>
      </c>
    </row>
    <row r="21" spans="1:10" x14ac:dyDescent="0.3">
      <c r="A21" s="37">
        <v>1956</v>
      </c>
      <c r="B21" s="135">
        <v>542900</v>
      </c>
      <c r="D21" s="37">
        <v>2003</v>
      </c>
      <c r="E21" s="135">
        <v>1799100</v>
      </c>
    </row>
    <row r="22" spans="1:10" x14ac:dyDescent="0.3">
      <c r="A22" s="37">
        <v>1957</v>
      </c>
      <c r="B22" s="135">
        <v>545000</v>
      </c>
      <c r="D22" s="37">
        <v>2004</v>
      </c>
      <c r="E22" s="135">
        <v>1826600</v>
      </c>
    </row>
    <row r="23" spans="1:10" x14ac:dyDescent="0.3">
      <c r="A23" s="37">
        <v>1958</v>
      </c>
      <c r="B23" s="135">
        <v>545900</v>
      </c>
      <c r="D23" s="37">
        <v>2005</v>
      </c>
      <c r="E23" s="135">
        <v>1862900</v>
      </c>
    </row>
    <row r="24" spans="1:10" x14ac:dyDescent="0.3">
      <c r="A24" s="37">
        <v>1959</v>
      </c>
      <c r="B24" s="135">
        <v>566900</v>
      </c>
      <c r="D24" s="37">
        <v>2006</v>
      </c>
      <c r="E24" s="135">
        <v>1905700</v>
      </c>
    </row>
    <row r="25" spans="1:10" x14ac:dyDescent="0.3">
      <c r="A25" s="37">
        <v>1960</v>
      </c>
      <c r="B25" s="135">
        <v>582500</v>
      </c>
      <c r="D25" s="37">
        <v>2007</v>
      </c>
      <c r="E25" s="135">
        <v>1945000</v>
      </c>
    </row>
    <row r="26" spans="1:10" x14ac:dyDescent="0.3">
      <c r="A26" s="37">
        <v>1961</v>
      </c>
      <c r="B26" s="135">
        <v>587000</v>
      </c>
      <c r="D26" s="37">
        <v>2008</v>
      </c>
      <c r="E26" s="135">
        <v>1926300</v>
      </c>
    </row>
    <row r="27" spans="1:10" x14ac:dyDescent="0.3">
      <c r="A27" s="37">
        <v>1962</v>
      </c>
      <c r="B27" s="135">
        <v>609800</v>
      </c>
      <c r="D27" s="37">
        <v>2009</v>
      </c>
      <c r="E27" s="135">
        <v>1814400</v>
      </c>
    </row>
    <row r="28" spans="1:10" x14ac:dyDescent="0.3">
      <c r="A28" s="37">
        <v>1963</v>
      </c>
      <c r="B28" s="135">
        <v>630600</v>
      </c>
      <c r="D28" s="37">
        <v>2010</v>
      </c>
      <c r="E28" s="135">
        <v>1811300</v>
      </c>
    </row>
    <row r="29" spans="1:10" x14ac:dyDescent="0.3">
      <c r="A29" s="37">
        <v>1964</v>
      </c>
      <c r="B29" s="135">
        <v>651500</v>
      </c>
      <c r="D29" s="37">
        <v>2011</v>
      </c>
      <c r="E29" s="135">
        <v>1832500</v>
      </c>
    </row>
    <row r="30" spans="1:10" x14ac:dyDescent="0.3">
      <c r="A30" s="37">
        <v>1965</v>
      </c>
      <c r="B30" s="135">
        <v>686000</v>
      </c>
      <c r="D30" s="37">
        <v>2012</v>
      </c>
      <c r="E30" s="135">
        <v>1864300</v>
      </c>
    </row>
    <row r="31" spans="1:10" x14ac:dyDescent="0.3">
      <c r="A31" s="37">
        <v>1966</v>
      </c>
      <c r="B31" s="135">
        <v>734900</v>
      </c>
      <c r="D31" s="37">
        <v>2013</v>
      </c>
      <c r="E31" s="135">
        <v>1901000</v>
      </c>
    </row>
    <row r="32" spans="1:10" x14ac:dyDescent="0.3">
      <c r="A32" s="37">
        <v>1967</v>
      </c>
      <c r="B32" s="135">
        <v>754500</v>
      </c>
      <c r="D32" s="37">
        <v>2014</v>
      </c>
      <c r="E32" s="135">
        <v>1951300</v>
      </c>
    </row>
    <row r="33" spans="1:5" x14ac:dyDescent="0.3">
      <c r="A33" s="37">
        <v>1968</v>
      </c>
      <c r="B33" s="135">
        <v>782900</v>
      </c>
      <c r="D33" s="37">
        <v>2015</v>
      </c>
      <c r="E33" s="82">
        <v>2006700</v>
      </c>
    </row>
    <row r="34" spans="1:5" x14ac:dyDescent="0.3">
      <c r="A34" s="37">
        <v>1969</v>
      </c>
      <c r="B34" s="135">
        <v>819800</v>
      </c>
      <c r="D34" s="37">
        <v>2016</v>
      </c>
      <c r="E34" s="82">
        <v>2055300</v>
      </c>
    </row>
    <row r="35" spans="1:5" x14ac:dyDescent="0.3">
      <c r="A35" s="37">
        <v>1970</v>
      </c>
      <c r="B35" s="135">
        <v>842000</v>
      </c>
      <c r="D35" s="37">
        <v>2017</v>
      </c>
      <c r="E35" s="135">
        <v>2096100</v>
      </c>
    </row>
    <row r="36" spans="1:5" x14ac:dyDescent="0.3">
      <c r="A36" s="37">
        <v>1971</v>
      </c>
      <c r="B36" s="135">
        <v>862600</v>
      </c>
      <c r="D36" s="37">
        <v>2018</v>
      </c>
      <c r="E36" s="135">
        <v>2154800</v>
      </c>
    </row>
    <row r="37" spans="1:5" x14ac:dyDescent="0.3">
      <c r="A37" s="37">
        <v>1972</v>
      </c>
      <c r="B37" s="135">
        <v>920300</v>
      </c>
      <c r="D37" s="37">
        <v>2019</v>
      </c>
      <c r="E37" s="135">
        <v>2189600</v>
      </c>
    </row>
    <row r="38" spans="1:5" x14ac:dyDescent="0.3">
      <c r="A38" s="37">
        <v>1973</v>
      </c>
      <c r="B38" s="135">
        <v>984000</v>
      </c>
      <c r="D38" s="37">
        <v>2020</v>
      </c>
      <c r="E38" s="135">
        <v>2082300</v>
      </c>
    </row>
    <row r="39" spans="1:5" x14ac:dyDescent="0.3">
      <c r="A39" s="37">
        <v>1974</v>
      </c>
      <c r="B39" s="135">
        <v>1015800</v>
      </c>
      <c r="D39" s="37">
        <v>2021</v>
      </c>
      <c r="E39" s="135">
        <v>2154000</v>
      </c>
    </row>
    <row r="40" spans="1:5" x14ac:dyDescent="0.3">
      <c r="A40" s="37">
        <v>1975</v>
      </c>
      <c r="B40" s="135">
        <v>982600</v>
      </c>
      <c r="D40" s="37">
        <v>2022</v>
      </c>
      <c r="E40" s="135">
        <v>2242900</v>
      </c>
    </row>
    <row r="41" spans="1:5" x14ac:dyDescent="0.3">
      <c r="A41" s="37">
        <v>1976</v>
      </c>
      <c r="B41" s="135">
        <v>1038100</v>
      </c>
      <c r="D41" s="37">
        <v>2023</v>
      </c>
      <c r="E41" s="135">
        <v>2305800</v>
      </c>
    </row>
    <row r="42" spans="1:5" x14ac:dyDescent="0.3">
      <c r="A42" s="37">
        <v>1977</v>
      </c>
      <c r="B42" s="135">
        <v>1081700</v>
      </c>
      <c r="D42" s="37"/>
      <c r="E42" s="135"/>
    </row>
    <row r="43" spans="1:5" x14ac:dyDescent="0.3">
      <c r="A43" s="37">
        <v>1978</v>
      </c>
      <c r="B43" s="135">
        <v>1137500</v>
      </c>
      <c r="D43" s="37"/>
      <c r="E43" s="135"/>
    </row>
    <row r="44" spans="1:5" x14ac:dyDescent="0.3">
      <c r="A44" s="37">
        <v>1979</v>
      </c>
      <c r="B44" s="135">
        <v>1176000</v>
      </c>
      <c r="D44" s="37"/>
      <c r="E44" s="135"/>
    </row>
    <row r="45" spans="1:5" x14ac:dyDescent="0.3">
      <c r="A45" s="37">
        <v>1980</v>
      </c>
      <c r="B45" s="135">
        <v>1188800</v>
      </c>
      <c r="D45" s="37"/>
      <c r="E45" s="135"/>
    </row>
    <row r="46" spans="1:5" x14ac:dyDescent="0.3">
      <c r="A46">
        <v>1981</v>
      </c>
      <c r="B46" s="135">
        <v>1196500</v>
      </c>
      <c r="D46" s="37"/>
      <c r="E46" s="135"/>
    </row>
    <row r="47" spans="1:5" x14ac:dyDescent="0.3">
      <c r="A47">
        <v>1982</v>
      </c>
      <c r="B47" s="135">
        <v>1162300</v>
      </c>
      <c r="D47" s="37"/>
      <c r="E47" s="135"/>
    </row>
    <row r="48" spans="1:5" x14ac:dyDescent="0.3">
      <c r="A48">
        <v>1983</v>
      </c>
      <c r="B48" s="135">
        <v>1189000</v>
      </c>
      <c r="D48" s="37"/>
      <c r="E48" s="135"/>
    </row>
    <row r="49" spans="1:5" x14ac:dyDescent="0.3">
      <c r="A49">
        <v>1984</v>
      </c>
      <c r="B49" s="135">
        <v>1262500</v>
      </c>
      <c r="D49" s="37"/>
      <c r="E49" s="135"/>
    </row>
    <row r="50" spans="1:5" x14ac:dyDescent="0.3">
      <c r="A50">
        <v>1985</v>
      </c>
      <c r="B50" s="135">
        <v>1296200</v>
      </c>
      <c r="D50" s="37"/>
      <c r="E50" s="135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18" zoomScale="80" zoomScaleNormal="80" workbookViewId="0">
      <selection activeCell="C43" sqref="C43"/>
    </sheetView>
  </sheetViews>
  <sheetFormatPr defaultRowHeight="14.4" x14ac:dyDescent="0.3"/>
  <cols>
    <col min="1" max="1" width="68.6640625" style="151" bestFit="1" customWidth="1"/>
    <col min="2" max="2" width="7" style="151" customWidth="1"/>
    <col min="3" max="3" width="9" style="151" bestFit="1" customWidth="1"/>
    <col min="5" max="5" width="7" style="151" bestFit="1" customWidth="1"/>
    <col min="6" max="6" width="10.33203125" style="151" bestFit="1" customWidth="1"/>
    <col min="7" max="7" width="9" style="151" bestFit="1" customWidth="1"/>
    <col min="8" max="8" width="10.5546875" style="151" bestFit="1" customWidth="1"/>
    <col min="9" max="9" width="7.44140625" style="151" bestFit="1" customWidth="1"/>
    <col min="10" max="10" width="10.33203125" style="151" bestFit="1" customWidth="1"/>
    <col min="11" max="11" width="9.33203125" style="151" bestFit="1" customWidth="1"/>
    <col min="12" max="12" width="10.5546875" style="151" bestFit="1" customWidth="1"/>
    <col min="13" max="13" width="8" style="151" bestFit="1" customWidth="1"/>
    <col min="14" max="14" width="10.33203125" style="151" bestFit="1" customWidth="1"/>
  </cols>
  <sheetData>
    <row r="1" spans="1:14" ht="15.75" customHeight="1" x14ac:dyDescent="0.3">
      <c r="A1" s="200" t="s">
        <v>11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15.75" customHeight="1" x14ac:dyDescent="0.3">
      <c r="A2" s="200" t="s">
        <v>12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4" ht="15.75" customHeight="1" x14ac:dyDescent="0.3">
      <c r="A3" s="19"/>
      <c r="B3" s="20"/>
      <c r="C3" s="19"/>
      <c r="D3" s="19"/>
      <c r="E3" s="19"/>
      <c r="F3" s="83"/>
      <c r="G3" s="84"/>
      <c r="H3" s="84"/>
      <c r="I3" s="84"/>
      <c r="J3" s="83"/>
      <c r="K3" s="84"/>
      <c r="L3" s="84"/>
      <c r="M3" s="84"/>
      <c r="N3" s="83"/>
    </row>
    <row r="4" spans="1:14" ht="15.75" customHeight="1" x14ac:dyDescent="0.3">
      <c r="A4" s="21"/>
      <c r="B4" s="20"/>
      <c r="C4" s="21"/>
      <c r="D4" s="21"/>
      <c r="E4" s="21"/>
      <c r="F4" s="85"/>
      <c r="G4" s="86"/>
      <c r="H4" s="86"/>
      <c r="I4" s="86"/>
      <c r="J4" s="85"/>
      <c r="K4" s="86"/>
      <c r="L4" s="86"/>
      <c r="M4" s="86"/>
      <c r="N4" s="85"/>
    </row>
    <row r="5" spans="1:14" ht="16.5" customHeight="1" thickBot="1" x14ac:dyDescent="0.35">
      <c r="A5" s="22"/>
      <c r="B5" s="20"/>
      <c r="C5" s="212">
        <v>45352</v>
      </c>
      <c r="D5" s="201"/>
      <c r="E5" s="201"/>
      <c r="F5" s="201"/>
      <c r="G5" s="212">
        <v>45351</v>
      </c>
      <c r="H5" s="201"/>
      <c r="I5" s="201"/>
      <c r="J5" s="201"/>
      <c r="K5" s="212">
        <v>44992</v>
      </c>
      <c r="L5" s="201"/>
      <c r="M5" s="201"/>
      <c r="N5" s="201"/>
    </row>
    <row r="6" spans="1:14" ht="15.75" customHeight="1" x14ac:dyDescent="0.3">
      <c r="A6" s="152"/>
      <c r="B6" s="23"/>
      <c r="C6" s="152" t="s">
        <v>13</v>
      </c>
      <c r="D6" s="152" t="s">
        <v>14</v>
      </c>
      <c r="E6" s="208" t="s">
        <v>15</v>
      </c>
      <c r="F6" s="209"/>
      <c r="G6" s="87" t="s">
        <v>13</v>
      </c>
      <c r="H6" s="88" t="s">
        <v>14</v>
      </c>
      <c r="I6" s="208" t="s">
        <v>15</v>
      </c>
      <c r="J6" s="209"/>
      <c r="K6" s="88" t="s">
        <v>13</v>
      </c>
      <c r="L6" s="88" t="s">
        <v>14</v>
      </c>
      <c r="M6" s="210" t="s">
        <v>15</v>
      </c>
      <c r="N6" s="211"/>
    </row>
    <row r="7" spans="1:14" ht="16.5" customHeight="1" thickBot="1" x14ac:dyDescent="0.35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9" t="s">
        <v>20</v>
      </c>
      <c r="G7" s="90" t="s">
        <v>17</v>
      </c>
      <c r="H7" s="91" t="s">
        <v>18</v>
      </c>
      <c r="I7" s="91" t="s">
        <v>19</v>
      </c>
      <c r="J7" s="89" t="s">
        <v>20</v>
      </c>
      <c r="K7" s="91" t="s">
        <v>17</v>
      </c>
      <c r="L7" s="91" t="s">
        <v>18</v>
      </c>
      <c r="M7" s="91" t="s">
        <v>19</v>
      </c>
      <c r="N7" s="92" t="s">
        <v>20</v>
      </c>
    </row>
    <row r="8" spans="1:14" ht="15.75" customHeight="1" x14ac:dyDescent="0.3">
      <c r="B8" s="64"/>
      <c r="D8" s="153"/>
      <c r="E8" s="153"/>
      <c r="F8" s="93"/>
      <c r="G8" s="82"/>
      <c r="H8" s="82"/>
      <c r="I8" s="82"/>
      <c r="J8" s="94"/>
      <c r="K8" s="95"/>
      <c r="L8" s="82"/>
      <c r="M8" s="82"/>
      <c r="N8" s="96"/>
    </row>
    <row r="9" spans="1:14" ht="18.75" customHeight="1" x14ac:dyDescent="0.3">
      <c r="A9" s="28" t="s">
        <v>21</v>
      </c>
      <c r="B9" s="97" t="str">
        <f t="array" ref="B9">_xlfn.IFS(F9&gt;J9,$D$60,F9&lt;J9,$D$61,F9=J9,"-")</f>
        <v>↓</v>
      </c>
      <c r="C9" s="98">
        <v>9664</v>
      </c>
      <c r="D9" s="98">
        <v>9287</v>
      </c>
      <c r="E9" s="98">
        <v>377</v>
      </c>
      <c r="F9" s="99">
        <v>3.9</v>
      </c>
      <c r="G9" s="100">
        <v>9629</v>
      </c>
      <c r="H9" s="100">
        <v>9181</v>
      </c>
      <c r="I9" s="100">
        <v>448</v>
      </c>
      <c r="J9" s="101">
        <v>4.7</v>
      </c>
      <c r="K9" s="100">
        <v>9487</v>
      </c>
      <c r="L9" s="100">
        <v>9107</v>
      </c>
      <c r="M9" s="100">
        <v>380</v>
      </c>
      <c r="N9" s="101">
        <v>4</v>
      </c>
    </row>
    <row r="10" spans="1:14" ht="18.75" customHeight="1" x14ac:dyDescent="0.3">
      <c r="A10" s="28" t="s">
        <v>22</v>
      </c>
      <c r="B10" s="97" t="str">
        <f t="array" ref="B10">_xlfn.IFS(F10&gt;J10,$D$60,F10&lt;J10,$D$61,F10=J10,"-")</f>
        <v>↓</v>
      </c>
      <c r="C10" s="98">
        <v>75501</v>
      </c>
      <c r="D10" s="98">
        <v>72935</v>
      </c>
      <c r="E10" s="98">
        <v>2566</v>
      </c>
      <c r="F10" s="99">
        <v>3.4</v>
      </c>
      <c r="G10" s="100">
        <v>74244</v>
      </c>
      <c r="H10" s="100">
        <v>71433</v>
      </c>
      <c r="I10" s="100">
        <v>2811</v>
      </c>
      <c r="J10" s="101">
        <v>3.8</v>
      </c>
      <c r="K10" s="100">
        <v>73176</v>
      </c>
      <c r="L10" s="100">
        <v>70729</v>
      </c>
      <c r="M10" s="100">
        <v>2447</v>
      </c>
      <c r="N10" s="101">
        <v>3.3</v>
      </c>
    </row>
    <row r="11" spans="1:14" ht="18.75" customHeight="1" x14ac:dyDescent="0.3">
      <c r="A11" s="28" t="s">
        <v>23</v>
      </c>
      <c r="B11" s="97" t="str">
        <f t="array" ref="B11">_xlfn.IFS(F11&gt;J11,$D$60,F11&lt;J11,$D$61,F11=J11,"-")</f>
        <v>↓</v>
      </c>
      <c r="C11" s="98">
        <v>2448</v>
      </c>
      <c r="D11" s="98">
        <v>2288</v>
      </c>
      <c r="E11" s="98">
        <v>160</v>
      </c>
      <c r="F11" s="99">
        <v>6.5</v>
      </c>
      <c r="G11" s="100">
        <v>2387</v>
      </c>
      <c r="H11" s="100">
        <v>2224</v>
      </c>
      <c r="I11" s="100">
        <v>163</v>
      </c>
      <c r="J11" s="101">
        <v>6.8</v>
      </c>
      <c r="K11" s="100">
        <v>2401</v>
      </c>
      <c r="L11" s="100">
        <v>2255</v>
      </c>
      <c r="M11" s="100">
        <v>146</v>
      </c>
      <c r="N11" s="101">
        <v>6.1</v>
      </c>
    </row>
    <row r="12" spans="1:14" ht="18.75" customHeight="1" x14ac:dyDescent="0.3">
      <c r="A12" s="28" t="s">
        <v>24</v>
      </c>
      <c r="B12" s="97" t="str">
        <f t="array" ref="B12">_xlfn.IFS(F12&gt;J12,$D$60,F12&lt;J12,$D$61,F12=J12,"-")</f>
        <v>↓</v>
      </c>
      <c r="C12" s="98">
        <v>95744</v>
      </c>
      <c r="D12" s="98">
        <v>92790</v>
      </c>
      <c r="E12" s="98">
        <v>2954</v>
      </c>
      <c r="F12" s="99">
        <v>3.1</v>
      </c>
      <c r="G12" s="100">
        <v>94698</v>
      </c>
      <c r="H12" s="100">
        <v>91443</v>
      </c>
      <c r="I12" s="100">
        <v>3255</v>
      </c>
      <c r="J12" s="101">
        <v>3.4</v>
      </c>
      <c r="K12" s="100">
        <v>93517</v>
      </c>
      <c r="L12" s="100">
        <v>90694</v>
      </c>
      <c r="M12" s="100">
        <v>2823</v>
      </c>
      <c r="N12" s="101">
        <v>3</v>
      </c>
    </row>
    <row r="13" spans="1:14" ht="18.75" customHeight="1" x14ac:dyDescent="0.3">
      <c r="A13" s="28" t="s">
        <v>25</v>
      </c>
      <c r="B13" s="97" t="str">
        <f t="array" ref="B13">_xlfn.IFS(F13&gt;J13,$D$60,F13&lt;J13,$D$61,F13=J13,"-")</f>
        <v>↑</v>
      </c>
      <c r="C13" s="98">
        <v>4766</v>
      </c>
      <c r="D13" s="98">
        <v>4454</v>
      </c>
      <c r="E13" s="98">
        <v>312</v>
      </c>
      <c r="F13" s="99">
        <v>6.5</v>
      </c>
      <c r="G13" s="100">
        <v>4697</v>
      </c>
      <c r="H13" s="100">
        <v>4395</v>
      </c>
      <c r="I13" s="100">
        <v>302</v>
      </c>
      <c r="J13" s="101">
        <v>6.4</v>
      </c>
      <c r="K13" s="100">
        <v>4558</v>
      </c>
      <c r="L13" s="100">
        <v>4300</v>
      </c>
      <c r="M13" s="100">
        <v>258</v>
      </c>
      <c r="N13" s="101">
        <v>5.7</v>
      </c>
    </row>
    <row r="14" spans="1:14" ht="18.75" customHeight="1" x14ac:dyDescent="0.3">
      <c r="A14" s="28" t="s">
        <v>26</v>
      </c>
      <c r="B14" s="97" t="str">
        <f t="array" ref="B14">_xlfn.IFS(F14&gt;J14,$D$60,F14&lt;J14,$D$61,F14=J14,"-")</f>
        <v>↓</v>
      </c>
      <c r="C14" s="98">
        <v>7765</v>
      </c>
      <c r="D14" s="98">
        <v>7346</v>
      </c>
      <c r="E14" s="98">
        <v>419</v>
      </c>
      <c r="F14" s="99">
        <v>5.4</v>
      </c>
      <c r="G14" s="100">
        <v>7650</v>
      </c>
      <c r="H14" s="100">
        <v>7216</v>
      </c>
      <c r="I14" s="100">
        <v>434</v>
      </c>
      <c r="J14" s="101">
        <v>5.7</v>
      </c>
      <c r="K14" s="100">
        <v>7795</v>
      </c>
      <c r="L14" s="100">
        <v>7441</v>
      </c>
      <c r="M14" s="100">
        <v>354</v>
      </c>
      <c r="N14" s="101">
        <v>4.5</v>
      </c>
    </row>
    <row r="15" spans="1:14" ht="18.75" customHeight="1" x14ac:dyDescent="0.3">
      <c r="A15" s="28" t="s">
        <v>27</v>
      </c>
      <c r="B15" s="97" t="str">
        <f t="array" ref="B15">_xlfn.IFS(F15&gt;J15,$D$60,F15&lt;J15,$D$61,F15=J15,"-")</f>
        <v>↓</v>
      </c>
      <c r="C15" s="98">
        <v>81827</v>
      </c>
      <c r="D15" s="98">
        <v>79241</v>
      </c>
      <c r="E15" s="98">
        <v>2586</v>
      </c>
      <c r="F15" s="99">
        <v>3.2</v>
      </c>
      <c r="G15" s="100">
        <v>80750</v>
      </c>
      <c r="H15" s="100">
        <v>77812</v>
      </c>
      <c r="I15" s="100">
        <v>2938</v>
      </c>
      <c r="J15" s="101">
        <v>3.6</v>
      </c>
      <c r="K15" s="100">
        <v>77225</v>
      </c>
      <c r="L15" s="100">
        <v>74808</v>
      </c>
      <c r="M15" s="100">
        <v>2417</v>
      </c>
      <c r="N15" s="101">
        <v>3.1</v>
      </c>
    </row>
    <row r="16" spans="1:14" ht="18.75" customHeight="1" x14ac:dyDescent="0.3">
      <c r="A16" s="28" t="s">
        <v>28</v>
      </c>
      <c r="B16" s="97" t="str">
        <f t="array" ref="B16">_xlfn.IFS(F16&gt;J16,$D$60,F16&lt;J16,$D$61,F16=J16,"-")</f>
        <v>↓</v>
      </c>
      <c r="C16" s="98">
        <v>118051</v>
      </c>
      <c r="D16" s="98">
        <v>114589</v>
      </c>
      <c r="E16" s="98">
        <v>3462</v>
      </c>
      <c r="F16" s="99">
        <v>2.9</v>
      </c>
      <c r="G16" s="100">
        <v>116902</v>
      </c>
      <c r="H16" s="100">
        <v>113073</v>
      </c>
      <c r="I16" s="100">
        <v>3829</v>
      </c>
      <c r="J16" s="101">
        <v>3.3</v>
      </c>
      <c r="K16" s="100">
        <v>114458</v>
      </c>
      <c r="L16" s="100">
        <v>111060</v>
      </c>
      <c r="M16" s="100">
        <v>3398</v>
      </c>
      <c r="N16" s="101">
        <v>3</v>
      </c>
    </row>
    <row r="17" spans="1:19" ht="18.75" customHeight="1" x14ac:dyDescent="0.3">
      <c r="A17" s="28" t="s">
        <v>29</v>
      </c>
      <c r="B17" s="97" t="str">
        <f t="array" ref="B17">_xlfn.IFS(F17&gt;J17,$D$60,F17&lt;J17,$D$61,F17=J17,"-")</f>
        <v>↓</v>
      </c>
      <c r="C17" s="98">
        <v>6840</v>
      </c>
      <c r="D17" s="98">
        <v>6577</v>
      </c>
      <c r="E17" s="98">
        <v>263</v>
      </c>
      <c r="F17" s="99">
        <v>3.8</v>
      </c>
      <c r="G17" s="100">
        <v>6731</v>
      </c>
      <c r="H17" s="100">
        <v>6466</v>
      </c>
      <c r="I17" s="100">
        <v>265</v>
      </c>
      <c r="J17" s="101">
        <v>3.9</v>
      </c>
      <c r="K17" s="100">
        <v>6474</v>
      </c>
      <c r="L17" s="100">
        <v>6218</v>
      </c>
      <c r="M17" s="100">
        <v>256</v>
      </c>
      <c r="N17" s="101">
        <v>4</v>
      </c>
      <c r="S17" s="71" t="s">
        <v>30</v>
      </c>
    </row>
    <row r="18" spans="1:19" ht="18.75" customHeight="1" x14ac:dyDescent="0.3">
      <c r="A18" s="28" t="s">
        <v>31</v>
      </c>
      <c r="B18" s="97" t="str">
        <f t="array" ref="B18">_xlfn.IFS(F18&gt;J18,$D$60,F18&lt;J18,$D$61,F18=J18,"-")</f>
        <v>↓</v>
      </c>
      <c r="C18" s="98">
        <v>232296</v>
      </c>
      <c r="D18" s="98">
        <v>226001</v>
      </c>
      <c r="E18" s="98">
        <v>6295</v>
      </c>
      <c r="F18" s="99">
        <v>2.7</v>
      </c>
      <c r="G18" s="100">
        <v>229832</v>
      </c>
      <c r="H18" s="100">
        <v>222984</v>
      </c>
      <c r="I18" s="100">
        <v>6848</v>
      </c>
      <c r="J18" s="101">
        <v>3</v>
      </c>
      <c r="K18" s="100">
        <v>224476</v>
      </c>
      <c r="L18" s="100">
        <v>218253</v>
      </c>
      <c r="M18" s="100">
        <v>6223</v>
      </c>
      <c r="N18" s="101">
        <v>2.8</v>
      </c>
    </row>
    <row r="19" spans="1:19" ht="18.75" customHeight="1" x14ac:dyDescent="0.3">
      <c r="A19" s="28" t="s">
        <v>32</v>
      </c>
      <c r="B19" s="97" t="str">
        <f t="array" ref="B19">_xlfn.IFS(F19&gt;J19,$D$60,F19&lt;J19,$D$61,F19=J19,"-")</f>
        <v>↑</v>
      </c>
      <c r="C19" s="98">
        <v>22979</v>
      </c>
      <c r="D19" s="98">
        <v>21886</v>
      </c>
      <c r="E19" s="98">
        <v>1093</v>
      </c>
      <c r="F19" s="99">
        <v>4.8</v>
      </c>
      <c r="G19" s="100">
        <v>22779</v>
      </c>
      <c r="H19" s="100">
        <v>21708</v>
      </c>
      <c r="I19" s="100">
        <v>1071</v>
      </c>
      <c r="J19" s="101">
        <v>4.7</v>
      </c>
      <c r="K19" s="100">
        <v>23846</v>
      </c>
      <c r="L19" s="100">
        <v>22832</v>
      </c>
      <c r="M19" s="100">
        <v>1014</v>
      </c>
      <c r="N19" s="101">
        <v>4.3</v>
      </c>
    </row>
    <row r="20" spans="1:19" ht="18.75" customHeight="1" x14ac:dyDescent="0.3">
      <c r="A20" s="28" t="s">
        <v>33</v>
      </c>
      <c r="B20" s="97" t="str">
        <f t="array" ref="B20">_xlfn.IFS(F20&gt;J20,$D$60,F20&lt;J20,$D$61,F20=J20,"-")</f>
        <v>↑</v>
      </c>
      <c r="C20" s="98">
        <v>13992</v>
      </c>
      <c r="D20" s="98">
        <v>13298</v>
      </c>
      <c r="E20" s="98">
        <v>694</v>
      </c>
      <c r="F20" s="99">
        <v>5</v>
      </c>
      <c r="G20" s="100">
        <v>13783</v>
      </c>
      <c r="H20" s="100">
        <v>13110</v>
      </c>
      <c r="I20" s="100">
        <v>673</v>
      </c>
      <c r="J20" s="101">
        <v>4.9000000000000004</v>
      </c>
      <c r="K20" s="100">
        <v>13671</v>
      </c>
      <c r="L20" s="100">
        <v>13069</v>
      </c>
      <c r="M20" s="100">
        <v>602</v>
      </c>
      <c r="N20" s="101">
        <v>4.4000000000000004</v>
      </c>
    </row>
    <row r="21" spans="1:19" ht="18.75" customHeight="1" x14ac:dyDescent="0.3">
      <c r="A21" s="28" t="s">
        <v>34</v>
      </c>
      <c r="B21" s="97" t="str">
        <f t="array" ref="B21">_xlfn.IFS(F21&gt;J21,$D$60,F21&lt;J21,$D$61,F21=J21,"-")</f>
        <v>↓</v>
      </c>
      <c r="C21" s="98">
        <v>21854</v>
      </c>
      <c r="D21" s="98">
        <v>21049</v>
      </c>
      <c r="E21" s="98">
        <v>805</v>
      </c>
      <c r="F21" s="99">
        <v>3.7</v>
      </c>
      <c r="G21" s="100">
        <v>21530</v>
      </c>
      <c r="H21" s="100">
        <v>20699</v>
      </c>
      <c r="I21" s="100">
        <v>831</v>
      </c>
      <c r="J21" s="101">
        <v>3.9</v>
      </c>
      <c r="K21" s="100">
        <v>21461</v>
      </c>
      <c r="L21" s="100">
        <v>20748</v>
      </c>
      <c r="M21" s="100">
        <v>713</v>
      </c>
      <c r="N21" s="101">
        <v>3.3</v>
      </c>
    </row>
    <row r="22" spans="1:19" ht="18.75" customHeight="1" x14ac:dyDescent="0.3">
      <c r="A22" s="28" t="s">
        <v>35</v>
      </c>
      <c r="B22" s="97" t="str">
        <f t="array" ref="B22">_xlfn.IFS(F22&gt;J22,$D$60,F22&lt;J22,$D$61,F22=J22,"-")</f>
        <v>↓</v>
      </c>
      <c r="C22" s="98">
        <v>12537</v>
      </c>
      <c r="D22" s="98">
        <v>12010</v>
      </c>
      <c r="E22" s="98">
        <v>527</v>
      </c>
      <c r="F22" s="99">
        <v>4.2</v>
      </c>
      <c r="G22" s="100">
        <v>12355</v>
      </c>
      <c r="H22" s="100">
        <v>11781</v>
      </c>
      <c r="I22" s="100">
        <v>574</v>
      </c>
      <c r="J22" s="101">
        <v>4.5999999999999996</v>
      </c>
      <c r="K22" s="100">
        <v>12044</v>
      </c>
      <c r="L22" s="100">
        <v>11473</v>
      </c>
      <c r="M22" s="100">
        <v>571</v>
      </c>
      <c r="N22" s="101">
        <v>4.7</v>
      </c>
    </row>
    <row r="23" spans="1:19" ht="18.75" customHeight="1" x14ac:dyDescent="0.3">
      <c r="A23" s="28" t="s">
        <v>36</v>
      </c>
      <c r="B23" s="97" t="str">
        <f t="array" ref="B23">_xlfn.IFS(F23&gt;J23,$D$60,F23&lt;J23,$D$61,F23=J23,"-")</f>
        <v>↓</v>
      </c>
      <c r="C23" s="98">
        <v>16705</v>
      </c>
      <c r="D23" s="98">
        <v>16150</v>
      </c>
      <c r="E23" s="98">
        <v>555</v>
      </c>
      <c r="F23" s="99">
        <v>3.3</v>
      </c>
      <c r="G23" s="100">
        <v>16461</v>
      </c>
      <c r="H23" s="100">
        <v>15875</v>
      </c>
      <c r="I23" s="100">
        <v>586</v>
      </c>
      <c r="J23" s="101">
        <v>3.6</v>
      </c>
      <c r="K23" s="100">
        <v>15998</v>
      </c>
      <c r="L23" s="100">
        <v>15417</v>
      </c>
      <c r="M23" s="100">
        <v>581</v>
      </c>
      <c r="N23" s="101">
        <v>3.6</v>
      </c>
    </row>
    <row r="24" spans="1:19" ht="18.75" customHeight="1" x14ac:dyDescent="0.3">
      <c r="A24" s="28" t="s">
        <v>37</v>
      </c>
      <c r="B24" s="97" t="str">
        <f t="array" ref="B24">_xlfn.IFS(F24&gt;J24,$D$60,F24&lt;J24,$D$61,F24=J24,"-")</f>
        <v>↓</v>
      </c>
      <c r="C24" s="98">
        <v>31338</v>
      </c>
      <c r="D24" s="98">
        <v>30217</v>
      </c>
      <c r="E24" s="98">
        <v>1121</v>
      </c>
      <c r="F24" s="99">
        <v>3.6</v>
      </c>
      <c r="G24" s="100">
        <v>30803</v>
      </c>
      <c r="H24" s="100">
        <v>29613</v>
      </c>
      <c r="I24" s="100">
        <v>1190</v>
      </c>
      <c r="J24" s="101">
        <v>3.9</v>
      </c>
      <c r="K24" s="100">
        <v>30340</v>
      </c>
      <c r="L24" s="100">
        <v>29198</v>
      </c>
      <c r="M24" s="100">
        <v>1142</v>
      </c>
      <c r="N24" s="101">
        <v>3.8</v>
      </c>
    </row>
    <row r="25" spans="1:19" ht="18.75" customHeight="1" x14ac:dyDescent="0.3">
      <c r="A25" s="28" t="s">
        <v>38</v>
      </c>
      <c r="B25" s="97" t="str">
        <f t="array" ref="B25">_xlfn.IFS(F25&gt;J25,$D$60,F25&lt;J25,$D$61,F25=J25,"-")</f>
        <v>↓</v>
      </c>
      <c r="C25" s="98">
        <v>13364</v>
      </c>
      <c r="D25" s="98">
        <v>12718</v>
      </c>
      <c r="E25" s="98">
        <v>646</v>
      </c>
      <c r="F25" s="99">
        <v>4.8</v>
      </c>
      <c r="G25" s="100">
        <v>13182</v>
      </c>
      <c r="H25" s="100">
        <v>12542</v>
      </c>
      <c r="I25" s="100">
        <v>640</v>
      </c>
      <c r="J25" s="101">
        <v>4.9000000000000004</v>
      </c>
      <c r="K25" s="100">
        <v>13088</v>
      </c>
      <c r="L25" s="100">
        <v>12358</v>
      </c>
      <c r="M25" s="100">
        <v>730</v>
      </c>
      <c r="N25" s="101">
        <v>5.6</v>
      </c>
    </row>
    <row r="26" spans="1:19" ht="18.75" customHeight="1" x14ac:dyDescent="0.3">
      <c r="A26" s="28" t="s">
        <v>39</v>
      </c>
      <c r="B26" s="97" t="str">
        <f t="array" ref="B26">_xlfn.IFS(F26&gt;J26,$D$60,F26&lt;J26,$D$61,F26=J26,"-")</f>
        <v>↓</v>
      </c>
      <c r="C26" s="98">
        <v>85759</v>
      </c>
      <c r="D26" s="98">
        <v>83265</v>
      </c>
      <c r="E26" s="98">
        <v>2494</v>
      </c>
      <c r="F26" s="99">
        <v>2.9</v>
      </c>
      <c r="G26" s="100">
        <v>84851</v>
      </c>
      <c r="H26" s="100">
        <v>82155</v>
      </c>
      <c r="I26" s="100">
        <v>2696</v>
      </c>
      <c r="J26" s="101">
        <v>3.2</v>
      </c>
      <c r="K26" s="100">
        <v>83005</v>
      </c>
      <c r="L26" s="100">
        <v>80615</v>
      </c>
      <c r="M26" s="100">
        <v>2390</v>
      </c>
      <c r="N26" s="101">
        <v>2.9</v>
      </c>
    </row>
    <row r="27" spans="1:19" ht="18.75" customHeight="1" x14ac:dyDescent="0.3">
      <c r="A27" s="28" t="s">
        <v>40</v>
      </c>
      <c r="B27" s="97" t="str">
        <f t="array" ref="B27">_xlfn.IFS(F27&gt;J27,$D$60,F27&lt;J27,$D$61,F27=J27,"-")</f>
        <v>↓</v>
      </c>
      <c r="C27" s="98">
        <v>10667</v>
      </c>
      <c r="D27" s="98">
        <v>10316</v>
      </c>
      <c r="E27" s="98">
        <v>351</v>
      </c>
      <c r="F27" s="99">
        <v>3.3</v>
      </c>
      <c r="G27" s="100">
        <v>10482</v>
      </c>
      <c r="H27" s="100">
        <v>10085</v>
      </c>
      <c r="I27" s="100">
        <v>397</v>
      </c>
      <c r="J27" s="101">
        <v>3.8</v>
      </c>
      <c r="K27" s="100">
        <v>10221</v>
      </c>
      <c r="L27" s="100">
        <v>9863</v>
      </c>
      <c r="M27" s="100">
        <v>358</v>
      </c>
      <c r="N27" s="101">
        <v>3.5</v>
      </c>
    </row>
    <row r="28" spans="1:19" ht="18.75" customHeight="1" x14ac:dyDescent="0.3">
      <c r="A28" s="28" t="s">
        <v>41</v>
      </c>
      <c r="B28" s="97" t="str">
        <f t="array" ref="B28">_xlfn.IFS(F28&gt;J28,$D$60,F28&lt;J28,$D$61,F28=J28,"-")</f>
        <v>↓</v>
      </c>
      <c r="C28" s="98">
        <v>9742</v>
      </c>
      <c r="D28" s="98">
        <v>9312</v>
      </c>
      <c r="E28" s="98">
        <v>430</v>
      </c>
      <c r="F28" s="99">
        <v>4.4000000000000004</v>
      </c>
      <c r="G28" s="100">
        <v>9616</v>
      </c>
      <c r="H28" s="100">
        <v>9161</v>
      </c>
      <c r="I28" s="100">
        <v>455</v>
      </c>
      <c r="J28" s="101">
        <v>4.7</v>
      </c>
      <c r="K28" s="100">
        <v>9301</v>
      </c>
      <c r="L28" s="100">
        <v>8852</v>
      </c>
      <c r="M28" s="100">
        <v>449</v>
      </c>
      <c r="N28" s="101">
        <v>4.8</v>
      </c>
    </row>
    <row r="29" spans="1:19" ht="18.75" customHeight="1" x14ac:dyDescent="0.3">
      <c r="A29" s="28" t="s">
        <v>42</v>
      </c>
      <c r="B29" s="97" t="str">
        <f t="array" ref="B29">_xlfn.IFS(F29&gt;J29,$D$60,F29&lt;J29,$D$61,F29=J29,"-")</f>
        <v>↓</v>
      </c>
      <c r="C29" s="98">
        <v>69377</v>
      </c>
      <c r="D29" s="98">
        <v>67006</v>
      </c>
      <c r="E29" s="98">
        <v>2371</v>
      </c>
      <c r="F29" s="99">
        <v>3.4</v>
      </c>
      <c r="G29" s="100">
        <v>68230</v>
      </c>
      <c r="H29" s="100">
        <v>65754</v>
      </c>
      <c r="I29" s="100">
        <v>2476</v>
      </c>
      <c r="J29" s="101">
        <v>3.6</v>
      </c>
      <c r="K29" s="100">
        <v>67301</v>
      </c>
      <c r="L29" s="100">
        <v>65092</v>
      </c>
      <c r="M29" s="100">
        <v>2209</v>
      </c>
      <c r="N29" s="101">
        <v>3.3</v>
      </c>
    </row>
    <row r="30" spans="1:19" ht="18.75" customHeight="1" x14ac:dyDescent="0.3">
      <c r="A30" s="28" t="s">
        <v>43</v>
      </c>
      <c r="B30" s="97" t="str">
        <f t="array" ref="B30">_xlfn.IFS(F30&gt;J30,$D$60,F30&lt;J30,$D$61,F30=J30,"-")</f>
        <v>↓</v>
      </c>
      <c r="C30" s="98">
        <v>27149</v>
      </c>
      <c r="D30" s="98">
        <v>26088</v>
      </c>
      <c r="E30" s="98">
        <v>1061</v>
      </c>
      <c r="F30" s="99">
        <v>3.9</v>
      </c>
      <c r="G30" s="100">
        <v>26542</v>
      </c>
      <c r="H30" s="100">
        <v>25414</v>
      </c>
      <c r="I30" s="100">
        <v>1128</v>
      </c>
      <c r="J30" s="101">
        <v>4.2</v>
      </c>
      <c r="K30" s="100">
        <v>25964</v>
      </c>
      <c r="L30" s="100">
        <v>24966</v>
      </c>
      <c r="M30" s="100">
        <v>998</v>
      </c>
      <c r="N30" s="101">
        <v>3.8</v>
      </c>
    </row>
    <row r="31" spans="1:19" ht="18.75" customHeight="1" x14ac:dyDescent="0.3">
      <c r="A31" s="28" t="s">
        <v>44</v>
      </c>
      <c r="B31" s="97" t="str">
        <f t="array" ref="B31">_xlfn.IFS(F31&gt;J31,$D$60,F31&lt;J31,$D$61,F31=J31,"-")</f>
        <v>↓</v>
      </c>
      <c r="C31" s="98">
        <v>272474</v>
      </c>
      <c r="D31" s="98">
        <v>264092</v>
      </c>
      <c r="E31" s="98">
        <v>8382</v>
      </c>
      <c r="F31" s="99">
        <v>3.1</v>
      </c>
      <c r="G31" s="100">
        <v>269256</v>
      </c>
      <c r="H31" s="100">
        <v>260300</v>
      </c>
      <c r="I31" s="100">
        <v>8956</v>
      </c>
      <c r="J31" s="101">
        <v>3.3</v>
      </c>
      <c r="K31" s="100">
        <v>266329</v>
      </c>
      <c r="L31" s="100">
        <v>258409</v>
      </c>
      <c r="M31" s="100">
        <v>7920</v>
      </c>
      <c r="N31" s="101">
        <v>3</v>
      </c>
    </row>
    <row r="32" spans="1:19" ht="18.75" customHeight="1" x14ac:dyDescent="0.3">
      <c r="A32" s="28" t="s">
        <v>45</v>
      </c>
      <c r="B32" s="97" t="str">
        <f t="array" ref="B32">_xlfn.IFS(F32&gt;J32,$D$60,F32&lt;J32,$D$61,F32=J32,"-")</f>
        <v>↓</v>
      </c>
      <c r="C32" s="98">
        <v>30386</v>
      </c>
      <c r="D32" s="98">
        <v>29254</v>
      </c>
      <c r="E32" s="98">
        <v>1132</v>
      </c>
      <c r="F32" s="99">
        <v>3.7</v>
      </c>
      <c r="G32" s="100">
        <v>30324</v>
      </c>
      <c r="H32" s="100">
        <v>28894</v>
      </c>
      <c r="I32" s="100">
        <v>1430</v>
      </c>
      <c r="J32" s="101">
        <v>4.7</v>
      </c>
      <c r="K32" s="100">
        <v>29844</v>
      </c>
      <c r="L32" s="100">
        <v>28637</v>
      </c>
      <c r="M32" s="100">
        <v>1207</v>
      </c>
      <c r="N32" s="101">
        <v>4</v>
      </c>
    </row>
    <row r="33" spans="1:14" ht="18.75" customHeight="1" x14ac:dyDescent="0.3">
      <c r="A33" s="28" t="s">
        <v>46</v>
      </c>
      <c r="B33" s="97" t="str">
        <f t="array" ref="B33">_xlfn.IFS(F33&gt;J33,$D$60,F33&lt;J33,$D$61,F33=J33,"-")</f>
        <v>↓</v>
      </c>
      <c r="C33" s="98">
        <v>8419</v>
      </c>
      <c r="D33" s="98">
        <v>8148</v>
      </c>
      <c r="E33" s="98">
        <v>271</v>
      </c>
      <c r="F33" s="99">
        <v>3.2</v>
      </c>
      <c r="G33" s="100">
        <v>8276</v>
      </c>
      <c r="H33" s="100">
        <v>7988</v>
      </c>
      <c r="I33" s="100">
        <v>288</v>
      </c>
      <c r="J33" s="101">
        <v>3.5</v>
      </c>
      <c r="K33" s="100">
        <v>7945</v>
      </c>
      <c r="L33" s="100">
        <v>7705</v>
      </c>
      <c r="M33" s="100">
        <v>240</v>
      </c>
      <c r="N33" s="101">
        <v>3</v>
      </c>
    </row>
    <row r="34" spans="1:14" ht="18.75" customHeight="1" x14ac:dyDescent="0.3">
      <c r="A34" s="28" t="s">
        <v>47</v>
      </c>
      <c r="B34" s="97" t="str">
        <f t="array" ref="B34">_xlfn.IFS(F34&gt;J34,$D$60,F34&lt;J34,$D$61,F34=J34,"-")</f>
        <v>↓</v>
      </c>
      <c r="C34" s="98">
        <v>162406</v>
      </c>
      <c r="D34" s="98">
        <v>155816</v>
      </c>
      <c r="E34" s="98">
        <v>6590</v>
      </c>
      <c r="F34" s="99">
        <v>4.0999999999999996</v>
      </c>
      <c r="G34" s="100">
        <v>158791</v>
      </c>
      <c r="H34" s="100">
        <v>151576</v>
      </c>
      <c r="I34" s="100">
        <v>7215</v>
      </c>
      <c r="J34" s="101">
        <v>4.5</v>
      </c>
      <c r="K34" s="100">
        <v>154470</v>
      </c>
      <c r="L34" s="100">
        <v>147982</v>
      </c>
      <c r="M34" s="100">
        <v>6488</v>
      </c>
      <c r="N34" s="101">
        <v>4.2</v>
      </c>
    </row>
    <row r="35" spans="1:14" ht="18.75" customHeight="1" x14ac:dyDescent="0.3">
      <c r="A35" s="28" t="s">
        <v>48</v>
      </c>
      <c r="B35" s="97" t="str">
        <f t="array" ref="B35">_xlfn.IFS(F35&gt;J35,$D$60,F35&lt;J35,$D$61,F35=J35,"-")</f>
        <v>↓</v>
      </c>
      <c r="C35" s="98">
        <v>14213</v>
      </c>
      <c r="D35" s="98">
        <v>13766</v>
      </c>
      <c r="E35" s="98">
        <v>447</v>
      </c>
      <c r="F35" s="99">
        <v>3.1</v>
      </c>
      <c r="G35" s="100">
        <v>14010</v>
      </c>
      <c r="H35" s="100">
        <v>13516</v>
      </c>
      <c r="I35" s="100">
        <v>494</v>
      </c>
      <c r="J35" s="101">
        <v>3.5</v>
      </c>
      <c r="K35" s="100">
        <v>13239</v>
      </c>
      <c r="L35" s="100">
        <v>12869</v>
      </c>
      <c r="M35" s="100">
        <v>370</v>
      </c>
      <c r="N35" s="101">
        <v>2.8</v>
      </c>
    </row>
    <row r="36" spans="1:14" ht="18.75" customHeight="1" x14ac:dyDescent="0.3">
      <c r="A36" s="28" t="s">
        <v>49</v>
      </c>
      <c r="B36" s="97" t="str">
        <f t="array" ref="B36">_xlfn.IFS(F36&gt;J36,$D$60,F36&lt;J36,$D$61,F36=J36,"-")</f>
        <v>↓</v>
      </c>
      <c r="C36" s="98">
        <v>31093</v>
      </c>
      <c r="D36" s="98">
        <v>30084</v>
      </c>
      <c r="E36" s="98">
        <v>1009</v>
      </c>
      <c r="F36" s="99">
        <v>3.2</v>
      </c>
      <c r="G36" s="100">
        <v>30723</v>
      </c>
      <c r="H36" s="100">
        <v>29595</v>
      </c>
      <c r="I36" s="100">
        <v>1128</v>
      </c>
      <c r="J36" s="101">
        <v>3.7</v>
      </c>
      <c r="K36" s="100">
        <v>29612</v>
      </c>
      <c r="L36" s="100">
        <v>28620</v>
      </c>
      <c r="M36" s="100">
        <v>992</v>
      </c>
      <c r="N36" s="101">
        <v>3.3</v>
      </c>
    </row>
    <row r="37" spans="1:14" ht="18.75" customHeight="1" x14ac:dyDescent="0.3">
      <c r="A37" s="28" t="s">
        <v>50</v>
      </c>
      <c r="B37" s="97" t="str">
        <f t="array" ref="B37">_xlfn.IFS(F37&gt;J37,$D$60,F37&lt;J37,$D$61,F37=J37,"-")</f>
        <v>↓</v>
      </c>
      <c r="C37" s="98">
        <v>45495</v>
      </c>
      <c r="D37" s="98">
        <v>43738</v>
      </c>
      <c r="E37" s="98">
        <v>1757</v>
      </c>
      <c r="F37" s="99">
        <v>3.9</v>
      </c>
      <c r="G37" s="100">
        <v>44931</v>
      </c>
      <c r="H37" s="100">
        <v>43131</v>
      </c>
      <c r="I37" s="100">
        <v>1800</v>
      </c>
      <c r="J37" s="101">
        <v>4</v>
      </c>
      <c r="K37" s="100">
        <v>44682</v>
      </c>
      <c r="L37" s="100">
        <v>42991</v>
      </c>
      <c r="M37" s="100">
        <v>1691</v>
      </c>
      <c r="N37" s="101">
        <v>3.8</v>
      </c>
    </row>
    <row r="38" spans="1:14" ht="18.75" customHeight="1" x14ac:dyDescent="0.3">
      <c r="A38" s="28" t="s">
        <v>51</v>
      </c>
      <c r="B38" s="97" t="str">
        <f t="array" ref="B38">_xlfn.IFS(F38&gt;J38,$D$60,F38&lt;J38,$D$61,F38=J38,"-")</f>
        <v>↓</v>
      </c>
      <c r="C38" s="98">
        <v>31566</v>
      </c>
      <c r="D38" s="98">
        <v>30488</v>
      </c>
      <c r="E38" s="98">
        <v>1078</v>
      </c>
      <c r="F38" s="99">
        <v>3.4</v>
      </c>
      <c r="G38" s="100">
        <v>31221</v>
      </c>
      <c r="H38" s="100">
        <v>30031</v>
      </c>
      <c r="I38" s="100">
        <v>1190</v>
      </c>
      <c r="J38" s="101">
        <v>3.8</v>
      </c>
      <c r="K38" s="100">
        <v>30756</v>
      </c>
      <c r="L38" s="100">
        <v>29677</v>
      </c>
      <c r="M38" s="100">
        <v>1079</v>
      </c>
      <c r="N38" s="101">
        <v>3.5</v>
      </c>
    </row>
    <row r="39" spans="1:14" ht="18.75" customHeight="1" x14ac:dyDescent="0.3">
      <c r="A39" s="28" t="s">
        <v>52</v>
      </c>
      <c r="B39" s="97" t="str">
        <f t="array" ref="B39">_xlfn.IFS(F39&gt;J39,$D$60,F39&lt;J39,$D$61,F39=J39,"-")</f>
        <v>↓</v>
      </c>
      <c r="C39" s="98">
        <v>6725</v>
      </c>
      <c r="D39" s="98">
        <v>6411</v>
      </c>
      <c r="E39" s="98">
        <v>314</v>
      </c>
      <c r="F39" s="99">
        <v>4.7</v>
      </c>
      <c r="G39" s="100">
        <v>6618</v>
      </c>
      <c r="H39" s="100">
        <v>6295</v>
      </c>
      <c r="I39" s="100">
        <v>323</v>
      </c>
      <c r="J39" s="101">
        <v>4.9000000000000004</v>
      </c>
      <c r="K39" s="100">
        <v>6410</v>
      </c>
      <c r="L39" s="100">
        <v>6105</v>
      </c>
      <c r="M39" s="100">
        <v>305</v>
      </c>
      <c r="N39" s="101">
        <v>4.8</v>
      </c>
    </row>
    <row r="40" spans="1:14" ht="18.75" customHeight="1" x14ac:dyDescent="0.3">
      <c r="A40" s="28" t="s">
        <v>53</v>
      </c>
      <c r="B40" s="97" t="str">
        <f t="array" ref="B40">_xlfn.IFS(F40&gt;J40,$D$60,F40&lt;J40,$D$61,F40=J40,"-")</f>
        <v>↓</v>
      </c>
      <c r="C40" s="98">
        <v>159892</v>
      </c>
      <c r="D40" s="98">
        <v>155532</v>
      </c>
      <c r="E40" s="98">
        <v>4360</v>
      </c>
      <c r="F40" s="99">
        <v>2.7</v>
      </c>
      <c r="G40" s="100">
        <v>157878</v>
      </c>
      <c r="H40" s="100">
        <v>153105</v>
      </c>
      <c r="I40" s="100">
        <v>4773</v>
      </c>
      <c r="J40" s="101">
        <v>3</v>
      </c>
      <c r="K40" s="100">
        <v>152736</v>
      </c>
      <c r="L40" s="100">
        <v>148429</v>
      </c>
      <c r="M40" s="100">
        <v>4307</v>
      </c>
      <c r="N40" s="101">
        <v>2.8</v>
      </c>
    </row>
    <row r="41" spans="1:14" ht="18.75" customHeight="1" x14ac:dyDescent="0.3">
      <c r="A41" s="28" t="s">
        <v>54</v>
      </c>
      <c r="B41" s="97" t="str">
        <f t="array" ref="B41">_xlfn.IFS(F41&gt;J41,$D$60,F41&lt;J41,$D$61,F41=J41,"-")</f>
        <v>↓</v>
      </c>
      <c r="C41" s="100">
        <v>13052</v>
      </c>
      <c r="D41" s="100">
        <v>12380</v>
      </c>
      <c r="E41" s="100">
        <v>672</v>
      </c>
      <c r="F41" s="101">
        <v>5.0999999999999996</v>
      </c>
      <c r="G41" s="100">
        <v>12798</v>
      </c>
      <c r="H41" s="100">
        <v>12128</v>
      </c>
      <c r="I41" s="100">
        <v>670</v>
      </c>
      <c r="J41" s="101">
        <v>5.2</v>
      </c>
      <c r="K41" s="100">
        <v>12772</v>
      </c>
      <c r="L41" s="100">
        <v>12099</v>
      </c>
      <c r="M41" s="100">
        <v>673</v>
      </c>
      <c r="N41" s="101">
        <v>5.3</v>
      </c>
    </row>
    <row r="42" spans="1:14" ht="18.75" customHeight="1" x14ac:dyDescent="0.3">
      <c r="A42" s="28" t="s">
        <v>55</v>
      </c>
      <c r="B42" s="97" t="str">
        <f t="array" ref="B42">_xlfn.IFS(F42&gt;J42,$D$60,F42&lt;J42,$D$61,F42=J42,"-")</f>
        <v>-</v>
      </c>
      <c r="C42" s="100">
        <v>7362</v>
      </c>
      <c r="D42" s="100">
        <v>6872</v>
      </c>
      <c r="E42" s="100">
        <v>490</v>
      </c>
      <c r="F42" s="101">
        <v>6.7</v>
      </c>
      <c r="G42" s="100">
        <v>7267</v>
      </c>
      <c r="H42" s="100">
        <v>6777</v>
      </c>
      <c r="I42" s="100">
        <v>490</v>
      </c>
      <c r="J42" s="101">
        <v>6.7</v>
      </c>
      <c r="K42" s="100">
        <v>7513</v>
      </c>
      <c r="L42" s="100">
        <v>6820</v>
      </c>
      <c r="M42" s="100">
        <v>693</v>
      </c>
      <c r="N42" s="101">
        <v>9.1999999999999993</v>
      </c>
    </row>
    <row r="43" spans="1:14" ht="18.75" customHeight="1" x14ac:dyDescent="0.3">
      <c r="A43" s="28" t="s">
        <v>56</v>
      </c>
      <c r="B43" s="97" t="str">
        <f t="array" ref="B43">_xlfn.IFS(F43&gt;J43,$D$60,F43&lt;J43,$D$61,F43=J43,"-")</f>
        <v>↓</v>
      </c>
      <c r="C43" s="100">
        <v>3540</v>
      </c>
      <c r="D43" s="100">
        <v>3395</v>
      </c>
      <c r="E43" s="100">
        <v>145</v>
      </c>
      <c r="F43" s="101">
        <v>4.0999999999999996</v>
      </c>
      <c r="G43" s="100">
        <v>3507</v>
      </c>
      <c r="H43" s="100">
        <v>3347</v>
      </c>
      <c r="I43" s="100">
        <v>160</v>
      </c>
      <c r="J43" s="101">
        <v>4.5999999999999996</v>
      </c>
      <c r="K43" s="100">
        <v>3451</v>
      </c>
      <c r="L43" s="100">
        <v>3313</v>
      </c>
      <c r="M43" s="100">
        <v>138</v>
      </c>
      <c r="N43" s="101">
        <v>4</v>
      </c>
    </row>
    <row r="44" spans="1:14" ht="18.75" customHeight="1" x14ac:dyDescent="0.3">
      <c r="A44" s="28" t="s">
        <v>57</v>
      </c>
      <c r="B44" s="97" t="str">
        <f t="array" ref="B44">_xlfn.IFS(F44&gt;J44,$D$60,F44&lt;J44,$D$61,F44=J44,"-")</f>
        <v>↓</v>
      </c>
      <c r="C44" s="98">
        <v>19529</v>
      </c>
      <c r="D44" s="98">
        <v>18872</v>
      </c>
      <c r="E44" s="98">
        <v>657</v>
      </c>
      <c r="F44" s="99">
        <v>3.4</v>
      </c>
      <c r="G44" s="100">
        <v>19273</v>
      </c>
      <c r="H44" s="100">
        <v>18581</v>
      </c>
      <c r="I44" s="100">
        <v>692</v>
      </c>
      <c r="J44" s="101">
        <v>3.6</v>
      </c>
      <c r="K44" s="100">
        <v>19265</v>
      </c>
      <c r="L44" s="100">
        <v>18515</v>
      </c>
      <c r="M44" s="100">
        <v>750</v>
      </c>
      <c r="N44" s="101">
        <v>3.9</v>
      </c>
    </row>
    <row r="45" spans="1:14" ht="18.75" customHeight="1" x14ac:dyDescent="0.3">
      <c r="A45" s="28" t="s">
        <v>58</v>
      </c>
      <c r="B45" s="97" t="str">
        <f t="array" ref="B45">_xlfn.IFS(F45&gt;J45,$D$60,F45&lt;J45,$D$61,F45=J45,"-")</f>
        <v>↓</v>
      </c>
      <c r="C45" s="98">
        <v>36267</v>
      </c>
      <c r="D45" s="98">
        <v>35161</v>
      </c>
      <c r="E45" s="98">
        <v>1106</v>
      </c>
      <c r="F45" s="99">
        <v>3</v>
      </c>
      <c r="G45" s="100">
        <v>35854</v>
      </c>
      <c r="H45" s="100">
        <v>34604</v>
      </c>
      <c r="I45" s="100">
        <v>1250</v>
      </c>
      <c r="J45" s="101">
        <v>3.5</v>
      </c>
      <c r="K45" s="100">
        <v>35058</v>
      </c>
      <c r="L45" s="100">
        <v>33981</v>
      </c>
      <c r="M45" s="100">
        <v>1077</v>
      </c>
      <c r="N45" s="101">
        <v>3.1</v>
      </c>
    </row>
    <row r="46" spans="1:14" ht="18.75" customHeight="1" x14ac:dyDescent="0.3">
      <c r="A46" s="28" t="s">
        <v>59</v>
      </c>
      <c r="B46" s="97" t="str">
        <f t="array" ref="B46">_xlfn.IFS(F46&gt;J46,$D$60,F46&lt;J46,$D$61,F46=J46,"-")</f>
        <v>-</v>
      </c>
      <c r="C46" s="98">
        <v>34063</v>
      </c>
      <c r="D46" s="98">
        <v>32380</v>
      </c>
      <c r="E46" s="98">
        <v>1683</v>
      </c>
      <c r="F46" s="99">
        <v>4.9000000000000004</v>
      </c>
      <c r="G46" s="100">
        <v>33689</v>
      </c>
      <c r="H46" s="100">
        <v>32028</v>
      </c>
      <c r="I46" s="100">
        <v>1661</v>
      </c>
      <c r="J46" s="101">
        <v>4.9000000000000004</v>
      </c>
      <c r="K46" s="100">
        <v>33143</v>
      </c>
      <c r="L46" s="100">
        <v>31474</v>
      </c>
      <c r="M46" s="100">
        <v>1669</v>
      </c>
      <c r="N46" s="101">
        <v>5</v>
      </c>
    </row>
    <row r="47" spans="1:14" ht="18.75" customHeight="1" x14ac:dyDescent="0.3">
      <c r="A47" s="28" t="s">
        <v>60</v>
      </c>
      <c r="B47" s="97" t="str">
        <f t="array" ref="B47">_xlfn.IFS(F47&gt;J47,$D$60,F47&lt;J47,$D$61,F47=J47,"-")</f>
        <v>↓</v>
      </c>
      <c r="C47" s="98">
        <v>60573</v>
      </c>
      <c r="D47" s="98">
        <v>58751</v>
      </c>
      <c r="E47" s="98">
        <v>1822</v>
      </c>
      <c r="F47" s="99">
        <v>3</v>
      </c>
      <c r="G47" s="100">
        <v>60047</v>
      </c>
      <c r="H47" s="100">
        <v>57910</v>
      </c>
      <c r="I47" s="100">
        <v>2137</v>
      </c>
      <c r="J47" s="101">
        <v>3.6</v>
      </c>
      <c r="K47" s="100">
        <v>59350</v>
      </c>
      <c r="L47" s="100">
        <v>57429</v>
      </c>
      <c r="M47" s="100">
        <v>1921</v>
      </c>
      <c r="N47" s="101">
        <v>3.2</v>
      </c>
    </row>
    <row r="48" spans="1:14" ht="18.75" customHeight="1" x14ac:dyDescent="0.3">
      <c r="A48" s="28" t="s">
        <v>61</v>
      </c>
      <c r="B48" s="97" t="str">
        <f t="array" ref="B48">_xlfn.IFS(F48&gt;J48,$D$60,F48&lt;J48,$D$61,F48=J48,"-")</f>
        <v>↓</v>
      </c>
      <c r="C48" s="98">
        <v>207984</v>
      </c>
      <c r="D48" s="98">
        <v>200849</v>
      </c>
      <c r="E48" s="98">
        <v>7135</v>
      </c>
      <c r="F48" s="99">
        <v>3.4</v>
      </c>
      <c r="G48" s="100">
        <v>205290</v>
      </c>
      <c r="H48" s="100">
        <v>197859</v>
      </c>
      <c r="I48" s="100">
        <v>7431</v>
      </c>
      <c r="J48" s="101">
        <v>3.6</v>
      </c>
      <c r="K48" s="100">
        <v>199542</v>
      </c>
      <c r="L48" s="100">
        <v>192778</v>
      </c>
      <c r="M48" s="100">
        <v>6764</v>
      </c>
      <c r="N48" s="101">
        <v>3.4</v>
      </c>
    </row>
    <row r="49" spans="1:14" ht="18.75" customHeight="1" x14ac:dyDescent="0.3">
      <c r="A49" s="28" t="s">
        <v>62</v>
      </c>
      <c r="B49" s="97" t="str">
        <f t="array" ref="B49">_xlfn.IFS(F49&gt;J49,$D$60,F49&lt;J49,$D$61,F49=J49,"-")</f>
        <v>↓</v>
      </c>
      <c r="C49" s="98">
        <v>9124</v>
      </c>
      <c r="D49" s="98">
        <v>8844</v>
      </c>
      <c r="E49" s="98">
        <v>280</v>
      </c>
      <c r="F49" s="99">
        <v>3.1</v>
      </c>
      <c r="G49" s="100">
        <v>8962</v>
      </c>
      <c r="H49" s="100">
        <v>8650</v>
      </c>
      <c r="I49" s="100">
        <v>312</v>
      </c>
      <c r="J49" s="101">
        <v>3.5</v>
      </c>
      <c r="K49" s="100">
        <v>8405</v>
      </c>
      <c r="L49" s="100">
        <v>8120</v>
      </c>
      <c r="M49" s="100">
        <v>285</v>
      </c>
      <c r="N49" s="101">
        <v>3.4</v>
      </c>
    </row>
    <row r="50" spans="1:14" ht="18.75" customHeight="1" x14ac:dyDescent="0.3">
      <c r="A50" s="28" t="s">
        <v>63</v>
      </c>
      <c r="B50" s="97" t="str">
        <f t="array" ref="B50">_xlfn.IFS(F50&gt;J50,$D$60,F50&lt;J50,$D$61,F50=J50,"-")</f>
        <v>↓</v>
      </c>
      <c r="C50" s="98">
        <v>161941</v>
      </c>
      <c r="D50" s="98">
        <v>156707</v>
      </c>
      <c r="E50" s="98">
        <v>5234</v>
      </c>
      <c r="F50" s="99">
        <v>3.2</v>
      </c>
      <c r="G50" s="100">
        <v>160115</v>
      </c>
      <c r="H50" s="100">
        <v>154516</v>
      </c>
      <c r="I50" s="100">
        <v>5599</v>
      </c>
      <c r="J50" s="101">
        <v>3.5</v>
      </c>
      <c r="K50" s="100">
        <v>157668</v>
      </c>
      <c r="L50" s="100">
        <v>152709</v>
      </c>
      <c r="M50" s="100">
        <v>4959</v>
      </c>
      <c r="N50" s="101">
        <v>3.1</v>
      </c>
    </row>
    <row r="51" spans="1:14" ht="18.75" customHeight="1" x14ac:dyDescent="0.3">
      <c r="A51" s="28" t="s">
        <v>64</v>
      </c>
      <c r="B51" s="97" t="str">
        <f t="array" ref="B51">_xlfn.IFS(F51&gt;J51,$D$60,F51&lt;J51,$D$61,F51=J51,"-")</f>
        <v>↓</v>
      </c>
      <c r="C51" s="98">
        <v>42231</v>
      </c>
      <c r="D51" s="98">
        <v>40493</v>
      </c>
      <c r="E51" s="98">
        <v>1738</v>
      </c>
      <c r="F51" s="99">
        <v>4.0999999999999996</v>
      </c>
      <c r="G51" s="100">
        <v>41545</v>
      </c>
      <c r="H51" s="100">
        <v>39685</v>
      </c>
      <c r="I51" s="100">
        <v>1860</v>
      </c>
      <c r="J51" s="101">
        <v>4.5</v>
      </c>
      <c r="K51" s="100">
        <v>42586</v>
      </c>
      <c r="L51" s="100">
        <v>40751</v>
      </c>
      <c r="M51" s="100">
        <v>1835</v>
      </c>
      <c r="N51" s="101">
        <v>4.3</v>
      </c>
    </row>
    <row r="52" spans="1:14" ht="18.75" customHeight="1" x14ac:dyDescent="0.3">
      <c r="A52" s="28" t="s">
        <v>65</v>
      </c>
      <c r="B52" s="97" t="str">
        <f t="array" ref="B52">_xlfn.IFS(F52&gt;J52,$D$60,F52&lt;J52,$D$61,F52=J52,"-")</f>
        <v>↓</v>
      </c>
      <c r="C52" s="98">
        <v>11701</v>
      </c>
      <c r="D52" s="98">
        <v>11206</v>
      </c>
      <c r="E52" s="98">
        <v>495</v>
      </c>
      <c r="F52" s="99">
        <v>4.2</v>
      </c>
      <c r="G52" s="100">
        <v>11549</v>
      </c>
      <c r="H52" s="100">
        <v>11051</v>
      </c>
      <c r="I52" s="100">
        <v>498</v>
      </c>
      <c r="J52" s="101">
        <v>4.3</v>
      </c>
      <c r="K52" s="100">
        <v>11470</v>
      </c>
      <c r="L52" s="100">
        <v>10907</v>
      </c>
      <c r="M52" s="100">
        <v>563</v>
      </c>
      <c r="N52" s="101">
        <v>4.9000000000000004</v>
      </c>
    </row>
    <row r="53" spans="1:14" ht="18.75" customHeight="1" x14ac:dyDescent="0.3">
      <c r="A53" s="28" t="s">
        <v>66</v>
      </c>
      <c r="B53" s="97" t="str">
        <f t="array" ref="B53">_xlfn.IFS(F53&gt;J53,$D$60,F53&lt;J53,$D$61,F53=J53,"-")</f>
        <v>-</v>
      </c>
      <c r="C53" s="98">
        <v>10427</v>
      </c>
      <c r="D53" s="98">
        <v>9830</v>
      </c>
      <c r="E53" s="98">
        <v>597</v>
      </c>
      <c r="F53" s="99">
        <v>5.7</v>
      </c>
      <c r="G53" s="100">
        <v>10247</v>
      </c>
      <c r="H53" s="100">
        <v>9659</v>
      </c>
      <c r="I53" s="100">
        <v>588</v>
      </c>
      <c r="J53" s="101">
        <v>5.7</v>
      </c>
      <c r="K53" s="100">
        <v>10652</v>
      </c>
      <c r="L53" s="100">
        <v>10083</v>
      </c>
      <c r="M53" s="100">
        <v>569</v>
      </c>
      <c r="N53" s="101">
        <v>5.3</v>
      </c>
    </row>
    <row r="54" spans="1:14" ht="19.5" customHeight="1" thickBot="1" x14ac:dyDescent="0.35">
      <c r="A54" s="27" t="s">
        <v>67</v>
      </c>
      <c r="B54" s="97" t="str">
        <f t="array" ref="B54">_xlfn.IFS(F54&gt;J54,$D$60,F54&lt;J54,$D$61,F54=J54,"-")</f>
        <v>↓</v>
      </c>
      <c r="C54" s="98">
        <v>154138</v>
      </c>
      <c r="D54" s="98">
        <v>149108</v>
      </c>
      <c r="E54" s="98">
        <v>5030</v>
      </c>
      <c r="F54" s="99">
        <v>3.3</v>
      </c>
      <c r="G54" s="100">
        <v>152347</v>
      </c>
      <c r="H54" s="100">
        <v>147120</v>
      </c>
      <c r="I54" s="100">
        <v>5227</v>
      </c>
      <c r="J54" s="101">
        <v>3.4</v>
      </c>
      <c r="K54" s="100">
        <v>151849</v>
      </c>
      <c r="L54" s="100">
        <v>146973</v>
      </c>
      <c r="M54" s="100">
        <v>4876</v>
      </c>
      <c r="N54" s="101">
        <v>3.2</v>
      </c>
    </row>
    <row r="55" spans="1:14" ht="15.75" customHeight="1" x14ac:dyDescent="0.3">
      <c r="A55" s="28"/>
      <c r="B55" s="65"/>
      <c r="C55" s="102"/>
      <c r="D55" s="103"/>
      <c r="E55" s="103"/>
      <c r="F55" s="104"/>
      <c r="G55" s="82"/>
      <c r="H55" s="82"/>
      <c r="I55" s="82"/>
      <c r="J55" s="105"/>
      <c r="K55" s="102"/>
      <c r="L55" s="103"/>
      <c r="M55" s="102"/>
      <c r="N55" s="106"/>
    </row>
    <row r="56" spans="1:14" x14ac:dyDescent="0.3">
      <c r="A56" s="28"/>
      <c r="B56" s="107"/>
      <c r="C56" s="107"/>
      <c r="D56" s="107"/>
      <c r="E56" s="108"/>
      <c r="G56" s="107"/>
      <c r="H56" s="107"/>
      <c r="I56" s="109"/>
      <c r="J56" s="110"/>
      <c r="K56" s="110"/>
      <c r="L56" s="110"/>
      <c r="M56" s="111"/>
      <c r="N56" s="104"/>
    </row>
    <row r="57" spans="1:14" x14ac:dyDescent="0.3">
      <c r="A57" s="28"/>
      <c r="B57" s="107"/>
      <c r="C57" s="107"/>
      <c r="D57" s="107"/>
      <c r="E57" s="108"/>
      <c r="F57" s="112"/>
      <c r="G57" s="107"/>
      <c r="H57" s="107"/>
      <c r="I57" s="109"/>
      <c r="J57" s="110"/>
      <c r="K57" s="110"/>
      <c r="L57" s="110"/>
      <c r="M57" s="111"/>
      <c r="N57" s="104"/>
    </row>
    <row r="58" spans="1:14" x14ac:dyDescent="0.3">
      <c r="A58" s="28"/>
      <c r="B58" s="107"/>
      <c r="C58" s="107"/>
      <c r="D58" s="107"/>
      <c r="E58" s="108"/>
      <c r="F58" s="112"/>
      <c r="G58" s="107"/>
      <c r="H58" s="107"/>
      <c r="I58" s="109"/>
      <c r="J58" s="110"/>
      <c r="K58" s="110"/>
      <c r="L58" s="110"/>
      <c r="M58" s="111"/>
      <c r="N58" s="104"/>
    </row>
    <row r="59" spans="1:14" x14ac:dyDescent="0.3">
      <c r="C59" s="103"/>
      <c r="D59" s="103"/>
      <c r="E59" s="103"/>
      <c r="F59" s="104"/>
      <c r="K59" s="103"/>
      <c r="L59" s="103"/>
      <c r="M59" s="103"/>
      <c r="N59" s="104"/>
    </row>
    <row r="60" spans="1:14" x14ac:dyDescent="0.3">
      <c r="C60" s="103"/>
      <c r="D60" s="71" t="s">
        <v>30</v>
      </c>
      <c r="E60" s="103"/>
      <c r="F60" s="104"/>
      <c r="K60" s="103"/>
      <c r="L60" s="103"/>
      <c r="M60" s="103"/>
      <c r="N60" s="104"/>
    </row>
    <row r="61" spans="1:14" x14ac:dyDescent="0.3">
      <c r="C61" s="103"/>
      <c r="D61" s="72" t="s">
        <v>68</v>
      </c>
      <c r="E61" s="103"/>
      <c r="F61" s="104"/>
      <c r="K61" s="103"/>
      <c r="L61" s="103"/>
      <c r="M61" s="103"/>
      <c r="N61" s="104"/>
    </row>
    <row r="62" spans="1:14" x14ac:dyDescent="0.3">
      <c r="C62" s="103"/>
      <c r="D62" s="103"/>
      <c r="E62" s="103"/>
      <c r="F62" s="104"/>
      <c r="K62" s="103"/>
      <c r="L62" s="103"/>
      <c r="M62" s="103"/>
      <c r="N62" s="104"/>
    </row>
    <row r="63" spans="1:14" x14ac:dyDescent="0.3">
      <c r="C63" s="103"/>
      <c r="D63" s="103"/>
      <c r="E63" s="103"/>
      <c r="F63" s="104"/>
      <c r="K63" s="103"/>
      <c r="L63" s="103"/>
      <c r="M63" s="103"/>
      <c r="N63" s="104"/>
    </row>
    <row r="64" spans="1:14" x14ac:dyDescent="0.3">
      <c r="C64" s="103"/>
      <c r="D64" s="103"/>
      <c r="E64" s="103"/>
      <c r="F64" s="104"/>
      <c r="K64" s="103"/>
      <c r="L64" s="103"/>
      <c r="M64" s="103"/>
      <c r="N64" s="104"/>
    </row>
    <row r="65" spans="3:14" x14ac:dyDescent="0.3">
      <c r="C65" s="103"/>
      <c r="D65" s="103"/>
      <c r="E65" s="103"/>
      <c r="F65" s="104"/>
      <c r="K65" s="103"/>
      <c r="L65" s="103"/>
      <c r="M65" s="103"/>
      <c r="N65" s="104"/>
    </row>
    <row r="66" spans="3:14" x14ac:dyDescent="0.3">
      <c r="C66" s="103"/>
      <c r="D66" s="103"/>
      <c r="E66" s="103"/>
      <c r="F66" s="104"/>
      <c r="K66" s="103"/>
      <c r="L66" s="103"/>
      <c r="M66" s="103"/>
      <c r="N66" s="104"/>
    </row>
    <row r="67" spans="3:14" x14ac:dyDescent="0.3">
      <c r="C67" s="103"/>
      <c r="D67" s="103"/>
      <c r="E67" s="103"/>
      <c r="F67" s="104"/>
      <c r="K67" s="103"/>
      <c r="L67" s="103"/>
      <c r="M67" s="103"/>
      <c r="N67" s="104"/>
    </row>
    <row r="68" spans="3:14" x14ac:dyDescent="0.3">
      <c r="C68" s="103"/>
      <c r="D68" s="103"/>
      <c r="E68" s="103"/>
      <c r="F68" s="104"/>
      <c r="K68" s="103"/>
      <c r="L68" s="103"/>
      <c r="M68" s="103"/>
      <c r="N68" s="104"/>
    </row>
    <row r="69" spans="3:14" x14ac:dyDescent="0.3">
      <c r="C69" s="103"/>
      <c r="D69" s="103"/>
      <c r="E69" s="103"/>
      <c r="F69" s="104"/>
      <c r="K69" s="103"/>
      <c r="L69" s="103"/>
      <c r="M69" s="103"/>
      <c r="N69" s="104"/>
    </row>
    <row r="70" spans="3:14" x14ac:dyDescent="0.3">
      <c r="C70" s="103"/>
      <c r="D70" s="103"/>
      <c r="E70" s="103"/>
      <c r="F70" s="104"/>
      <c r="K70" s="103"/>
      <c r="L70" s="103"/>
      <c r="M70" s="103"/>
      <c r="N70" s="104"/>
    </row>
    <row r="71" spans="3:14" x14ac:dyDescent="0.3">
      <c r="C71" s="103"/>
      <c r="D71" s="103"/>
      <c r="E71" s="103"/>
      <c r="F71" s="104"/>
      <c r="K71" s="103"/>
      <c r="L71" s="103"/>
      <c r="M71" s="103"/>
      <c r="N71" s="104"/>
    </row>
    <row r="72" spans="3:14" x14ac:dyDescent="0.3">
      <c r="C72" s="103"/>
      <c r="D72" s="103"/>
      <c r="E72" s="103"/>
      <c r="F72" s="104"/>
      <c r="K72" s="103"/>
      <c r="L72" s="103"/>
      <c r="M72" s="103"/>
      <c r="N72" s="104"/>
    </row>
    <row r="73" spans="3:14" x14ac:dyDescent="0.3">
      <c r="C73" s="103"/>
      <c r="D73" s="103"/>
      <c r="E73" s="103"/>
      <c r="F73" s="104"/>
      <c r="K73" s="103"/>
      <c r="L73" s="103"/>
      <c r="M73" s="103"/>
      <c r="N73" s="104"/>
    </row>
    <row r="74" spans="3:14" x14ac:dyDescent="0.3">
      <c r="C74" s="103"/>
      <c r="D74" s="103"/>
      <c r="E74" s="103"/>
      <c r="F74" s="104"/>
      <c r="K74" s="103"/>
      <c r="L74" s="103"/>
      <c r="M74" s="103"/>
      <c r="N74" s="104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1"/>
  <sheetViews>
    <sheetView tabSelected="1" topLeftCell="A10" zoomScale="80" zoomScaleNormal="80" workbookViewId="0">
      <selection activeCell="B50" sqref="B50"/>
    </sheetView>
  </sheetViews>
  <sheetFormatPr defaultRowHeight="28.5" customHeight="1" x14ac:dyDescent="0.3"/>
  <cols>
    <col min="1" max="1" width="31.5546875" style="151" customWidth="1"/>
    <col min="3" max="4" width="12.109375" style="151" bestFit="1" customWidth="1"/>
    <col min="7" max="8" width="12.109375" style="151" bestFit="1" customWidth="1"/>
    <col min="11" max="12" width="12.44140625" style="151" bestFit="1" customWidth="1"/>
    <col min="13" max="13" width="10.109375" style="151" bestFit="1" customWidth="1"/>
    <col min="14" max="14" width="10.33203125" style="151" bestFit="1" customWidth="1"/>
  </cols>
  <sheetData>
    <row r="1" spans="1:15" ht="28.5" customHeight="1" x14ac:dyDescent="0.3">
      <c r="A1" s="200" t="s">
        <v>69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5" ht="28.5" customHeight="1" x14ac:dyDescent="0.3">
      <c r="A2" s="200" t="s">
        <v>12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5" ht="28.5" customHeight="1" x14ac:dyDescent="0.3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5" ht="28.5" customHeight="1" thickBot="1" x14ac:dyDescent="0.35">
      <c r="A4" s="156"/>
      <c r="B4" s="20"/>
      <c r="C4" s="212">
        <v>45352</v>
      </c>
      <c r="D4" s="201"/>
      <c r="E4" s="201"/>
      <c r="F4" s="201"/>
      <c r="G4" s="212">
        <v>45351</v>
      </c>
      <c r="H4" s="201"/>
      <c r="I4" s="201"/>
      <c r="J4" s="201"/>
      <c r="K4" s="212">
        <v>44992</v>
      </c>
      <c r="L4" s="201"/>
      <c r="M4" s="201"/>
      <c r="N4" s="201"/>
    </row>
    <row r="5" spans="1:15" ht="28.5" customHeight="1" thickBot="1" x14ac:dyDescent="0.35">
      <c r="A5" s="218" t="s">
        <v>70</v>
      </c>
      <c r="B5" s="216"/>
      <c r="C5" s="152" t="s">
        <v>13</v>
      </c>
      <c r="D5" s="152" t="s">
        <v>14</v>
      </c>
      <c r="E5" s="208" t="s">
        <v>15</v>
      </c>
      <c r="F5" s="209"/>
      <c r="G5" s="87" t="s">
        <v>13</v>
      </c>
      <c r="H5" s="88" t="s">
        <v>14</v>
      </c>
      <c r="I5" s="214" t="s">
        <v>15</v>
      </c>
      <c r="J5" s="215"/>
      <c r="K5" s="87" t="s">
        <v>13</v>
      </c>
      <c r="L5" s="88" t="s">
        <v>14</v>
      </c>
      <c r="M5" s="214" t="s">
        <v>15</v>
      </c>
      <c r="N5" s="215"/>
    </row>
    <row r="6" spans="1:15" ht="28.5" customHeight="1" thickBot="1" x14ac:dyDescent="0.35">
      <c r="A6" s="219"/>
      <c r="B6" s="217"/>
      <c r="C6" s="53" t="s">
        <v>17</v>
      </c>
      <c r="D6" s="26" t="s">
        <v>18</v>
      </c>
      <c r="E6" s="54" t="s">
        <v>19</v>
      </c>
      <c r="F6" s="113" t="s">
        <v>20</v>
      </c>
      <c r="G6" s="90" t="s">
        <v>17</v>
      </c>
      <c r="H6" s="114" t="s">
        <v>18</v>
      </c>
      <c r="I6" s="91" t="s">
        <v>19</v>
      </c>
      <c r="J6" s="113" t="s">
        <v>20</v>
      </c>
      <c r="K6" s="90" t="s">
        <v>17</v>
      </c>
      <c r="L6" s="115" t="s">
        <v>18</v>
      </c>
      <c r="M6" s="116" t="s">
        <v>19</v>
      </c>
      <c r="N6" s="117" t="s">
        <v>20</v>
      </c>
      <c r="O6" s="154"/>
    </row>
    <row r="7" spans="1:15" ht="28.5" customHeight="1" x14ac:dyDescent="0.3">
      <c r="A7" s="156"/>
      <c r="B7" s="29"/>
      <c r="C7" s="153"/>
      <c r="D7" s="153"/>
      <c r="E7" s="153"/>
      <c r="F7" s="93"/>
      <c r="G7" s="95"/>
      <c r="H7" s="95"/>
      <c r="I7" s="95"/>
      <c r="J7" s="94"/>
      <c r="K7" s="95"/>
      <c r="L7" s="95"/>
      <c r="M7" s="95"/>
      <c r="N7" s="94"/>
    </row>
    <row r="8" spans="1:15" ht="28.5" customHeight="1" x14ac:dyDescent="0.3">
      <c r="A8" s="30" t="s">
        <v>71</v>
      </c>
      <c r="B8" s="118" t="str">
        <f t="array" ref="B8">_xlfn.IFS(J8&gt;F8,$B$47,J8&lt;F8,$B$46,J8=F8,"-")</f>
        <v>↓</v>
      </c>
      <c r="C8" s="100">
        <v>436106</v>
      </c>
      <c r="D8" s="100">
        <v>423855</v>
      </c>
      <c r="E8" s="100">
        <v>12251</v>
      </c>
      <c r="F8" s="101">
        <v>2.8</v>
      </c>
      <c r="G8" s="100">
        <v>431585</v>
      </c>
      <c r="H8" s="100">
        <v>418212</v>
      </c>
      <c r="I8" s="100">
        <v>13373</v>
      </c>
      <c r="J8" s="101">
        <v>3.1</v>
      </c>
      <c r="K8" s="100">
        <v>421939</v>
      </c>
      <c r="L8" s="100">
        <v>409928</v>
      </c>
      <c r="M8" s="100">
        <v>12011</v>
      </c>
      <c r="N8" s="101">
        <v>2.8</v>
      </c>
    </row>
    <row r="9" spans="1:15" ht="28.5" customHeight="1" x14ac:dyDescent="0.3">
      <c r="A9" s="31" t="s">
        <v>72</v>
      </c>
      <c r="B9" s="118" t="str">
        <f t="array" ref="B9">_xlfn.IFS(J9&gt;F9,$B$47,J9&lt;F9,$B$46,J9=F9,"-")</f>
        <v>↓</v>
      </c>
      <c r="C9" s="100">
        <v>424675</v>
      </c>
      <c r="D9" s="100">
        <v>411198</v>
      </c>
      <c r="E9" s="100">
        <v>13477</v>
      </c>
      <c r="F9" s="101">
        <v>3.2</v>
      </c>
      <c r="G9" s="100">
        <v>419200</v>
      </c>
      <c r="H9" s="100">
        <v>404836</v>
      </c>
      <c r="I9" s="100">
        <v>14364</v>
      </c>
      <c r="J9" s="101">
        <v>3.4</v>
      </c>
      <c r="K9" s="100">
        <v>406070</v>
      </c>
      <c r="L9" s="100">
        <v>393017</v>
      </c>
      <c r="M9" s="100">
        <v>13053</v>
      </c>
      <c r="N9" s="101">
        <v>3.2</v>
      </c>
    </row>
    <row r="10" spans="1:15" ht="28.5" customHeight="1" x14ac:dyDescent="0.3">
      <c r="A10" s="31" t="s">
        <v>73</v>
      </c>
      <c r="B10" s="118" t="str">
        <f t="array" ref="B10">_xlfn.IFS(J10&gt;F10,$B$47,J10&lt;F10,$B$46,J10=F10,"-")</f>
        <v>↓</v>
      </c>
      <c r="C10" s="100">
        <v>100715</v>
      </c>
      <c r="D10" s="100">
        <v>97223</v>
      </c>
      <c r="E10" s="100">
        <v>3492</v>
      </c>
      <c r="F10" s="101">
        <v>3.5</v>
      </c>
      <c r="G10" s="100">
        <v>99033</v>
      </c>
      <c r="H10" s="100">
        <v>95367</v>
      </c>
      <c r="I10" s="100">
        <v>3666</v>
      </c>
      <c r="J10" s="101">
        <v>3.7</v>
      </c>
      <c r="K10" s="100">
        <v>97641</v>
      </c>
      <c r="L10" s="100">
        <v>94290</v>
      </c>
      <c r="M10" s="100">
        <v>3351</v>
      </c>
      <c r="N10" s="101">
        <v>3.4</v>
      </c>
    </row>
    <row r="11" spans="1:15" ht="28.5" customHeight="1" x14ac:dyDescent="0.3">
      <c r="A11" s="61" t="s">
        <v>74</v>
      </c>
      <c r="B11" s="118" t="str">
        <f t="array" ref="B11">_xlfn.IFS(J11&gt;F11,$B$47,J11&lt;F11,$B$46,J11=F11,"-")</f>
        <v>↓</v>
      </c>
      <c r="C11" s="100">
        <v>460357</v>
      </c>
      <c r="D11" s="100">
        <v>446121</v>
      </c>
      <c r="E11" s="100">
        <v>14236</v>
      </c>
      <c r="F11" s="101">
        <v>3.1</v>
      </c>
      <c r="G11" s="100">
        <v>455222</v>
      </c>
      <c r="H11" s="100">
        <v>439684</v>
      </c>
      <c r="I11" s="100">
        <v>15538</v>
      </c>
      <c r="J11" s="101">
        <v>3.4</v>
      </c>
      <c r="K11" s="100">
        <v>449952</v>
      </c>
      <c r="L11" s="100">
        <v>436209</v>
      </c>
      <c r="M11" s="100">
        <v>13743</v>
      </c>
      <c r="N11" s="101">
        <v>3.1</v>
      </c>
    </row>
    <row r="12" spans="1:15" ht="28.5" customHeight="1" x14ac:dyDescent="0.3">
      <c r="A12" s="63" t="s">
        <v>75</v>
      </c>
      <c r="B12" s="118" t="str">
        <f t="array" ref="B12">_xlfn.IFS(J12&gt;F12,$B$47,J12&lt;F12,$B$46,J12=F12,"-")</f>
        <v>↓</v>
      </c>
      <c r="C12" s="100">
        <v>96040</v>
      </c>
      <c r="D12" s="100">
        <v>93007</v>
      </c>
      <c r="E12" s="100">
        <v>3033</v>
      </c>
      <c r="F12" s="101">
        <v>3.2</v>
      </c>
      <c r="G12" s="100">
        <v>94760</v>
      </c>
      <c r="H12" s="100">
        <v>91328</v>
      </c>
      <c r="I12" s="100">
        <v>3432</v>
      </c>
      <c r="J12" s="101">
        <v>3.6</v>
      </c>
      <c r="K12" s="100">
        <v>90464</v>
      </c>
      <c r="L12" s="100">
        <v>87677</v>
      </c>
      <c r="M12" s="100">
        <v>2787</v>
      </c>
      <c r="N12" s="101">
        <v>3.1</v>
      </c>
    </row>
    <row r="13" spans="1:15" ht="28.5" customHeight="1" x14ac:dyDescent="0.3">
      <c r="A13" s="63" t="s">
        <v>76</v>
      </c>
      <c r="B13" s="118" t="str">
        <f t="array" ref="B13">_xlfn.IFS(J13&gt;F13,$B$47,J13&lt;F13,$B$46,J13=F13,"-")</f>
        <v>↓</v>
      </c>
      <c r="C13" s="100">
        <v>222407</v>
      </c>
      <c r="D13" s="100">
        <v>213213</v>
      </c>
      <c r="E13" s="100">
        <v>9194</v>
      </c>
      <c r="F13" s="101">
        <v>4.0999999999999996</v>
      </c>
      <c r="G13" s="100">
        <v>217805</v>
      </c>
      <c r="H13" s="100">
        <v>207732</v>
      </c>
      <c r="I13" s="100">
        <v>10073</v>
      </c>
      <c r="J13" s="101">
        <v>4.5999999999999996</v>
      </c>
      <c r="K13" s="100">
        <v>212203</v>
      </c>
      <c r="L13" s="100">
        <v>203125</v>
      </c>
      <c r="M13" s="100">
        <v>9078</v>
      </c>
      <c r="N13" s="101">
        <v>4.3</v>
      </c>
    </row>
    <row r="14" spans="1:15" ht="28.5" customHeight="1" x14ac:dyDescent="0.3">
      <c r="A14" s="62" t="s">
        <v>77</v>
      </c>
      <c r="B14" s="118" t="str">
        <f t="array" ref="B14">_xlfn.IFS(J14&gt;F14,$B$47,J14&lt;F14,$B$46,J14=F14,"-")</f>
        <v>↓</v>
      </c>
      <c r="C14" s="100">
        <v>173642</v>
      </c>
      <c r="D14" s="100">
        <v>167913</v>
      </c>
      <c r="E14" s="100">
        <v>5729</v>
      </c>
      <c r="F14" s="101">
        <v>3.3</v>
      </c>
      <c r="G14" s="100">
        <v>171664</v>
      </c>
      <c r="H14" s="100">
        <v>165567</v>
      </c>
      <c r="I14" s="100">
        <v>6097</v>
      </c>
      <c r="J14" s="101">
        <v>3.6</v>
      </c>
      <c r="K14" s="100">
        <v>169138</v>
      </c>
      <c r="L14" s="100">
        <v>163616</v>
      </c>
      <c r="M14" s="100">
        <v>5522</v>
      </c>
      <c r="N14" s="101">
        <v>3.3</v>
      </c>
    </row>
    <row r="15" spans="1:15" ht="28.5" customHeight="1" x14ac:dyDescent="0.3">
      <c r="A15" s="62" t="s">
        <v>78</v>
      </c>
      <c r="B15" s="118" t="str">
        <f t="array" ref="B15">_xlfn.IFS(J15&gt;F15,$B$47,J15&lt;F15,$B$46,J15=F15,"-")</f>
        <v>↓</v>
      </c>
      <c r="C15" s="100">
        <v>42231</v>
      </c>
      <c r="D15" s="100">
        <v>40493</v>
      </c>
      <c r="E15" s="100">
        <v>1738</v>
      </c>
      <c r="F15" s="101">
        <v>4.0999999999999996</v>
      </c>
      <c r="G15" s="100">
        <v>41545</v>
      </c>
      <c r="H15" s="100">
        <v>39685</v>
      </c>
      <c r="I15" s="100">
        <v>1860</v>
      </c>
      <c r="J15" s="101">
        <v>4.5</v>
      </c>
      <c r="K15" s="100">
        <v>42586</v>
      </c>
      <c r="L15" s="100">
        <v>40751</v>
      </c>
      <c r="M15" s="100">
        <v>1835</v>
      </c>
      <c r="N15" s="101">
        <v>4.3</v>
      </c>
    </row>
    <row r="16" spans="1:15" ht="28.5" customHeight="1" x14ac:dyDescent="0.3">
      <c r="A16" s="62" t="s">
        <v>79</v>
      </c>
      <c r="B16" s="118" t="str">
        <f t="array" ref="B16">_xlfn.IFS(J16&gt;F16,$B$47,J16&lt;F16,$B$46,J16=F16,"-")</f>
        <v>↓</v>
      </c>
      <c r="C16" s="100">
        <v>86168</v>
      </c>
      <c r="D16" s="100">
        <v>83251</v>
      </c>
      <c r="E16" s="100">
        <v>2917</v>
      </c>
      <c r="F16" s="101">
        <v>3.4</v>
      </c>
      <c r="G16" s="98">
        <v>84726</v>
      </c>
      <c r="H16" s="98">
        <v>81518</v>
      </c>
      <c r="I16" s="98">
        <v>3208</v>
      </c>
      <c r="J16" s="99">
        <v>3.8</v>
      </c>
      <c r="K16" s="100">
        <v>83397</v>
      </c>
      <c r="L16" s="100">
        <v>80592</v>
      </c>
      <c r="M16" s="100">
        <v>2805</v>
      </c>
      <c r="N16" s="101">
        <v>3.4</v>
      </c>
    </row>
    <row r="17" spans="1:32" ht="28.5" customHeight="1" x14ac:dyDescent="0.3">
      <c r="A17" s="62" t="s">
        <v>80</v>
      </c>
      <c r="B17" s="118" t="str">
        <f t="array" ref="B17">_xlfn.IFS(J17&gt;F17,$B$47,J17&lt;F17,$B$46,J17=F17,"-")</f>
        <v>↓</v>
      </c>
      <c r="C17" s="100">
        <v>213625</v>
      </c>
      <c r="D17" s="100">
        <v>206144</v>
      </c>
      <c r="E17" s="100">
        <v>7481</v>
      </c>
      <c r="F17" s="101">
        <v>3.5</v>
      </c>
      <c r="G17" s="98">
        <v>211061</v>
      </c>
      <c r="H17" s="98">
        <v>203361</v>
      </c>
      <c r="I17" s="98">
        <v>7700</v>
      </c>
      <c r="J17" s="99">
        <v>3.6</v>
      </c>
      <c r="K17" s="100">
        <v>210202</v>
      </c>
      <c r="L17" s="100">
        <v>203033</v>
      </c>
      <c r="M17" s="100">
        <v>7169</v>
      </c>
      <c r="N17" s="101">
        <v>3.4</v>
      </c>
      <c r="Q17" t="s">
        <v>0</v>
      </c>
    </row>
    <row r="18" spans="1:32" ht="28.5" customHeight="1" x14ac:dyDescent="0.3">
      <c r="A18" s="32"/>
      <c r="B18" s="119"/>
      <c r="C18" s="120"/>
      <c r="D18" s="120"/>
      <c r="E18" s="120"/>
      <c r="F18" s="59"/>
      <c r="G18" s="120"/>
      <c r="H18" s="120"/>
      <c r="I18" s="120"/>
      <c r="J18" s="59"/>
      <c r="K18" s="120"/>
      <c r="L18" s="120"/>
      <c r="M18" s="120"/>
      <c r="N18" s="59"/>
    </row>
    <row r="19" spans="1:32" ht="28.5" customHeight="1" x14ac:dyDescent="0.3">
      <c r="A19" s="33"/>
      <c r="B19" s="119"/>
      <c r="C19" s="121"/>
      <c r="D19" s="121"/>
      <c r="E19" s="121"/>
      <c r="F19" s="34"/>
      <c r="G19" s="122"/>
      <c r="H19" s="122"/>
      <c r="I19" s="122"/>
      <c r="J19" s="123"/>
      <c r="K19" s="122"/>
      <c r="L19" s="122"/>
      <c r="M19" s="122"/>
      <c r="N19" s="35"/>
    </row>
    <row r="20" spans="1:32" ht="28.5" customHeight="1" x14ac:dyDescent="0.3">
      <c r="A20" s="200" t="s">
        <v>81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</row>
    <row r="21" spans="1:32" ht="28.5" customHeight="1" x14ac:dyDescent="0.3">
      <c r="A21" s="200" t="s">
        <v>12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</row>
    <row r="22" spans="1:32" ht="28.5" customHeight="1" thickBot="1" x14ac:dyDescent="0.35">
      <c r="A22" s="156"/>
      <c r="B22" s="20"/>
      <c r="C22" s="212">
        <v>45352</v>
      </c>
      <c r="D22" s="201"/>
      <c r="E22" s="201"/>
      <c r="F22" s="201"/>
      <c r="G22" s="212">
        <v>45351</v>
      </c>
      <c r="H22" s="201"/>
      <c r="I22" s="201"/>
      <c r="J22" s="201"/>
      <c r="K22" s="212">
        <v>44992</v>
      </c>
      <c r="L22" s="201"/>
      <c r="M22" s="201"/>
      <c r="N22" s="201"/>
    </row>
    <row r="23" spans="1:32" ht="28.5" customHeight="1" thickBot="1" x14ac:dyDescent="0.35">
      <c r="A23" s="218" t="s">
        <v>82</v>
      </c>
      <c r="B23" s="216"/>
      <c r="C23" s="152" t="s">
        <v>13</v>
      </c>
      <c r="D23" s="152" t="s">
        <v>14</v>
      </c>
      <c r="E23" s="208" t="s">
        <v>15</v>
      </c>
      <c r="F23" s="209"/>
      <c r="G23" s="87" t="s">
        <v>13</v>
      </c>
      <c r="H23" s="88" t="s">
        <v>14</v>
      </c>
      <c r="I23" s="208" t="s">
        <v>15</v>
      </c>
      <c r="J23" s="209"/>
      <c r="K23" s="87" t="s">
        <v>13</v>
      </c>
      <c r="L23" s="88" t="s">
        <v>14</v>
      </c>
      <c r="M23" s="208" t="s">
        <v>15</v>
      </c>
      <c r="N23" s="209"/>
    </row>
    <row r="24" spans="1:32" ht="28.5" customHeight="1" thickBot="1" x14ac:dyDescent="0.35">
      <c r="A24" s="219"/>
      <c r="B24" s="217"/>
      <c r="C24" s="152" t="s">
        <v>17</v>
      </c>
      <c r="D24" s="152" t="s">
        <v>18</v>
      </c>
      <c r="E24" s="152" t="s">
        <v>19</v>
      </c>
      <c r="F24" s="124" t="s">
        <v>20</v>
      </c>
      <c r="G24" s="87" t="s">
        <v>17</v>
      </c>
      <c r="H24" s="88" t="s">
        <v>18</v>
      </c>
      <c r="I24" s="88" t="s">
        <v>19</v>
      </c>
      <c r="J24" s="124" t="s">
        <v>20</v>
      </c>
      <c r="K24" s="87" t="s">
        <v>17</v>
      </c>
      <c r="L24" s="88" t="s">
        <v>18</v>
      </c>
      <c r="M24" s="88" t="s">
        <v>19</v>
      </c>
      <c r="N24" s="113" t="s">
        <v>20</v>
      </c>
    </row>
    <row r="25" spans="1:32" ht="28.5" customHeight="1" x14ac:dyDescent="0.3">
      <c r="A25" s="156"/>
      <c r="B25" s="29"/>
      <c r="C25" s="153"/>
      <c r="D25" s="153"/>
      <c r="E25" s="153"/>
      <c r="F25" s="93"/>
      <c r="G25" s="95"/>
      <c r="H25" s="95"/>
      <c r="I25" s="95"/>
      <c r="J25" s="94"/>
      <c r="K25" s="95"/>
      <c r="L25" s="95"/>
      <c r="M25" s="95"/>
      <c r="N25" s="125"/>
    </row>
    <row r="26" spans="1:32" ht="28.5" customHeight="1" x14ac:dyDescent="0.3">
      <c r="A26" s="166" t="s">
        <v>83</v>
      </c>
      <c r="B26" s="118" t="str">
        <f t="array" ref="B26">_xlfn.IFS(J26&gt;F26,$B$51,J26&lt;F26,$B$50,J26=F26,"-")</f>
        <v>↓</v>
      </c>
      <c r="C26" s="100">
        <v>13235</v>
      </c>
      <c r="D26" s="100">
        <v>12758</v>
      </c>
      <c r="E26" s="100">
        <v>477</v>
      </c>
      <c r="F26" s="101">
        <v>3.6</v>
      </c>
      <c r="G26" s="100">
        <v>13008</v>
      </c>
      <c r="H26" s="100">
        <v>12495</v>
      </c>
      <c r="I26" s="100">
        <v>513</v>
      </c>
      <c r="J26" s="101">
        <v>3.9</v>
      </c>
      <c r="K26" s="100">
        <v>12867</v>
      </c>
      <c r="L26" s="100">
        <v>12372</v>
      </c>
      <c r="M26" s="100">
        <v>495</v>
      </c>
      <c r="N26" s="101">
        <v>3.8</v>
      </c>
    </row>
    <row r="27" spans="1:32" ht="28.5" customHeight="1" x14ac:dyDescent="0.3">
      <c r="A27" s="166" t="s">
        <v>84</v>
      </c>
      <c r="B27" s="118" t="str">
        <f t="array" ref="B27">_xlfn.IFS(J27&gt;F27,$B$51,J27&lt;F27,$B$50,J27=F27,"-")</f>
        <v>↓</v>
      </c>
      <c r="C27" s="100">
        <v>12095</v>
      </c>
      <c r="D27" s="100">
        <v>11658</v>
      </c>
      <c r="E27" s="100">
        <v>437</v>
      </c>
      <c r="F27" s="101">
        <v>3.6</v>
      </c>
      <c r="G27" s="100">
        <v>11980</v>
      </c>
      <c r="H27" s="100">
        <v>11489</v>
      </c>
      <c r="I27" s="100">
        <v>491</v>
      </c>
      <c r="J27" s="101">
        <v>4.0999999999999996</v>
      </c>
      <c r="K27" s="100">
        <v>11804</v>
      </c>
      <c r="L27" s="100">
        <v>11395</v>
      </c>
      <c r="M27" s="100">
        <v>409</v>
      </c>
      <c r="N27" s="101">
        <v>3.5</v>
      </c>
    </row>
    <row r="28" spans="1:32" ht="28.5" customHeight="1" x14ac:dyDescent="0.3">
      <c r="A28" s="166" t="s">
        <v>85</v>
      </c>
      <c r="B28" s="118" t="str">
        <f t="array" ref="B28">_xlfn.IFS(J28&gt;F28,$B$51,J28&lt;F28,$B$50,J28=F28,"-")</f>
        <v>↓</v>
      </c>
      <c r="C28" s="100">
        <v>13918</v>
      </c>
      <c r="D28" s="100">
        <v>13520</v>
      </c>
      <c r="E28" s="100">
        <v>398</v>
      </c>
      <c r="F28" s="101">
        <v>2.9</v>
      </c>
      <c r="G28" s="100">
        <v>13709</v>
      </c>
      <c r="H28" s="100">
        <v>13276</v>
      </c>
      <c r="I28" s="100">
        <v>433</v>
      </c>
      <c r="J28" s="101">
        <v>3.2</v>
      </c>
      <c r="K28" s="100">
        <v>13118</v>
      </c>
      <c r="L28" s="100">
        <v>12764</v>
      </c>
      <c r="M28" s="100">
        <v>354</v>
      </c>
      <c r="N28" s="101">
        <v>2.7</v>
      </c>
    </row>
    <row r="29" spans="1:32" ht="28.5" customHeight="1" x14ac:dyDescent="0.3">
      <c r="A29" s="166" t="s">
        <v>86</v>
      </c>
      <c r="B29" s="118" t="str">
        <f t="array" ref="B29">_xlfn.IFS(J29&gt;F29,$B$51,J29&lt;F29,$B$50,J29=F29,"-")</f>
        <v>↓</v>
      </c>
      <c r="C29" s="100">
        <v>81964</v>
      </c>
      <c r="D29" s="100">
        <v>79724</v>
      </c>
      <c r="E29" s="100">
        <v>2240</v>
      </c>
      <c r="F29" s="101">
        <v>2.7</v>
      </c>
      <c r="G29" s="100">
        <v>81106</v>
      </c>
      <c r="H29" s="100">
        <v>78660</v>
      </c>
      <c r="I29" s="100">
        <v>2446</v>
      </c>
      <c r="J29" s="101">
        <v>3</v>
      </c>
      <c r="K29" s="100">
        <v>79376</v>
      </c>
      <c r="L29" s="100">
        <v>77009</v>
      </c>
      <c r="M29" s="100">
        <v>2367</v>
      </c>
      <c r="N29" s="101">
        <v>3</v>
      </c>
    </row>
    <row r="30" spans="1:32" ht="28.5" customHeight="1" x14ac:dyDescent="0.3">
      <c r="A30" s="166" t="s">
        <v>72</v>
      </c>
      <c r="B30" s="118" t="str">
        <f t="array" ref="B30">_xlfn.IFS(J30&gt;F30,$B$51,J30&lt;F30,$B$50,J30=F30,"-")</f>
        <v>↓</v>
      </c>
      <c r="C30" s="100">
        <v>60193</v>
      </c>
      <c r="D30" s="100">
        <v>57954</v>
      </c>
      <c r="E30" s="100">
        <v>2239</v>
      </c>
      <c r="F30" s="101">
        <v>3.7</v>
      </c>
      <c r="G30" s="100">
        <v>59517</v>
      </c>
      <c r="H30" s="100">
        <v>57091</v>
      </c>
      <c r="I30" s="100">
        <v>2426</v>
      </c>
      <c r="J30" s="101">
        <v>4.0999999999999996</v>
      </c>
      <c r="K30" s="100">
        <v>57831</v>
      </c>
      <c r="L30" s="100">
        <v>55623</v>
      </c>
      <c r="M30" s="100">
        <v>2208</v>
      </c>
      <c r="N30" s="126">
        <v>3.8</v>
      </c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</row>
    <row r="31" spans="1:32" ht="28.5" customHeight="1" x14ac:dyDescent="0.3">
      <c r="A31" s="166" t="s">
        <v>87</v>
      </c>
      <c r="B31" s="118" t="str">
        <f t="array" ref="B31">_xlfn.IFS(J31&gt;F31,$B$51,J31&lt;F31,$B$50,J31=F31,"-")</f>
        <v>↓</v>
      </c>
      <c r="C31" s="100">
        <v>10979</v>
      </c>
      <c r="D31" s="100">
        <v>10524</v>
      </c>
      <c r="E31" s="100">
        <v>455</v>
      </c>
      <c r="F31" s="101">
        <v>4.0999999999999996</v>
      </c>
      <c r="G31" s="100">
        <v>10766</v>
      </c>
      <c r="H31" s="100">
        <v>10238</v>
      </c>
      <c r="I31" s="100">
        <v>528</v>
      </c>
      <c r="J31" s="101">
        <v>4.9000000000000004</v>
      </c>
      <c r="K31" s="100">
        <v>10500</v>
      </c>
      <c r="L31" s="100">
        <v>9995</v>
      </c>
      <c r="M31" s="100">
        <v>505</v>
      </c>
      <c r="N31" s="126">
        <v>4.8</v>
      </c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</row>
    <row r="32" spans="1:32" ht="28.5" customHeight="1" x14ac:dyDescent="0.3">
      <c r="A32" s="166" t="s">
        <v>73</v>
      </c>
      <c r="B32" s="118" t="str">
        <f t="array" ref="B32">_xlfn.IFS(J32&gt;F32,$B$51,J32&lt;F32,$B$50,J32=F32,"-")</f>
        <v>↓</v>
      </c>
      <c r="C32" s="100">
        <v>20395</v>
      </c>
      <c r="D32" s="100">
        <v>19703</v>
      </c>
      <c r="E32" s="100">
        <v>692</v>
      </c>
      <c r="F32" s="126">
        <v>3.4</v>
      </c>
      <c r="G32" s="100">
        <v>20072</v>
      </c>
      <c r="H32" s="100">
        <v>19335</v>
      </c>
      <c r="I32" s="100">
        <v>737</v>
      </c>
      <c r="J32" s="126">
        <v>3.7</v>
      </c>
      <c r="K32" s="100">
        <v>19821</v>
      </c>
      <c r="L32" s="100">
        <v>19141</v>
      </c>
      <c r="M32" s="100">
        <v>680</v>
      </c>
      <c r="N32" s="126">
        <v>3.4</v>
      </c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</row>
    <row r="33" spans="1:32" s="76" customFormat="1" ht="28.5" customHeight="1" x14ac:dyDescent="0.3">
      <c r="A33" s="166" t="s">
        <v>88</v>
      </c>
      <c r="B33" s="118" t="str">
        <f t="array" ref="B33">_xlfn.IFS(J33&gt;F33,$B$51,J33&lt;F33,$B$50,J33=F33,"-")</f>
        <v>↓</v>
      </c>
      <c r="C33" s="100">
        <v>13865</v>
      </c>
      <c r="D33" s="100">
        <v>13443</v>
      </c>
      <c r="E33" s="100">
        <v>422</v>
      </c>
      <c r="F33" s="126">
        <v>3</v>
      </c>
      <c r="G33" s="100">
        <v>13698</v>
      </c>
      <c r="H33" s="100">
        <v>13263</v>
      </c>
      <c r="I33" s="100">
        <v>435</v>
      </c>
      <c r="J33" s="126">
        <v>3.2</v>
      </c>
      <c r="K33" s="100">
        <v>13603</v>
      </c>
      <c r="L33" s="100">
        <v>13250</v>
      </c>
      <c r="M33" s="100">
        <v>353</v>
      </c>
      <c r="N33" s="126">
        <v>2.6</v>
      </c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</row>
    <row r="34" spans="1:32" ht="28.5" customHeight="1" x14ac:dyDescent="0.3">
      <c r="A34" s="166" t="s">
        <v>89</v>
      </c>
      <c r="B34" s="118" t="str">
        <f t="array" ref="B34">_xlfn.IFS(J34&gt;F34,$B$51,J34&lt;F34,$B$50,J34=F34,"-")</f>
        <v>↓</v>
      </c>
      <c r="C34" s="100">
        <v>22358</v>
      </c>
      <c r="D34" s="100">
        <v>21711</v>
      </c>
      <c r="E34" s="100">
        <v>647</v>
      </c>
      <c r="F34" s="126">
        <v>2.9</v>
      </c>
      <c r="G34" s="100">
        <v>22163</v>
      </c>
      <c r="H34" s="100">
        <v>21424</v>
      </c>
      <c r="I34" s="100">
        <v>739</v>
      </c>
      <c r="J34" s="126">
        <v>3.3</v>
      </c>
      <c r="K34" s="100">
        <v>21705</v>
      </c>
      <c r="L34" s="100">
        <v>21043</v>
      </c>
      <c r="M34" s="100">
        <v>662</v>
      </c>
      <c r="N34" s="126">
        <v>3</v>
      </c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</row>
    <row r="35" spans="1:32" ht="28.5" customHeight="1" x14ac:dyDescent="0.3">
      <c r="A35" s="166" t="s">
        <v>90</v>
      </c>
      <c r="B35" s="118" t="str">
        <f t="array" ref="B35">_xlfn.IFS(J35&gt;F35,$B$51,J35&lt;F35,$B$50,J35=F35,"-")</f>
        <v>↓</v>
      </c>
      <c r="C35" s="100">
        <v>39064</v>
      </c>
      <c r="D35" s="100">
        <v>37814</v>
      </c>
      <c r="E35" s="100">
        <v>1250</v>
      </c>
      <c r="F35" s="101">
        <v>3.2</v>
      </c>
      <c r="G35" s="100">
        <v>38577</v>
      </c>
      <c r="H35" s="100">
        <v>37271</v>
      </c>
      <c r="I35" s="100">
        <v>1306</v>
      </c>
      <c r="J35" s="101">
        <v>3.4</v>
      </c>
      <c r="K35" s="100">
        <v>38233</v>
      </c>
      <c r="L35" s="100">
        <v>37001</v>
      </c>
      <c r="M35" s="100">
        <v>1232</v>
      </c>
      <c r="N35" s="126">
        <v>3.2</v>
      </c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</row>
    <row r="36" spans="1:32" ht="28.5" customHeight="1" x14ac:dyDescent="0.3">
      <c r="A36" s="166" t="s">
        <v>91</v>
      </c>
      <c r="B36" s="118" t="str">
        <f t="array" ref="B36">_xlfn.IFS(J36&gt;F36,$B$51,J36&lt;F36,$B$50,J36=F36,"-")</f>
        <v>-</v>
      </c>
      <c r="C36" s="100">
        <v>19229</v>
      </c>
      <c r="D36" s="100">
        <v>18631</v>
      </c>
      <c r="E36" s="100">
        <v>598</v>
      </c>
      <c r="F36" s="101">
        <v>3.1</v>
      </c>
      <c r="G36" s="100">
        <v>18955</v>
      </c>
      <c r="H36" s="100">
        <v>18366</v>
      </c>
      <c r="I36" s="100">
        <v>589</v>
      </c>
      <c r="J36" s="101">
        <v>3.1</v>
      </c>
      <c r="K36" s="100">
        <v>18776</v>
      </c>
      <c r="L36" s="100">
        <v>18213</v>
      </c>
      <c r="M36" s="100">
        <v>563</v>
      </c>
      <c r="N36" s="126">
        <v>3</v>
      </c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</row>
    <row r="37" spans="1:32" ht="28.5" customHeight="1" x14ac:dyDescent="0.3">
      <c r="A37" s="166" t="s">
        <v>92</v>
      </c>
      <c r="B37" s="118" t="str">
        <f t="array" ref="B37">_xlfn.IFS(J37&gt;F37,$B$51,J37&lt;F37,$B$50,J37=F37,"-")</f>
        <v>↓</v>
      </c>
      <c r="C37" s="100">
        <v>18356</v>
      </c>
      <c r="D37" s="100">
        <v>17826</v>
      </c>
      <c r="E37" s="100">
        <v>530</v>
      </c>
      <c r="F37" s="101">
        <v>2.9</v>
      </c>
      <c r="G37" s="100">
        <v>18102</v>
      </c>
      <c r="H37" s="100">
        <v>17504</v>
      </c>
      <c r="I37" s="100">
        <v>598</v>
      </c>
      <c r="J37" s="101">
        <v>3.3</v>
      </c>
      <c r="K37" s="100">
        <v>17334</v>
      </c>
      <c r="L37" s="100">
        <v>16829</v>
      </c>
      <c r="M37" s="100">
        <v>505</v>
      </c>
      <c r="N37" s="101">
        <v>2.9</v>
      </c>
    </row>
    <row r="38" spans="1:32" ht="28.5" customHeight="1" x14ac:dyDescent="0.3">
      <c r="A38" s="166" t="s">
        <v>93</v>
      </c>
      <c r="B38" s="118" t="str">
        <f t="array" ref="B38">_xlfn.IFS(J38&gt;F38,$B$51,J38&lt;F38,$B$50,J38=F38,"-")</f>
        <v>↓</v>
      </c>
      <c r="C38" s="100">
        <v>14465</v>
      </c>
      <c r="D38" s="100">
        <v>14031</v>
      </c>
      <c r="E38" s="100">
        <v>434</v>
      </c>
      <c r="F38" s="101">
        <v>3</v>
      </c>
      <c r="G38" s="100">
        <v>14278</v>
      </c>
      <c r="H38" s="100">
        <v>13829</v>
      </c>
      <c r="I38" s="100">
        <v>449</v>
      </c>
      <c r="J38" s="101">
        <v>3.1</v>
      </c>
      <c r="K38" s="100">
        <v>14144</v>
      </c>
      <c r="L38" s="100">
        <v>13729</v>
      </c>
      <c r="M38" s="100">
        <v>415</v>
      </c>
      <c r="N38" s="101">
        <v>2.9</v>
      </c>
    </row>
    <row r="39" spans="1:32" ht="28.5" customHeight="1" x14ac:dyDescent="0.3">
      <c r="A39" s="166" t="s">
        <v>94</v>
      </c>
      <c r="B39" s="118" t="str">
        <f t="array" ref="B39">_xlfn.IFS(J39&gt;F39,$B$51,J39&lt;F39,$B$50,J39=F39,"-")</f>
        <v>↓</v>
      </c>
      <c r="C39" s="100">
        <v>54908</v>
      </c>
      <c r="D39" s="100">
        <v>53539</v>
      </c>
      <c r="E39" s="100">
        <v>1369</v>
      </c>
      <c r="F39" s="101">
        <v>2.5</v>
      </c>
      <c r="G39" s="100">
        <v>54264</v>
      </c>
      <c r="H39" s="100">
        <v>52824</v>
      </c>
      <c r="I39" s="100">
        <v>1440</v>
      </c>
      <c r="J39" s="101">
        <v>2.7</v>
      </c>
      <c r="K39" s="100">
        <v>52991</v>
      </c>
      <c r="L39" s="100">
        <v>51703</v>
      </c>
      <c r="M39" s="100">
        <v>1288</v>
      </c>
      <c r="N39" s="101">
        <v>2.4</v>
      </c>
    </row>
    <row r="40" spans="1:32" ht="28.5" customHeight="1" x14ac:dyDescent="0.3">
      <c r="A40" s="166" t="s">
        <v>95</v>
      </c>
      <c r="B40" s="118" t="str">
        <f t="array" ref="B40">_xlfn.IFS(J40&gt;F40,$B$51,J40&lt;F40,$B$50,J40=F40,"-")</f>
        <v>↓</v>
      </c>
      <c r="C40" s="100">
        <v>16921</v>
      </c>
      <c r="D40" s="100">
        <v>16175</v>
      </c>
      <c r="E40" s="100">
        <v>746</v>
      </c>
      <c r="F40" s="101">
        <v>4.4000000000000004</v>
      </c>
      <c r="G40" s="100">
        <v>16589</v>
      </c>
      <c r="H40" s="100">
        <v>15735</v>
      </c>
      <c r="I40" s="100">
        <v>854</v>
      </c>
      <c r="J40" s="101">
        <v>5.0999999999999996</v>
      </c>
      <c r="K40" s="100">
        <v>16093</v>
      </c>
      <c r="L40" s="100">
        <v>15362</v>
      </c>
      <c r="M40" s="100">
        <v>731</v>
      </c>
      <c r="N40" s="101">
        <v>4.5</v>
      </c>
    </row>
    <row r="41" spans="1:32" ht="28.5" customHeight="1" x14ac:dyDescent="0.3">
      <c r="A41" s="166" t="s">
        <v>96</v>
      </c>
      <c r="B41" s="118" t="str">
        <f t="array" ref="B41">_xlfn.IFS(J41&gt;F41,$B$51,J41&lt;F41,$B$50,J41=F41,"-")</f>
        <v>↓</v>
      </c>
      <c r="C41" s="100">
        <v>11114</v>
      </c>
      <c r="D41" s="100">
        <v>10779</v>
      </c>
      <c r="E41" s="100">
        <v>335</v>
      </c>
      <c r="F41" s="101">
        <v>3</v>
      </c>
      <c r="G41" s="100">
        <v>10922</v>
      </c>
      <c r="H41" s="100">
        <v>10557</v>
      </c>
      <c r="I41" s="100">
        <v>365</v>
      </c>
      <c r="J41" s="101">
        <v>3.3</v>
      </c>
      <c r="K41" s="100"/>
      <c r="L41" s="100"/>
      <c r="M41" s="100"/>
      <c r="N41" s="101"/>
    </row>
    <row r="42" spans="1:32" ht="28.5" customHeight="1" x14ac:dyDescent="0.3">
      <c r="A42" s="166" t="s">
        <v>97</v>
      </c>
      <c r="B42" s="118" t="str">
        <f t="array" ref="B42">_xlfn.IFS(J42&gt;F42,$B$51,J42&lt;F42,$B$50,J42=F42,"-")</f>
        <v>↓</v>
      </c>
      <c r="C42" s="100">
        <v>61199</v>
      </c>
      <c r="D42" s="100">
        <v>59443</v>
      </c>
      <c r="E42" s="100">
        <v>1756</v>
      </c>
      <c r="F42" s="101">
        <v>2.9</v>
      </c>
      <c r="G42" s="100">
        <v>60567</v>
      </c>
      <c r="H42" s="100">
        <v>58649</v>
      </c>
      <c r="I42" s="100">
        <v>1918</v>
      </c>
      <c r="J42" s="101">
        <v>3.2</v>
      </c>
      <c r="K42" s="100">
        <v>59197</v>
      </c>
      <c r="L42" s="100">
        <v>57439</v>
      </c>
      <c r="M42" s="100">
        <v>1758</v>
      </c>
      <c r="N42" s="101">
        <v>3</v>
      </c>
      <c r="O42" s="82"/>
    </row>
    <row r="43" spans="1:32" ht="28.5" customHeight="1" x14ac:dyDescent="0.3">
      <c r="A43" s="166" t="s">
        <v>98</v>
      </c>
      <c r="B43" s="118" t="str">
        <f t="array" ref="B43">_xlfn.IFS(J43&gt;F43,$B$51,J43&lt;F43,$B$50,J43=F43,"-")</f>
        <v>↓</v>
      </c>
      <c r="C43" s="100">
        <v>41764</v>
      </c>
      <c r="D43" s="100">
        <v>40212</v>
      </c>
      <c r="E43" s="100">
        <v>1552</v>
      </c>
      <c r="F43" s="101">
        <v>3.7</v>
      </c>
      <c r="G43" s="100">
        <v>41229</v>
      </c>
      <c r="H43" s="100">
        <v>39676</v>
      </c>
      <c r="I43" s="100">
        <v>1553</v>
      </c>
      <c r="J43" s="101">
        <v>3.8</v>
      </c>
      <c r="K43" s="100">
        <v>41116</v>
      </c>
      <c r="L43" s="100">
        <v>39636</v>
      </c>
      <c r="M43" s="100">
        <v>1480</v>
      </c>
      <c r="N43" s="101">
        <v>3.6</v>
      </c>
    </row>
    <row r="44" spans="1:32" ht="28.5" customHeight="1" x14ac:dyDescent="0.3">
      <c r="A44" s="166" t="s">
        <v>99</v>
      </c>
      <c r="B44" s="118" t="str">
        <f t="array" ref="B44">_xlfn.IFS(J44&gt;F44,$B$51,J44&lt;F44,$B$50,J44=F44,"-")</f>
        <v>↓</v>
      </c>
      <c r="C44" s="100">
        <v>14382</v>
      </c>
      <c r="D44" s="100">
        <v>13943</v>
      </c>
      <c r="E44" s="100">
        <v>439</v>
      </c>
      <c r="F44" s="101">
        <v>3.1</v>
      </c>
      <c r="G44" s="100">
        <v>14216</v>
      </c>
      <c r="H44" s="100">
        <v>13743</v>
      </c>
      <c r="I44" s="100">
        <v>473</v>
      </c>
      <c r="J44" s="101">
        <v>3.3</v>
      </c>
      <c r="K44" s="100"/>
      <c r="L44" s="100"/>
      <c r="M44" s="100"/>
      <c r="N44" s="101"/>
    </row>
    <row r="45" spans="1:32" ht="28.5" customHeight="1" x14ac:dyDescent="0.3">
      <c r="A45" s="166" t="s">
        <v>77</v>
      </c>
      <c r="B45" s="118" t="str">
        <f t="array" ref="B45">_xlfn.IFS(J45&gt;F45,$B$51,J45&lt;F45,$B$50,J45=F45,"-")</f>
        <v>↓</v>
      </c>
      <c r="C45" s="100">
        <v>17334</v>
      </c>
      <c r="D45" s="100">
        <v>16637</v>
      </c>
      <c r="E45" s="100">
        <v>697</v>
      </c>
      <c r="F45" s="101">
        <v>4</v>
      </c>
      <c r="G45" s="100">
        <v>17136</v>
      </c>
      <c r="H45" s="100">
        <v>16404</v>
      </c>
      <c r="I45" s="100">
        <v>732</v>
      </c>
      <c r="J45" s="101">
        <v>4.3</v>
      </c>
      <c r="K45" s="100">
        <v>16920</v>
      </c>
      <c r="L45" s="100">
        <v>16212</v>
      </c>
      <c r="M45" s="100">
        <v>708</v>
      </c>
      <c r="N45" s="101">
        <v>4.2</v>
      </c>
    </row>
    <row r="46" spans="1:32" ht="28.5" customHeight="1" x14ac:dyDescent="0.3">
      <c r="A46" s="166" t="s">
        <v>100</v>
      </c>
      <c r="B46" s="118" t="str">
        <f t="array" ref="B46">_xlfn.IFS(J46&gt;F46,$B$51,J46&lt;F46,$B$50,J46=F46,"-")</f>
        <v>↓</v>
      </c>
      <c r="C46" s="100">
        <v>27543</v>
      </c>
      <c r="D46" s="100">
        <v>26726</v>
      </c>
      <c r="E46" s="100">
        <v>817</v>
      </c>
      <c r="F46" s="101">
        <v>3</v>
      </c>
      <c r="G46" s="100">
        <v>27235</v>
      </c>
      <c r="H46" s="100">
        <v>26370</v>
      </c>
      <c r="I46" s="100">
        <v>865</v>
      </c>
      <c r="J46" s="101">
        <v>3.2</v>
      </c>
      <c r="K46" s="100">
        <v>26719</v>
      </c>
      <c r="L46" s="100">
        <v>25876</v>
      </c>
      <c r="M46" s="100">
        <v>843</v>
      </c>
      <c r="N46" s="101">
        <v>3.2</v>
      </c>
    </row>
    <row r="47" spans="1:32" ht="28.5" customHeight="1" x14ac:dyDescent="0.3">
      <c r="A47" s="166" t="s">
        <v>78</v>
      </c>
      <c r="B47" s="118" t="str">
        <f t="array" ref="B47">_xlfn.IFS(J47&gt;F47,$B$51,J47&lt;F47,$B$50,J47=F47,"-")</f>
        <v>↓</v>
      </c>
      <c r="C47" s="100">
        <v>15136</v>
      </c>
      <c r="D47" s="100">
        <v>14419</v>
      </c>
      <c r="E47" s="100">
        <v>717</v>
      </c>
      <c r="F47" s="101">
        <v>4.7</v>
      </c>
      <c r="G47" s="100">
        <v>14867</v>
      </c>
      <c r="H47" s="100">
        <v>14131</v>
      </c>
      <c r="I47" s="100">
        <v>736</v>
      </c>
      <c r="J47" s="101">
        <v>5</v>
      </c>
      <c r="K47" s="100">
        <v>15228</v>
      </c>
      <c r="L47" s="100">
        <v>14511</v>
      </c>
      <c r="M47" s="100">
        <v>717</v>
      </c>
      <c r="N47" s="101">
        <v>4.7</v>
      </c>
    </row>
    <row r="48" spans="1:32" ht="28.5" customHeight="1" x14ac:dyDescent="0.3">
      <c r="A48" s="213" t="s">
        <v>101</v>
      </c>
      <c r="B48" s="201"/>
    </row>
    <row r="50" spans="1:2" ht="28.5" customHeight="1" x14ac:dyDescent="0.3">
      <c r="A50" s="28"/>
      <c r="B50" s="69" t="s">
        <v>30</v>
      </c>
    </row>
    <row r="51" spans="1:2" ht="28.5" customHeight="1" x14ac:dyDescent="0.3">
      <c r="A51" s="28"/>
      <c r="B51" s="70" t="s">
        <v>68</v>
      </c>
    </row>
  </sheetData>
  <mergeCells count="21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A48:B48"/>
    <mergeCell ref="E5:F5"/>
    <mergeCell ref="E23:F23"/>
    <mergeCell ref="M5:N5"/>
  </mergeCells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1" priority="1" operator="equal">
      <formula>$B$50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">
    <cfRule type="cellIs" dxfId="0" priority="56" operator="equal">
      <formula>$B$46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6"/>
  <sheetViews>
    <sheetView topLeftCell="A39" workbookViewId="0">
      <selection activeCell="D67" sqref="D67"/>
    </sheetView>
  </sheetViews>
  <sheetFormatPr defaultRowHeight="14.4" x14ac:dyDescent="0.3"/>
  <cols>
    <col min="1" max="1" width="9.109375" style="165" customWidth="1"/>
    <col min="2" max="2" width="11.33203125" style="165" customWidth="1"/>
    <col min="3" max="3" width="19" style="74" customWidth="1"/>
    <col min="4" max="4" width="20.109375" style="48" customWidth="1"/>
  </cols>
  <sheetData>
    <row r="1" spans="1:6" ht="15.75" customHeight="1" x14ac:dyDescent="0.3">
      <c r="A1" s="224" t="s">
        <v>102</v>
      </c>
      <c r="B1" s="221"/>
      <c r="C1" s="222"/>
      <c r="D1" s="223"/>
      <c r="E1" s="201"/>
      <c r="F1" s="201"/>
    </row>
    <row r="2" spans="1:6" ht="15.75" customHeight="1" x14ac:dyDescent="0.3">
      <c r="A2" s="224" t="s">
        <v>103</v>
      </c>
      <c r="B2" s="221"/>
      <c r="C2" s="222"/>
      <c r="D2" s="223"/>
      <c r="E2" s="201"/>
      <c r="F2" s="201"/>
    </row>
    <row r="3" spans="1:6" x14ac:dyDescent="0.3">
      <c r="A3" s="220" t="s">
        <v>104</v>
      </c>
      <c r="B3" s="221"/>
      <c r="C3" s="222"/>
      <c r="D3" s="223"/>
      <c r="E3" s="201"/>
      <c r="F3" s="201"/>
    </row>
    <row r="4" spans="1:6" x14ac:dyDescent="0.3">
      <c r="A4" s="225" t="s">
        <v>105</v>
      </c>
      <c r="B4" s="221"/>
      <c r="C4" s="222"/>
      <c r="D4" s="223"/>
    </row>
    <row r="5" spans="1:6" ht="15.75" customHeight="1" thickBot="1" x14ac:dyDescent="0.35">
      <c r="A5" s="36" t="s">
        <v>106</v>
      </c>
      <c r="B5" s="36" t="s">
        <v>107</v>
      </c>
      <c r="C5" s="139" t="s">
        <v>108</v>
      </c>
      <c r="D5" s="143" t="s">
        <v>109</v>
      </c>
    </row>
    <row r="6" spans="1:6" ht="15.75" customHeight="1" thickTop="1" x14ac:dyDescent="0.3">
      <c r="A6" s="37">
        <v>2020</v>
      </c>
      <c r="B6" s="37" t="s">
        <v>110</v>
      </c>
      <c r="C6" s="141">
        <v>64992</v>
      </c>
      <c r="D6" s="144">
        <v>2.8</v>
      </c>
    </row>
    <row r="7" spans="1:6" x14ac:dyDescent="0.3">
      <c r="A7" s="37">
        <v>2020</v>
      </c>
      <c r="B7" s="37" t="s">
        <v>111</v>
      </c>
      <c r="C7" s="141">
        <v>68319</v>
      </c>
      <c r="D7" s="144">
        <v>2.9</v>
      </c>
    </row>
    <row r="8" spans="1:6" x14ac:dyDescent="0.3">
      <c r="A8" s="37">
        <v>2020</v>
      </c>
      <c r="B8" s="37" t="s">
        <v>112</v>
      </c>
      <c r="C8" s="141">
        <v>71055</v>
      </c>
      <c r="D8" s="144">
        <v>3.1</v>
      </c>
    </row>
    <row r="9" spans="1:6" x14ac:dyDescent="0.3">
      <c r="A9" s="37">
        <v>2020</v>
      </c>
      <c r="B9" s="37" t="s">
        <v>113</v>
      </c>
      <c r="C9" s="141">
        <v>272540</v>
      </c>
      <c r="D9" s="144">
        <v>11.8</v>
      </c>
    </row>
    <row r="10" spans="1:6" x14ac:dyDescent="0.3">
      <c r="A10" s="37">
        <v>2020</v>
      </c>
      <c r="B10" s="37" t="s">
        <v>114</v>
      </c>
      <c r="C10" s="141">
        <v>215622</v>
      </c>
      <c r="D10" s="144">
        <v>9.1999999999999993</v>
      </c>
    </row>
    <row r="11" spans="1:6" x14ac:dyDescent="0.3">
      <c r="A11" s="37">
        <v>2020</v>
      </c>
      <c r="B11" s="37" t="s">
        <v>115</v>
      </c>
      <c r="C11" s="141">
        <v>180876</v>
      </c>
      <c r="D11" s="144">
        <v>7.8</v>
      </c>
    </row>
    <row r="12" spans="1:6" x14ac:dyDescent="0.3">
      <c r="A12" s="37">
        <v>2020</v>
      </c>
      <c r="B12" s="37" t="s">
        <v>116</v>
      </c>
      <c r="C12" s="141">
        <v>164732</v>
      </c>
      <c r="D12" s="144">
        <v>7</v>
      </c>
    </row>
    <row r="13" spans="1:6" x14ac:dyDescent="0.3">
      <c r="A13" s="37">
        <v>2020</v>
      </c>
      <c r="B13" s="37" t="s">
        <v>117</v>
      </c>
      <c r="C13" s="141">
        <v>143633</v>
      </c>
      <c r="D13" s="144">
        <v>6.1</v>
      </c>
    </row>
    <row r="14" spans="1:6" x14ac:dyDescent="0.3">
      <c r="A14" s="37">
        <v>2020</v>
      </c>
      <c r="B14" s="37" t="s">
        <v>118</v>
      </c>
      <c r="C14" s="141">
        <v>135293</v>
      </c>
      <c r="D14" s="144">
        <v>5.8</v>
      </c>
    </row>
    <row r="15" spans="1:6" x14ac:dyDescent="0.3">
      <c r="A15" s="37">
        <v>2020</v>
      </c>
      <c r="B15" s="37" t="s">
        <v>119</v>
      </c>
      <c r="C15" s="141">
        <v>123627</v>
      </c>
      <c r="D15" s="144">
        <v>5.3</v>
      </c>
    </row>
    <row r="16" spans="1:6" x14ac:dyDescent="0.3">
      <c r="A16" s="37">
        <v>2020</v>
      </c>
      <c r="B16" s="37" t="s">
        <v>120</v>
      </c>
      <c r="C16" s="141">
        <v>117571</v>
      </c>
      <c r="D16" s="144">
        <v>5</v>
      </c>
    </row>
    <row r="17" spans="1:4" x14ac:dyDescent="0.3">
      <c r="A17" s="37">
        <v>2020</v>
      </c>
      <c r="B17" s="37" t="s">
        <v>121</v>
      </c>
      <c r="C17" s="141">
        <v>113834</v>
      </c>
      <c r="D17" s="144">
        <v>4.8</v>
      </c>
    </row>
    <row r="18" spans="1:4" x14ac:dyDescent="0.3">
      <c r="A18" s="37">
        <v>2021</v>
      </c>
      <c r="B18" s="37" t="s">
        <v>110</v>
      </c>
      <c r="C18" s="141">
        <v>107985</v>
      </c>
      <c r="D18" s="144">
        <v>4.5999999999999996</v>
      </c>
    </row>
    <row r="19" spans="1:4" x14ac:dyDescent="0.3">
      <c r="A19" s="37">
        <v>2021</v>
      </c>
      <c r="B19" s="37" t="s">
        <v>111</v>
      </c>
      <c r="C19" s="141">
        <v>103791</v>
      </c>
      <c r="D19" s="144">
        <v>4.4000000000000004</v>
      </c>
    </row>
    <row r="20" spans="1:4" x14ac:dyDescent="0.3">
      <c r="A20" s="37">
        <v>2021</v>
      </c>
      <c r="B20" s="37" t="s">
        <v>112</v>
      </c>
      <c r="C20" s="141">
        <v>100856</v>
      </c>
      <c r="D20" s="144">
        <v>4.3</v>
      </c>
    </row>
    <row r="21" spans="1:4" x14ac:dyDescent="0.3">
      <c r="A21" s="37">
        <v>2021</v>
      </c>
      <c r="B21" s="37" t="s">
        <v>113</v>
      </c>
      <c r="C21" s="141">
        <v>98708</v>
      </c>
      <c r="D21" s="144">
        <v>4.2</v>
      </c>
    </row>
    <row r="22" spans="1:4" x14ac:dyDescent="0.3">
      <c r="A22" s="37">
        <v>2021</v>
      </c>
      <c r="B22" s="37" t="s">
        <v>114</v>
      </c>
      <c r="C22" s="141">
        <v>96904</v>
      </c>
      <c r="D22" s="144">
        <v>4.0999999999999996</v>
      </c>
    </row>
    <row r="23" spans="1:4" x14ac:dyDescent="0.3">
      <c r="A23" s="37">
        <v>2021</v>
      </c>
      <c r="B23" s="37" t="s">
        <v>115</v>
      </c>
      <c r="C23" s="141">
        <v>95715</v>
      </c>
      <c r="D23" s="144">
        <v>4.0999999999999996</v>
      </c>
    </row>
    <row r="24" spans="1:4" x14ac:dyDescent="0.3">
      <c r="A24" s="37">
        <v>2021</v>
      </c>
      <c r="B24" s="37" t="s">
        <v>116</v>
      </c>
      <c r="C24" s="141">
        <v>93175</v>
      </c>
      <c r="D24" s="144">
        <v>3.9</v>
      </c>
    </row>
    <row r="25" spans="1:4" x14ac:dyDescent="0.3">
      <c r="A25" s="37">
        <v>2021</v>
      </c>
      <c r="B25" s="37" t="s">
        <v>117</v>
      </c>
      <c r="C25" s="141">
        <v>90068</v>
      </c>
      <c r="D25" s="144">
        <v>3.8</v>
      </c>
    </row>
    <row r="26" spans="1:4" x14ac:dyDescent="0.3">
      <c r="A26" s="37">
        <v>2021</v>
      </c>
      <c r="B26" s="37" t="s">
        <v>118</v>
      </c>
      <c r="C26" s="141">
        <v>86435</v>
      </c>
      <c r="D26" s="144">
        <v>3.7</v>
      </c>
    </row>
    <row r="27" spans="1:4" x14ac:dyDescent="0.3">
      <c r="A27" s="37">
        <v>2021</v>
      </c>
      <c r="B27" s="37" t="s">
        <v>119</v>
      </c>
      <c r="C27" s="141">
        <v>83271</v>
      </c>
      <c r="D27" s="144">
        <v>3.5</v>
      </c>
    </row>
    <row r="28" spans="1:4" x14ac:dyDescent="0.3">
      <c r="A28" s="37">
        <v>2021</v>
      </c>
      <c r="B28" s="37" t="s">
        <v>120</v>
      </c>
      <c r="C28" s="141">
        <v>80526</v>
      </c>
      <c r="D28" s="144">
        <v>3.4</v>
      </c>
    </row>
    <row r="29" spans="1:4" x14ac:dyDescent="0.3">
      <c r="A29" s="37">
        <v>2021</v>
      </c>
      <c r="B29" s="37" t="s">
        <v>121</v>
      </c>
      <c r="C29" s="141">
        <v>78511</v>
      </c>
      <c r="D29" s="144">
        <v>3.3</v>
      </c>
    </row>
    <row r="30" spans="1:4" x14ac:dyDescent="0.3">
      <c r="A30" s="37">
        <v>2022</v>
      </c>
      <c r="B30" s="37" t="s">
        <v>110</v>
      </c>
      <c r="C30" s="141">
        <v>77688</v>
      </c>
      <c r="D30" s="144">
        <v>3.3</v>
      </c>
    </row>
    <row r="31" spans="1:4" x14ac:dyDescent="0.3">
      <c r="A31" s="37">
        <v>2022</v>
      </c>
      <c r="B31" s="37" t="s">
        <v>111</v>
      </c>
      <c r="C31" s="141">
        <v>76927</v>
      </c>
      <c r="D31" s="144">
        <v>3.2</v>
      </c>
    </row>
    <row r="32" spans="1:4" x14ac:dyDescent="0.3">
      <c r="A32" s="37">
        <v>2022</v>
      </c>
      <c r="B32" s="37" t="s">
        <v>112</v>
      </c>
      <c r="C32" s="141">
        <v>76194</v>
      </c>
      <c r="D32" s="144">
        <v>3.2</v>
      </c>
    </row>
    <row r="33" spans="1:4" x14ac:dyDescent="0.3">
      <c r="A33" s="37">
        <v>2022</v>
      </c>
      <c r="B33" s="37" t="s">
        <v>113</v>
      </c>
      <c r="C33" s="141">
        <v>75509</v>
      </c>
      <c r="D33" s="144">
        <v>3.2</v>
      </c>
    </row>
    <row r="34" spans="1:4" x14ac:dyDescent="0.3">
      <c r="A34" s="37">
        <v>2022</v>
      </c>
      <c r="B34" s="37" t="s">
        <v>114</v>
      </c>
      <c r="C34" s="141">
        <v>75343</v>
      </c>
      <c r="D34" s="144">
        <v>3.2</v>
      </c>
    </row>
    <row r="35" spans="1:4" x14ac:dyDescent="0.3">
      <c r="A35" s="37">
        <v>2022</v>
      </c>
      <c r="B35" s="37" t="s">
        <v>115</v>
      </c>
      <c r="C35" s="141">
        <v>75815</v>
      </c>
      <c r="D35" s="144">
        <v>3.2</v>
      </c>
    </row>
    <row r="36" spans="1:4" x14ac:dyDescent="0.3">
      <c r="A36" s="37">
        <v>2022</v>
      </c>
      <c r="B36" s="37" t="s">
        <v>116</v>
      </c>
      <c r="C36" s="141">
        <v>76735</v>
      </c>
      <c r="D36" s="144">
        <v>3.2</v>
      </c>
    </row>
    <row r="37" spans="1:4" x14ac:dyDescent="0.3">
      <c r="A37" s="37">
        <v>2022</v>
      </c>
      <c r="B37" s="37" t="s">
        <v>117</v>
      </c>
      <c r="C37" s="141">
        <v>77658</v>
      </c>
      <c r="D37" s="144">
        <v>3.2</v>
      </c>
    </row>
    <row r="38" spans="1:4" x14ac:dyDescent="0.3">
      <c r="A38" s="37">
        <v>2022</v>
      </c>
      <c r="B38" s="37" t="s">
        <v>118</v>
      </c>
      <c r="C38" s="141">
        <v>77944</v>
      </c>
      <c r="D38" s="144">
        <v>3.3</v>
      </c>
    </row>
    <row r="39" spans="1:4" x14ac:dyDescent="0.3">
      <c r="A39" s="37">
        <v>2022</v>
      </c>
      <c r="B39" s="37" t="s">
        <v>119</v>
      </c>
      <c r="C39" s="141">
        <v>77676</v>
      </c>
      <c r="D39" s="144">
        <v>3.2</v>
      </c>
    </row>
    <row r="40" spans="1:4" x14ac:dyDescent="0.3">
      <c r="A40" s="37">
        <v>2022</v>
      </c>
      <c r="B40" s="37" t="s">
        <v>120</v>
      </c>
      <c r="C40" s="141">
        <v>76856</v>
      </c>
      <c r="D40" s="144">
        <v>3.2</v>
      </c>
    </row>
    <row r="41" spans="1:4" x14ac:dyDescent="0.3">
      <c r="A41" s="37">
        <v>2022</v>
      </c>
      <c r="B41" s="37" t="s">
        <v>121</v>
      </c>
      <c r="C41" s="141">
        <v>75550</v>
      </c>
      <c r="D41" s="144">
        <v>3.1</v>
      </c>
    </row>
    <row r="42" spans="1:4" x14ac:dyDescent="0.3">
      <c r="A42" s="37">
        <v>2023</v>
      </c>
      <c r="B42" s="37" t="s">
        <v>110</v>
      </c>
      <c r="C42" s="141">
        <v>74130</v>
      </c>
      <c r="D42" s="144">
        <v>3.1</v>
      </c>
    </row>
    <row r="43" spans="1:4" x14ac:dyDescent="0.3">
      <c r="A43" s="37">
        <v>2023</v>
      </c>
      <c r="B43" s="37" t="s">
        <v>111</v>
      </c>
      <c r="C43" s="141">
        <v>72997</v>
      </c>
      <c r="D43" s="144">
        <v>3</v>
      </c>
    </row>
    <row r="44" spans="1:4" x14ac:dyDescent="0.3">
      <c r="A44" s="37">
        <v>2023</v>
      </c>
      <c r="B44" s="37" t="s">
        <v>112</v>
      </c>
      <c r="C44" s="142">
        <v>72030</v>
      </c>
      <c r="D44" s="145">
        <v>3</v>
      </c>
    </row>
    <row r="45" spans="1:4" x14ac:dyDescent="0.3">
      <c r="A45" s="37">
        <v>2023</v>
      </c>
      <c r="B45" s="37" t="s">
        <v>113</v>
      </c>
      <c r="C45" s="142">
        <v>70923</v>
      </c>
      <c r="D45" s="145">
        <v>2.9</v>
      </c>
    </row>
    <row r="46" spans="1:4" x14ac:dyDescent="0.3">
      <c r="A46" s="37">
        <v>2023</v>
      </c>
      <c r="B46" s="37" t="s">
        <v>114</v>
      </c>
      <c r="C46" s="142">
        <v>69850</v>
      </c>
      <c r="D46" s="145">
        <v>2.9</v>
      </c>
    </row>
    <row r="47" spans="1:4" x14ac:dyDescent="0.3">
      <c r="A47" s="37">
        <v>2023</v>
      </c>
      <c r="B47" s="37" t="s">
        <v>115</v>
      </c>
      <c r="C47" s="128">
        <v>69189</v>
      </c>
      <c r="D47">
        <v>2.8</v>
      </c>
    </row>
    <row r="48" spans="1:4" x14ac:dyDescent="0.3">
      <c r="A48" s="37">
        <v>2023</v>
      </c>
      <c r="B48" s="37" t="s">
        <v>116</v>
      </c>
      <c r="C48" s="128">
        <v>69547</v>
      </c>
      <c r="D48">
        <v>2.8</v>
      </c>
    </row>
    <row r="49" spans="1:4" x14ac:dyDescent="0.3">
      <c r="A49" s="37">
        <v>2023</v>
      </c>
      <c r="B49" s="37" t="s">
        <v>117</v>
      </c>
      <c r="C49" s="128">
        <v>70907</v>
      </c>
      <c r="D49">
        <v>2.9</v>
      </c>
    </row>
    <row r="50" spans="1:4" x14ac:dyDescent="0.3">
      <c r="A50" s="37">
        <v>2023</v>
      </c>
      <c r="B50" s="37" t="s">
        <v>118</v>
      </c>
      <c r="C50" s="128">
        <v>72805</v>
      </c>
      <c r="D50" s="48">
        <v>3</v>
      </c>
    </row>
    <row r="51" spans="1:4" x14ac:dyDescent="0.3">
      <c r="A51" s="37">
        <v>2023</v>
      </c>
      <c r="B51" s="37" t="s">
        <v>119</v>
      </c>
      <c r="C51" s="128">
        <v>74511</v>
      </c>
      <c r="D51" s="48">
        <v>3</v>
      </c>
    </row>
    <row r="52" spans="1:4" x14ac:dyDescent="0.3">
      <c r="A52" s="37">
        <v>2023</v>
      </c>
      <c r="B52" s="37" t="s">
        <v>120</v>
      </c>
      <c r="C52" s="128">
        <v>74957</v>
      </c>
      <c r="D52" s="48">
        <v>3</v>
      </c>
    </row>
    <row r="53" spans="1:4" x14ac:dyDescent="0.3">
      <c r="A53" s="37">
        <v>2023</v>
      </c>
      <c r="B53" s="37" t="s">
        <v>121</v>
      </c>
      <c r="C53" s="128">
        <v>74873</v>
      </c>
      <c r="D53" s="48">
        <v>3</v>
      </c>
    </row>
    <row r="54" spans="1:4" x14ac:dyDescent="0.3">
      <c r="A54" s="37">
        <v>2024</v>
      </c>
      <c r="B54" s="37" t="s">
        <v>110</v>
      </c>
      <c r="C54" s="128">
        <v>75325</v>
      </c>
      <c r="D54" s="48">
        <v>3</v>
      </c>
    </row>
    <row r="55" spans="1:4" x14ac:dyDescent="0.3">
      <c r="A55" s="37">
        <v>2024</v>
      </c>
      <c r="B55" s="37" t="s">
        <v>111</v>
      </c>
      <c r="C55" s="128">
        <v>76424</v>
      </c>
      <c r="D55">
        <v>3.1</v>
      </c>
    </row>
    <row r="56" spans="1:4" x14ac:dyDescent="0.3">
      <c r="A56" s="37">
        <v>2024</v>
      </c>
      <c r="B56" s="37" t="s">
        <v>112</v>
      </c>
      <c r="C56" s="128">
        <v>77961</v>
      </c>
      <c r="D56">
        <v>3.1</v>
      </c>
    </row>
  </sheetData>
  <mergeCells count="4">
    <mergeCell ref="A3:F3"/>
    <mergeCell ref="A2:F2"/>
    <mergeCell ref="A4:D4"/>
    <mergeCell ref="A1:F1"/>
  </mergeCells>
  <phoneticPr fontId="32" type="noConversion"/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6"/>
  <sheetViews>
    <sheetView topLeftCell="A22" workbookViewId="0">
      <selection activeCell="I47" sqref="I47"/>
    </sheetView>
  </sheetViews>
  <sheetFormatPr defaultRowHeight="14.4" x14ac:dyDescent="0.3"/>
  <cols>
    <col min="1" max="1" width="9.109375" style="165" customWidth="1"/>
    <col min="2" max="2" width="11.6640625" style="165" customWidth="1"/>
    <col min="3" max="3" width="9.109375" style="48" customWidth="1"/>
    <col min="4" max="4" width="13.33203125" style="74" bestFit="1" customWidth="1"/>
    <col min="7" max="8" width="9" style="151" bestFit="1" customWidth="1"/>
  </cols>
  <sheetData>
    <row r="1" spans="1:6" ht="15.75" customHeight="1" x14ac:dyDescent="0.3">
      <c r="A1" s="224" t="s">
        <v>102</v>
      </c>
      <c r="B1" s="221"/>
      <c r="C1" s="223"/>
      <c r="D1" s="222"/>
      <c r="E1" s="201"/>
      <c r="F1" s="201"/>
    </row>
    <row r="2" spans="1:6" ht="15.75" customHeight="1" x14ac:dyDescent="0.3">
      <c r="A2" s="224" t="s">
        <v>103</v>
      </c>
      <c r="B2" s="221"/>
      <c r="C2" s="223"/>
      <c r="D2" s="222"/>
      <c r="E2" s="201"/>
      <c r="F2" s="201"/>
    </row>
    <row r="3" spans="1:6" ht="15.75" customHeight="1" x14ac:dyDescent="0.3">
      <c r="A3" s="155"/>
    </row>
    <row r="4" spans="1:6" x14ac:dyDescent="0.3">
      <c r="A4" s="225" t="s">
        <v>105</v>
      </c>
      <c r="B4" s="221"/>
      <c r="C4" s="223"/>
      <c r="D4" s="222"/>
      <c r="E4" s="201"/>
    </row>
    <row r="5" spans="1:6" ht="52.5" customHeight="1" thickBot="1" x14ac:dyDescent="0.35">
      <c r="A5" s="36" t="s">
        <v>106</v>
      </c>
      <c r="B5" s="36" t="s">
        <v>107</v>
      </c>
      <c r="C5" s="143" t="s">
        <v>122</v>
      </c>
      <c r="D5" s="139" t="s">
        <v>123</v>
      </c>
    </row>
    <row r="6" spans="1:6" ht="15.75" customHeight="1" thickTop="1" x14ac:dyDescent="0.3">
      <c r="A6" s="37">
        <v>2020</v>
      </c>
      <c r="B6" s="37" t="s">
        <v>110</v>
      </c>
      <c r="C6" s="144">
        <v>57.9</v>
      </c>
      <c r="D6" s="141">
        <v>2272558</v>
      </c>
    </row>
    <row r="7" spans="1:6" x14ac:dyDescent="0.3">
      <c r="A7" s="37">
        <v>2020</v>
      </c>
      <c r="B7" s="37" t="s">
        <v>111</v>
      </c>
      <c r="C7" s="144">
        <v>57.7</v>
      </c>
      <c r="D7" s="141">
        <v>2263616</v>
      </c>
    </row>
    <row r="8" spans="1:6" x14ac:dyDescent="0.3">
      <c r="A8" s="37">
        <v>2020</v>
      </c>
      <c r="B8" s="37" t="s">
        <v>112</v>
      </c>
      <c r="C8" s="144">
        <v>57.5</v>
      </c>
      <c r="D8" s="141">
        <v>2253825</v>
      </c>
    </row>
    <row r="9" spans="1:6" x14ac:dyDescent="0.3">
      <c r="A9" s="37">
        <v>2020</v>
      </c>
      <c r="B9" s="37" t="s">
        <v>113</v>
      </c>
      <c r="C9" s="144">
        <v>57.5</v>
      </c>
      <c r="D9" s="141">
        <v>2045469</v>
      </c>
    </row>
    <row r="10" spans="1:6" x14ac:dyDescent="0.3">
      <c r="A10" s="37">
        <v>2020</v>
      </c>
      <c r="B10" s="37" t="s">
        <v>114</v>
      </c>
      <c r="C10" s="144">
        <v>57.7</v>
      </c>
      <c r="D10" s="141">
        <v>2116188</v>
      </c>
    </row>
    <row r="11" spans="1:6" x14ac:dyDescent="0.3">
      <c r="A11" s="37">
        <v>2020</v>
      </c>
      <c r="B11" s="37" t="s">
        <v>115</v>
      </c>
      <c r="C11" s="144">
        <v>57.5</v>
      </c>
      <c r="D11" s="141">
        <v>2143573</v>
      </c>
    </row>
    <row r="12" spans="1:6" x14ac:dyDescent="0.3">
      <c r="A12" s="37">
        <v>2020</v>
      </c>
      <c r="B12" s="37" t="s">
        <v>116</v>
      </c>
      <c r="C12" s="144">
        <v>57.7</v>
      </c>
      <c r="D12" s="141">
        <v>2172230</v>
      </c>
    </row>
    <row r="13" spans="1:6" x14ac:dyDescent="0.3">
      <c r="A13" s="37">
        <v>2020</v>
      </c>
      <c r="B13" s="37" t="s">
        <v>117</v>
      </c>
      <c r="C13" s="144">
        <v>57.7</v>
      </c>
      <c r="D13" s="141">
        <v>2197005</v>
      </c>
    </row>
    <row r="14" spans="1:6" x14ac:dyDescent="0.3">
      <c r="A14" s="37">
        <v>2020</v>
      </c>
      <c r="B14" s="37" t="s">
        <v>118</v>
      </c>
      <c r="C14" s="144">
        <v>58</v>
      </c>
      <c r="D14" s="141">
        <v>2217243</v>
      </c>
    </row>
    <row r="15" spans="1:6" x14ac:dyDescent="0.3">
      <c r="A15" s="37">
        <v>2020</v>
      </c>
      <c r="B15" s="37" t="s">
        <v>119</v>
      </c>
      <c r="C15" s="144">
        <v>57.9</v>
      </c>
      <c r="D15" s="141">
        <v>2230404</v>
      </c>
    </row>
    <row r="16" spans="1:6" x14ac:dyDescent="0.3">
      <c r="A16" s="37">
        <v>2020</v>
      </c>
      <c r="B16" s="37" t="s">
        <v>120</v>
      </c>
      <c r="C16" s="144">
        <v>57.9</v>
      </c>
      <c r="D16" s="141">
        <v>2237939</v>
      </c>
    </row>
    <row r="17" spans="1:4" x14ac:dyDescent="0.3">
      <c r="A17" s="37">
        <v>2020</v>
      </c>
      <c r="B17" s="37" t="s">
        <v>121</v>
      </c>
      <c r="C17" s="144">
        <v>57.8</v>
      </c>
      <c r="D17" s="141">
        <v>2241475</v>
      </c>
    </row>
    <row r="18" spans="1:4" x14ac:dyDescent="0.3">
      <c r="A18" s="37">
        <v>2021</v>
      </c>
      <c r="B18" s="37" t="s">
        <v>110</v>
      </c>
      <c r="C18" s="144">
        <v>57.7</v>
      </c>
      <c r="D18" s="141">
        <v>2243885</v>
      </c>
    </row>
    <row r="19" spans="1:4" x14ac:dyDescent="0.3">
      <c r="A19" s="37">
        <v>2021</v>
      </c>
      <c r="B19" s="37" t="s">
        <v>111</v>
      </c>
      <c r="C19" s="144">
        <v>57.6</v>
      </c>
      <c r="D19" s="141">
        <v>2247026</v>
      </c>
    </row>
    <row r="20" spans="1:4" x14ac:dyDescent="0.3">
      <c r="A20" s="37">
        <v>2021</v>
      </c>
      <c r="B20" s="37" t="s">
        <v>112</v>
      </c>
      <c r="C20" s="144">
        <v>57.6</v>
      </c>
      <c r="D20" s="141">
        <v>2251903</v>
      </c>
    </row>
    <row r="21" spans="1:4" x14ac:dyDescent="0.3">
      <c r="A21" s="37">
        <v>2021</v>
      </c>
      <c r="B21" s="37" t="s">
        <v>113</v>
      </c>
      <c r="C21" s="144">
        <v>57.6</v>
      </c>
      <c r="D21" s="141">
        <v>2257620</v>
      </c>
    </row>
    <row r="22" spans="1:4" x14ac:dyDescent="0.3">
      <c r="A22" s="37">
        <v>2021</v>
      </c>
      <c r="B22" s="37" t="s">
        <v>114</v>
      </c>
      <c r="C22" s="144">
        <v>57.6</v>
      </c>
      <c r="D22" s="141">
        <v>2263095</v>
      </c>
    </row>
    <row r="23" spans="1:4" x14ac:dyDescent="0.3">
      <c r="A23" s="37">
        <v>2021</v>
      </c>
      <c r="B23" s="37" t="s">
        <v>115</v>
      </c>
      <c r="C23" s="144">
        <v>57.6</v>
      </c>
      <c r="D23" s="141">
        <v>2267011</v>
      </c>
    </row>
    <row r="24" spans="1:4" x14ac:dyDescent="0.3">
      <c r="A24" s="37">
        <v>2021</v>
      </c>
      <c r="B24" s="37" t="s">
        <v>116</v>
      </c>
      <c r="C24" s="144">
        <v>57.5</v>
      </c>
      <c r="D24" s="141">
        <v>2269723</v>
      </c>
    </row>
    <row r="25" spans="1:4" x14ac:dyDescent="0.3">
      <c r="A25" s="37">
        <v>2021</v>
      </c>
      <c r="B25" s="37" t="s">
        <v>117</v>
      </c>
      <c r="C25" s="144">
        <v>57.4</v>
      </c>
      <c r="D25" s="141">
        <v>2272256</v>
      </c>
    </row>
    <row r="26" spans="1:4" x14ac:dyDescent="0.3">
      <c r="A26" s="37">
        <v>2021</v>
      </c>
      <c r="B26" s="37" t="s">
        <v>118</v>
      </c>
      <c r="C26" s="144">
        <v>57.3</v>
      </c>
      <c r="D26" s="141">
        <v>2275339</v>
      </c>
    </row>
    <row r="27" spans="1:4" x14ac:dyDescent="0.3">
      <c r="A27" s="37">
        <v>2021</v>
      </c>
      <c r="B27" s="37" t="s">
        <v>119</v>
      </c>
      <c r="C27" s="144">
        <v>57.2</v>
      </c>
      <c r="D27" s="141">
        <v>2279642</v>
      </c>
    </row>
    <row r="28" spans="1:4" x14ac:dyDescent="0.3">
      <c r="A28" s="37">
        <v>2021</v>
      </c>
      <c r="B28" s="37" t="s">
        <v>120</v>
      </c>
      <c r="C28" s="144">
        <v>57.2</v>
      </c>
      <c r="D28" s="141">
        <v>2285189</v>
      </c>
    </row>
    <row r="29" spans="1:4" x14ac:dyDescent="0.3">
      <c r="A29" s="37">
        <v>2021</v>
      </c>
      <c r="B29" s="37" t="s">
        <v>121</v>
      </c>
      <c r="C29" s="144">
        <v>57.2</v>
      </c>
      <c r="D29" s="141">
        <v>2291838</v>
      </c>
    </row>
    <row r="30" spans="1:4" x14ac:dyDescent="0.3">
      <c r="A30" s="37">
        <v>2022</v>
      </c>
      <c r="B30" s="37" t="s">
        <v>110</v>
      </c>
      <c r="C30" s="144">
        <v>57.3</v>
      </c>
      <c r="D30" s="141">
        <v>2298984</v>
      </c>
    </row>
    <row r="31" spans="1:4" x14ac:dyDescent="0.3">
      <c r="A31" s="37">
        <v>2022</v>
      </c>
      <c r="B31" s="37" t="s">
        <v>111</v>
      </c>
      <c r="C31" s="144">
        <v>57.3</v>
      </c>
      <c r="D31" s="141">
        <v>2305706</v>
      </c>
    </row>
    <row r="32" spans="1:4" x14ac:dyDescent="0.3">
      <c r="A32" s="37">
        <v>2022</v>
      </c>
      <c r="B32" s="37" t="s">
        <v>112</v>
      </c>
      <c r="C32" s="144">
        <v>57.3</v>
      </c>
      <c r="D32" s="141">
        <v>2310768</v>
      </c>
    </row>
    <row r="33" spans="1:4" x14ac:dyDescent="0.3">
      <c r="A33" s="37">
        <v>2022</v>
      </c>
      <c r="B33" s="37" t="s">
        <v>113</v>
      </c>
      <c r="C33" s="144">
        <v>57.3</v>
      </c>
      <c r="D33" s="141">
        <v>2313951</v>
      </c>
    </row>
    <row r="34" spans="1:4" x14ac:dyDescent="0.3">
      <c r="A34" s="37">
        <v>2022</v>
      </c>
      <c r="B34" s="37" t="s">
        <v>114</v>
      </c>
      <c r="C34" s="144">
        <v>57.2</v>
      </c>
      <c r="D34" s="141">
        <v>2315575</v>
      </c>
    </row>
    <row r="35" spans="1:4" x14ac:dyDescent="0.3">
      <c r="A35" s="37">
        <v>2022</v>
      </c>
      <c r="B35" s="37" t="s">
        <v>115</v>
      </c>
      <c r="C35" s="144">
        <v>57.1</v>
      </c>
      <c r="D35" s="141">
        <v>2316022</v>
      </c>
    </row>
    <row r="36" spans="1:4" x14ac:dyDescent="0.3">
      <c r="A36" s="37">
        <v>2022</v>
      </c>
      <c r="B36" s="37" t="s">
        <v>116</v>
      </c>
      <c r="C36" s="144">
        <v>57.1</v>
      </c>
      <c r="D36" s="141">
        <v>2315891</v>
      </c>
    </row>
    <row r="37" spans="1:4" x14ac:dyDescent="0.3">
      <c r="A37" s="37">
        <v>2022</v>
      </c>
      <c r="B37" s="37" t="s">
        <v>117</v>
      </c>
      <c r="C37" s="144">
        <v>57</v>
      </c>
      <c r="D37" s="141">
        <v>2316350</v>
      </c>
    </row>
    <row r="38" spans="1:4" x14ac:dyDescent="0.3">
      <c r="A38" s="37">
        <v>2022</v>
      </c>
      <c r="B38" s="37" t="s">
        <v>118</v>
      </c>
      <c r="C38" s="144">
        <v>57</v>
      </c>
      <c r="D38" s="141">
        <v>2318360</v>
      </c>
    </row>
    <row r="39" spans="1:4" x14ac:dyDescent="0.3">
      <c r="A39" s="37">
        <v>2022</v>
      </c>
      <c r="B39" s="37" t="s">
        <v>119</v>
      </c>
      <c r="C39" s="144">
        <v>57</v>
      </c>
      <c r="D39" s="141">
        <v>2322459</v>
      </c>
    </row>
    <row r="40" spans="1:4" x14ac:dyDescent="0.3">
      <c r="A40" s="37">
        <v>2022</v>
      </c>
      <c r="B40" s="37" t="s">
        <v>120</v>
      </c>
      <c r="C40" s="144">
        <v>57</v>
      </c>
      <c r="D40" s="141">
        <v>2328805</v>
      </c>
    </row>
    <row r="41" spans="1:4" x14ac:dyDescent="0.3">
      <c r="A41" s="37">
        <v>2022</v>
      </c>
      <c r="B41" s="37" t="s">
        <v>121</v>
      </c>
      <c r="C41" s="144">
        <v>57.1</v>
      </c>
      <c r="D41" s="141">
        <v>2337010</v>
      </c>
    </row>
    <row r="42" spans="1:4" x14ac:dyDescent="0.3">
      <c r="A42" s="37">
        <v>2023</v>
      </c>
      <c r="B42" s="37" t="s">
        <v>110</v>
      </c>
      <c r="C42" s="144">
        <v>57.2</v>
      </c>
      <c r="D42" s="141">
        <v>2345980</v>
      </c>
    </row>
    <row r="43" spans="1:4" x14ac:dyDescent="0.3">
      <c r="A43" s="37">
        <v>2023</v>
      </c>
      <c r="B43" s="37" t="s">
        <v>111</v>
      </c>
      <c r="C43" s="144">
        <v>57.2</v>
      </c>
      <c r="D43" s="141">
        <v>2355128</v>
      </c>
    </row>
    <row r="44" spans="1:4" x14ac:dyDescent="0.3">
      <c r="A44" s="37">
        <v>2023</v>
      </c>
      <c r="B44" s="37" t="s">
        <v>112</v>
      </c>
      <c r="C44" s="145">
        <v>57.3</v>
      </c>
      <c r="D44" s="142">
        <v>2363908</v>
      </c>
    </row>
    <row r="45" spans="1:4" x14ac:dyDescent="0.3">
      <c r="A45" s="37">
        <v>2023</v>
      </c>
      <c r="B45" s="37" t="s">
        <v>113</v>
      </c>
      <c r="C45" s="145">
        <v>57.4</v>
      </c>
      <c r="D45" s="142">
        <v>2371767</v>
      </c>
    </row>
    <row r="46" spans="1:4" x14ac:dyDescent="0.3">
      <c r="A46" s="37">
        <v>2023</v>
      </c>
      <c r="B46" s="37" t="s">
        <v>114</v>
      </c>
      <c r="C46" s="145">
        <v>57.4</v>
      </c>
      <c r="D46" s="142">
        <v>2378120</v>
      </c>
    </row>
    <row r="47" spans="1:4" x14ac:dyDescent="0.3">
      <c r="A47" s="37">
        <v>2023</v>
      </c>
      <c r="B47" s="37" t="s">
        <v>115</v>
      </c>
      <c r="C47">
        <v>57.4</v>
      </c>
      <c r="D47" s="142">
        <v>2383328</v>
      </c>
    </row>
    <row r="48" spans="1:4" x14ac:dyDescent="0.3">
      <c r="A48" s="37">
        <v>2023</v>
      </c>
      <c r="B48" s="37" t="s">
        <v>116</v>
      </c>
      <c r="C48">
        <v>57.4</v>
      </c>
      <c r="D48" s="142">
        <v>2387893</v>
      </c>
    </row>
    <row r="49" spans="1:4" x14ac:dyDescent="0.3">
      <c r="A49" s="37">
        <v>2023</v>
      </c>
      <c r="B49" s="37" t="s">
        <v>117</v>
      </c>
      <c r="C49">
        <v>57.5</v>
      </c>
      <c r="D49" s="142">
        <v>2391519</v>
      </c>
    </row>
    <row r="50" spans="1:4" x14ac:dyDescent="0.3">
      <c r="A50" s="37">
        <v>2023</v>
      </c>
      <c r="B50" s="37" t="s">
        <v>118</v>
      </c>
      <c r="C50">
        <v>57.5</v>
      </c>
      <c r="D50" s="142">
        <v>2394416</v>
      </c>
    </row>
    <row r="51" spans="1:4" x14ac:dyDescent="0.3">
      <c r="A51" s="37">
        <v>2023</v>
      </c>
      <c r="B51" s="37" t="s">
        <v>119</v>
      </c>
      <c r="C51">
        <v>57.4</v>
      </c>
      <c r="D51" s="142">
        <v>2396218</v>
      </c>
    </row>
    <row r="52" spans="1:4" x14ac:dyDescent="0.3">
      <c r="A52" s="37">
        <v>2023</v>
      </c>
      <c r="B52" s="37" t="s">
        <v>120</v>
      </c>
      <c r="C52">
        <v>57.3</v>
      </c>
      <c r="D52" s="142">
        <v>2395934</v>
      </c>
    </row>
    <row r="53" spans="1:4" x14ac:dyDescent="0.3">
      <c r="A53" s="37">
        <v>2023</v>
      </c>
      <c r="B53" s="37" t="s">
        <v>121</v>
      </c>
      <c r="C53">
        <v>57.2</v>
      </c>
      <c r="D53" s="142">
        <v>2395427</v>
      </c>
    </row>
    <row r="54" spans="1:4" x14ac:dyDescent="0.3">
      <c r="A54" s="37">
        <v>2024</v>
      </c>
      <c r="B54" s="37" t="s">
        <v>110</v>
      </c>
      <c r="C54">
        <v>57.2</v>
      </c>
      <c r="D54" s="142">
        <v>2396514</v>
      </c>
    </row>
    <row r="55" spans="1:4" x14ac:dyDescent="0.3">
      <c r="A55" s="37">
        <v>2024</v>
      </c>
      <c r="B55" s="37" t="s">
        <v>111</v>
      </c>
      <c r="C55">
        <v>57.1</v>
      </c>
      <c r="D55" s="142">
        <v>2396195</v>
      </c>
    </row>
    <row r="56" spans="1:4" x14ac:dyDescent="0.3">
      <c r="A56" s="37">
        <v>2024</v>
      </c>
      <c r="B56" s="37" t="s">
        <v>112</v>
      </c>
      <c r="C56">
        <v>57.1</v>
      </c>
      <c r="D56" s="142">
        <v>2399623</v>
      </c>
    </row>
  </sheetData>
  <mergeCells count="3">
    <mergeCell ref="A1:F1"/>
    <mergeCell ref="A2:F2"/>
    <mergeCell ref="A4:E4"/>
  </mergeCells>
  <phoneticPr fontId="3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5" sqref="H5"/>
    </sheetView>
  </sheetViews>
  <sheetFormatPr defaultRowHeight="14.4" x14ac:dyDescent="0.3"/>
  <cols>
    <col min="1" max="1" width="48.5546875" style="151" bestFit="1" customWidth="1"/>
    <col min="2" max="4" width="13.33203125" style="151" bestFit="1" customWidth="1"/>
    <col min="5" max="5" width="9.5546875" style="151" bestFit="1" customWidth="1"/>
    <col min="6" max="6" width="8.88671875" style="167" bestFit="1" customWidth="1"/>
    <col min="7" max="7" width="10.5546875" style="151" bestFit="1" customWidth="1"/>
    <col min="8" max="8" width="8.88671875" style="167" bestFit="1" customWidth="1"/>
  </cols>
  <sheetData>
    <row r="1" spans="1:8" x14ac:dyDescent="0.3">
      <c r="A1" s="13">
        <v>45352</v>
      </c>
      <c r="E1" s="226" t="s">
        <v>124</v>
      </c>
      <c r="F1" s="227"/>
      <c r="G1" s="201"/>
      <c r="H1" s="227"/>
    </row>
    <row r="2" spans="1:8" x14ac:dyDescent="0.3">
      <c r="A2" s="165" t="s">
        <v>125</v>
      </c>
      <c r="B2" t="s">
        <v>126</v>
      </c>
      <c r="C2" t="s">
        <v>127</v>
      </c>
      <c r="D2" t="s">
        <v>128</v>
      </c>
      <c r="E2" t="s">
        <v>129</v>
      </c>
      <c r="F2" s="167" t="s">
        <v>130</v>
      </c>
      <c r="G2" t="s">
        <v>128</v>
      </c>
      <c r="H2" s="167" t="s">
        <v>130</v>
      </c>
    </row>
    <row r="3" spans="1:8" x14ac:dyDescent="0.3">
      <c r="A3" t="s">
        <v>131</v>
      </c>
      <c r="B3" t="s">
        <v>132</v>
      </c>
      <c r="C3" t="s">
        <v>132</v>
      </c>
      <c r="D3" t="s">
        <v>133</v>
      </c>
      <c r="E3" t="s">
        <v>132</v>
      </c>
      <c r="F3" s="167" t="s">
        <v>134</v>
      </c>
      <c r="G3" t="s">
        <v>133</v>
      </c>
      <c r="H3" s="167" t="s">
        <v>134</v>
      </c>
    </row>
    <row r="4" spans="1:8" x14ac:dyDescent="0.3">
      <c r="E4" t="s">
        <v>0</v>
      </c>
      <c r="G4" s="56"/>
    </row>
    <row r="5" spans="1:8" x14ac:dyDescent="0.3">
      <c r="A5" s="165" t="s">
        <v>135</v>
      </c>
      <c r="B5" s="196">
        <v>2358400</v>
      </c>
      <c r="C5" s="196">
        <v>2351200</v>
      </c>
      <c r="D5" s="196">
        <v>2293200</v>
      </c>
      <c r="E5" s="168">
        <f t="shared" ref="E5:E13" si="0">B5-C5</f>
        <v>7200</v>
      </c>
      <c r="F5" s="199">
        <f t="shared" ref="F5:F13" si="1">ROUND((B5-C5)/C5,3)</f>
        <v>3.0000000000000001E-3</v>
      </c>
      <c r="G5" s="168">
        <f t="shared" ref="G5:G13" si="2">B5-D5</f>
        <v>65200</v>
      </c>
      <c r="H5" s="199">
        <f t="shared" ref="H5:H13" si="3">ROUND((B5-D5)/D5,3)</f>
        <v>2.8000000000000001E-2</v>
      </c>
    </row>
    <row r="6" spans="1:8" x14ac:dyDescent="0.3">
      <c r="A6" t="s">
        <v>86</v>
      </c>
      <c r="B6" s="196">
        <v>424600</v>
      </c>
      <c r="C6" s="196">
        <v>424300</v>
      </c>
      <c r="D6" s="196">
        <v>409000</v>
      </c>
      <c r="E6" s="168">
        <f t="shared" si="0"/>
        <v>300</v>
      </c>
      <c r="F6" s="169">
        <f t="shared" si="1"/>
        <v>1E-3</v>
      </c>
      <c r="G6" s="168">
        <f t="shared" si="2"/>
        <v>15600</v>
      </c>
      <c r="H6" s="169">
        <f t="shared" si="3"/>
        <v>3.7999999999999999E-2</v>
      </c>
    </row>
    <row r="7" spans="1:8" x14ac:dyDescent="0.3">
      <c r="A7" t="s">
        <v>72</v>
      </c>
      <c r="B7" s="196">
        <v>433800</v>
      </c>
      <c r="C7" s="196">
        <v>431800</v>
      </c>
      <c r="D7" s="196">
        <v>421500</v>
      </c>
      <c r="E7" s="168">
        <f t="shared" si="0"/>
        <v>2000</v>
      </c>
      <c r="F7" s="169">
        <f t="shared" si="1"/>
        <v>5.0000000000000001E-3</v>
      </c>
      <c r="G7" s="168">
        <f t="shared" si="2"/>
        <v>12300</v>
      </c>
      <c r="H7" s="169">
        <f t="shared" si="3"/>
        <v>2.9000000000000001E-2</v>
      </c>
    </row>
    <row r="8" spans="1:8" x14ac:dyDescent="0.3">
      <c r="A8" t="s">
        <v>73</v>
      </c>
      <c r="B8" s="196">
        <v>97500</v>
      </c>
      <c r="C8" s="196">
        <v>97000</v>
      </c>
      <c r="D8" s="196">
        <v>95300</v>
      </c>
      <c r="E8" s="168">
        <f t="shared" si="0"/>
        <v>500</v>
      </c>
      <c r="F8" s="169">
        <f t="shared" si="1"/>
        <v>5.0000000000000001E-3</v>
      </c>
      <c r="G8" s="168">
        <f t="shared" si="2"/>
        <v>2200</v>
      </c>
      <c r="H8" s="169">
        <f t="shared" si="3"/>
        <v>2.3E-2</v>
      </c>
    </row>
    <row r="9" spans="1:8" x14ac:dyDescent="0.3">
      <c r="A9" t="s">
        <v>90</v>
      </c>
      <c r="B9" s="196">
        <v>465900</v>
      </c>
      <c r="C9" s="196">
        <v>464500</v>
      </c>
      <c r="D9" s="196">
        <v>457900</v>
      </c>
      <c r="E9" s="168">
        <f t="shared" si="0"/>
        <v>1400</v>
      </c>
      <c r="F9" s="169">
        <f t="shared" si="1"/>
        <v>3.0000000000000001E-3</v>
      </c>
      <c r="G9" s="168">
        <f t="shared" si="2"/>
        <v>8000</v>
      </c>
      <c r="H9" s="169">
        <f t="shared" si="3"/>
        <v>1.7000000000000001E-2</v>
      </c>
    </row>
    <row r="10" spans="1:8" x14ac:dyDescent="0.3">
      <c r="A10" t="s">
        <v>136</v>
      </c>
      <c r="B10" s="196">
        <v>91200</v>
      </c>
      <c r="C10" s="196">
        <v>90900</v>
      </c>
      <c r="D10" s="196">
        <v>88000</v>
      </c>
      <c r="E10" s="168">
        <f t="shared" si="0"/>
        <v>300</v>
      </c>
      <c r="F10" s="169">
        <f t="shared" si="1"/>
        <v>3.0000000000000001E-3</v>
      </c>
      <c r="G10" s="168">
        <f t="shared" si="2"/>
        <v>3200</v>
      </c>
      <c r="H10" s="169">
        <f t="shared" si="3"/>
        <v>3.5999999999999997E-2</v>
      </c>
    </row>
    <row r="11" spans="1:8" x14ac:dyDescent="0.3">
      <c r="A11" t="s">
        <v>95</v>
      </c>
      <c r="B11" s="196">
        <v>198700</v>
      </c>
      <c r="C11" s="196">
        <v>198500</v>
      </c>
      <c r="D11" s="196">
        <v>191200</v>
      </c>
      <c r="E11" s="168">
        <f t="shared" si="0"/>
        <v>200</v>
      </c>
      <c r="F11" s="169">
        <f t="shared" si="1"/>
        <v>1E-3</v>
      </c>
      <c r="G11" s="168">
        <f t="shared" si="2"/>
        <v>7500</v>
      </c>
      <c r="H11" s="169">
        <f t="shared" si="3"/>
        <v>3.9E-2</v>
      </c>
    </row>
    <row r="12" spans="1:8" x14ac:dyDescent="0.3">
      <c r="A12" t="s">
        <v>77</v>
      </c>
      <c r="B12" s="196">
        <v>174300</v>
      </c>
      <c r="C12" s="196">
        <v>173800</v>
      </c>
      <c r="D12" s="196">
        <v>169800</v>
      </c>
      <c r="E12" s="168">
        <f t="shared" si="0"/>
        <v>500</v>
      </c>
      <c r="F12" s="169">
        <f t="shared" si="1"/>
        <v>3.0000000000000001E-3</v>
      </c>
      <c r="G12" s="168">
        <f t="shared" si="2"/>
        <v>4500</v>
      </c>
      <c r="H12" s="169">
        <f t="shared" si="3"/>
        <v>2.7E-2</v>
      </c>
    </row>
    <row r="13" spans="1:8" x14ac:dyDescent="0.3">
      <c r="A13" t="s">
        <v>78</v>
      </c>
      <c r="B13" s="196">
        <v>38800</v>
      </c>
      <c r="C13" s="196">
        <v>38600</v>
      </c>
      <c r="D13" s="196">
        <v>37700</v>
      </c>
      <c r="E13" s="168">
        <f t="shared" si="0"/>
        <v>200</v>
      </c>
      <c r="F13" s="169">
        <f t="shared" si="1"/>
        <v>5.0000000000000001E-3</v>
      </c>
      <c r="G13" s="168">
        <f t="shared" si="2"/>
        <v>1100</v>
      </c>
      <c r="H13" s="169">
        <f t="shared" si="3"/>
        <v>2.9000000000000001E-2</v>
      </c>
    </row>
    <row r="15" spans="1:8" x14ac:dyDescent="0.3">
      <c r="A15" s="165" t="s">
        <v>137</v>
      </c>
    </row>
    <row r="17" spans="1:1" x14ac:dyDescent="0.3">
      <c r="A17" s="55" t="s">
        <v>138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21" zoomScaleNormal="100" workbookViewId="0">
      <selection activeCell="D41" sqref="D41"/>
    </sheetView>
  </sheetViews>
  <sheetFormatPr defaultColWidth="9.109375" defaultRowHeight="13.2" x14ac:dyDescent="0.25"/>
  <cols>
    <col min="1" max="1" width="70" style="159" bestFit="1" customWidth="1"/>
    <col min="2" max="2" width="9.109375" style="158" customWidth="1"/>
    <col min="3" max="3" width="9.109375" style="159" customWidth="1"/>
    <col min="4" max="4" width="10.33203125" style="159" bestFit="1" customWidth="1"/>
    <col min="5" max="6" width="8.6640625" style="159" customWidth="1"/>
    <col min="7" max="8" width="9" style="159" customWidth="1"/>
    <col min="9" max="11" width="9.109375" style="159" customWidth="1"/>
    <col min="12" max="12" width="12.88671875" style="159" bestFit="1" customWidth="1"/>
    <col min="13" max="13" width="13.33203125" style="159" bestFit="1" customWidth="1"/>
    <col min="14" max="14" width="12.88671875" style="159" bestFit="1" customWidth="1"/>
    <col min="15" max="28" width="9.109375" style="159" customWidth="1"/>
    <col min="29" max="16384" width="9.109375" style="159"/>
  </cols>
  <sheetData>
    <row r="1" spans="1:14" x14ac:dyDescent="0.25">
      <c r="A1" s="232" t="s">
        <v>139</v>
      </c>
      <c r="B1" s="229"/>
      <c r="C1" s="230"/>
      <c r="D1" s="230"/>
      <c r="E1" s="230"/>
      <c r="F1" s="230"/>
      <c r="G1" s="230"/>
      <c r="H1" s="161"/>
    </row>
    <row r="2" spans="1:14" x14ac:dyDescent="0.25">
      <c r="A2" s="228" t="s">
        <v>140</v>
      </c>
      <c r="B2" s="229"/>
      <c r="C2" s="230"/>
      <c r="D2" s="230"/>
      <c r="E2" s="230"/>
      <c r="F2" s="230"/>
      <c r="G2" s="230"/>
      <c r="H2" s="157"/>
    </row>
    <row r="3" spans="1:14" x14ac:dyDescent="0.25">
      <c r="A3" s="1"/>
      <c r="B3" s="2"/>
      <c r="C3" s="1"/>
      <c r="D3" s="1"/>
      <c r="E3" s="1"/>
      <c r="F3" s="1"/>
      <c r="G3" s="1"/>
      <c r="H3" s="1"/>
    </row>
    <row r="4" spans="1:14" x14ac:dyDescent="0.25">
      <c r="A4" s="231">
        <v>45352</v>
      </c>
      <c r="B4" s="229"/>
      <c r="C4" s="230"/>
      <c r="D4" s="230"/>
      <c r="E4" s="230"/>
      <c r="F4" s="230"/>
      <c r="G4" s="230"/>
      <c r="H4" s="160"/>
    </row>
    <row r="5" spans="1:14" x14ac:dyDescent="0.25">
      <c r="A5" s="3"/>
      <c r="B5" s="4"/>
      <c r="C5" s="3"/>
      <c r="D5" s="3"/>
      <c r="E5" s="3"/>
      <c r="F5" s="3"/>
      <c r="G5" s="3"/>
      <c r="H5" s="3"/>
    </row>
    <row r="6" spans="1:14" x14ac:dyDescent="0.25">
      <c r="A6" s="3"/>
      <c r="B6" s="4"/>
      <c r="C6" s="3"/>
      <c r="D6" s="3"/>
      <c r="E6" s="233" t="s">
        <v>124</v>
      </c>
      <c r="F6" s="230"/>
      <c r="G6" s="230"/>
      <c r="H6" s="230"/>
    </row>
    <row r="7" spans="1:14" x14ac:dyDescent="0.25">
      <c r="A7" s="3"/>
      <c r="B7" s="5" t="s">
        <v>126</v>
      </c>
      <c r="C7" s="162" t="s">
        <v>127</v>
      </c>
      <c r="D7" s="162" t="s">
        <v>128</v>
      </c>
      <c r="E7" s="162" t="s">
        <v>129</v>
      </c>
      <c r="F7" s="162" t="s">
        <v>130</v>
      </c>
      <c r="G7" s="162" t="s">
        <v>128</v>
      </c>
      <c r="H7" s="162" t="s">
        <v>130</v>
      </c>
    </row>
    <row r="8" spans="1:14" x14ac:dyDescent="0.25">
      <c r="A8" s="3"/>
      <c r="B8" s="5" t="s">
        <v>132</v>
      </c>
      <c r="C8" s="162" t="s">
        <v>132</v>
      </c>
      <c r="D8" s="162" t="s">
        <v>133</v>
      </c>
      <c r="E8" s="162" t="s">
        <v>132</v>
      </c>
      <c r="F8" s="162" t="s">
        <v>134</v>
      </c>
      <c r="G8" s="162" t="s">
        <v>133</v>
      </c>
      <c r="H8" s="162" t="s">
        <v>134</v>
      </c>
    </row>
    <row r="10" spans="1:14" x14ac:dyDescent="0.25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3">
      <c r="A11" s="8" t="s">
        <v>141</v>
      </c>
      <c r="B11" s="170">
        <v>2358.4</v>
      </c>
      <c r="C11" s="170">
        <v>2351.1999999999998</v>
      </c>
      <c r="D11" s="171">
        <v>2293.1999999999998</v>
      </c>
      <c r="E11" s="172">
        <f t="shared" ref="E11:E44" si="0">B11-C11</f>
        <v>7.2000000000002728</v>
      </c>
      <c r="F11" s="173">
        <f t="shared" ref="F11:F44" si="1">ROUND((B11-C11)/C11,3)</f>
        <v>3.0000000000000001E-3</v>
      </c>
      <c r="G11" s="172">
        <f t="shared" ref="G11:G44" si="2">B11-D11</f>
        <v>65.200000000000273</v>
      </c>
      <c r="H11" s="173">
        <f t="shared" ref="H11:H44" si="3">ROUND((B11-D11)/D11,3)</f>
        <v>2.8000000000000001E-2</v>
      </c>
      <c r="K11" s="59"/>
      <c r="L11" s="9"/>
      <c r="M11" s="10"/>
    </row>
    <row r="12" spans="1:14" ht="15" customHeight="1" x14ac:dyDescent="0.3">
      <c r="A12" s="8" t="s">
        <v>142</v>
      </c>
      <c r="B12" s="170">
        <v>1980.8</v>
      </c>
      <c r="C12" s="170">
        <v>1974.1</v>
      </c>
      <c r="D12" s="171">
        <v>1921.5</v>
      </c>
      <c r="E12" s="172">
        <f t="shared" si="0"/>
        <v>6.7000000000000455</v>
      </c>
      <c r="F12" s="173">
        <f t="shared" si="1"/>
        <v>3.0000000000000001E-3</v>
      </c>
      <c r="G12" s="172">
        <f t="shared" si="2"/>
        <v>59.299999999999955</v>
      </c>
      <c r="H12" s="173">
        <f t="shared" si="3"/>
        <v>3.1E-2</v>
      </c>
      <c r="K12" s="59"/>
      <c r="L12" s="9"/>
      <c r="M12" s="10"/>
    </row>
    <row r="13" spans="1:14" ht="15" customHeight="1" x14ac:dyDescent="0.3">
      <c r="A13" s="8" t="s">
        <v>143</v>
      </c>
      <c r="B13" s="170">
        <v>385.3</v>
      </c>
      <c r="C13" s="170">
        <v>385.9</v>
      </c>
      <c r="D13" s="171">
        <v>378.5</v>
      </c>
      <c r="E13" s="172">
        <f t="shared" si="0"/>
        <v>-0.59999999999996589</v>
      </c>
      <c r="F13" s="173">
        <f t="shared" si="1"/>
        <v>-2E-3</v>
      </c>
      <c r="G13" s="172">
        <f t="shared" si="2"/>
        <v>6.8000000000000114</v>
      </c>
      <c r="H13" s="173">
        <f t="shared" si="3"/>
        <v>1.7999999999999999E-2</v>
      </c>
      <c r="K13" s="59"/>
      <c r="L13" s="127"/>
      <c r="M13" s="128"/>
      <c r="N13" s="129"/>
    </row>
    <row r="14" spans="1:14" ht="15" customHeight="1" x14ac:dyDescent="0.3">
      <c r="A14" s="8" t="s">
        <v>144</v>
      </c>
      <c r="B14" s="170">
        <v>119.4</v>
      </c>
      <c r="C14" s="170">
        <v>120</v>
      </c>
      <c r="D14" s="171">
        <v>115.7</v>
      </c>
      <c r="E14" s="172">
        <f t="shared" si="0"/>
        <v>-0.59999999999999432</v>
      </c>
      <c r="F14" s="173">
        <f t="shared" si="1"/>
        <v>-5.0000000000000001E-3</v>
      </c>
      <c r="G14" s="172">
        <f t="shared" si="2"/>
        <v>3.7000000000000028</v>
      </c>
      <c r="H14" s="173">
        <f t="shared" si="3"/>
        <v>3.2000000000000001E-2</v>
      </c>
      <c r="J14" s="158"/>
      <c r="K14" s="59"/>
      <c r="L14" s="127"/>
      <c r="M14" s="128"/>
      <c r="N14" s="129"/>
    </row>
    <row r="15" spans="1:14" ht="15" customHeight="1" x14ac:dyDescent="0.3">
      <c r="A15" s="8" t="s">
        <v>145</v>
      </c>
      <c r="B15" s="170">
        <v>4.5</v>
      </c>
      <c r="C15" s="170">
        <v>4.5</v>
      </c>
      <c r="D15" s="171">
        <v>4.4000000000000004</v>
      </c>
      <c r="E15" s="172">
        <f t="shared" si="0"/>
        <v>0</v>
      </c>
      <c r="F15" s="173">
        <f t="shared" si="1"/>
        <v>0</v>
      </c>
      <c r="G15" s="172">
        <f t="shared" si="2"/>
        <v>9.9999999999999645E-2</v>
      </c>
      <c r="H15" s="173">
        <f t="shared" si="3"/>
        <v>2.3E-2</v>
      </c>
      <c r="J15" s="158"/>
      <c r="K15" s="59"/>
      <c r="L15" s="127"/>
      <c r="M15" s="128"/>
      <c r="N15" s="129"/>
    </row>
    <row r="16" spans="1:14" ht="15" customHeight="1" x14ac:dyDescent="0.3">
      <c r="A16" s="8" t="s">
        <v>146</v>
      </c>
      <c r="B16" s="170">
        <v>114.9</v>
      </c>
      <c r="C16" s="170">
        <v>115.5</v>
      </c>
      <c r="D16" s="171">
        <v>111.3</v>
      </c>
      <c r="E16" s="172">
        <f t="shared" si="0"/>
        <v>-0.59999999999999432</v>
      </c>
      <c r="F16" s="173">
        <f t="shared" si="1"/>
        <v>-5.0000000000000001E-3</v>
      </c>
      <c r="G16" s="172">
        <f t="shared" si="2"/>
        <v>3.6000000000000085</v>
      </c>
      <c r="H16" s="173">
        <f t="shared" si="3"/>
        <v>3.2000000000000001E-2</v>
      </c>
      <c r="J16" s="158"/>
      <c r="K16" s="59"/>
      <c r="L16" s="127"/>
      <c r="M16" s="128"/>
      <c r="N16" s="129"/>
    </row>
    <row r="17" spans="1:14" ht="15" customHeight="1" x14ac:dyDescent="0.3">
      <c r="A17" s="8" t="s">
        <v>147</v>
      </c>
      <c r="B17" s="170">
        <v>265.89999999999998</v>
      </c>
      <c r="C17" s="170">
        <v>265.89999999999998</v>
      </c>
      <c r="D17" s="171">
        <v>262.8</v>
      </c>
      <c r="E17" s="172">
        <f t="shared" si="0"/>
        <v>0</v>
      </c>
      <c r="F17" s="173">
        <f t="shared" si="1"/>
        <v>0</v>
      </c>
      <c r="G17" s="172">
        <f t="shared" si="2"/>
        <v>3.0999999999999659</v>
      </c>
      <c r="H17" s="173">
        <f t="shared" si="3"/>
        <v>1.2E-2</v>
      </c>
      <c r="J17" s="158"/>
      <c r="K17" s="59"/>
      <c r="L17" s="127"/>
      <c r="M17" s="128"/>
      <c r="N17" s="129"/>
    </row>
    <row r="18" spans="1:14" ht="15" customHeight="1" x14ac:dyDescent="0.3">
      <c r="A18" s="8" t="s">
        <v>148</v>
      </c>
      <c r="B18" s="170">
        <v>162.5</v>
      </c>
      <c r="C18" s="170">
        <v>162</v>
      </c>
      <c r="D18" s="171">
        <v>159.1</v>
      </c>
      <c r="E18" s="172">
        <f t="shared" si="0"/>
        <v>0.5</v>
      </c>
      <c r="F18" s="173">
        <f t="shared" si="1"/>
        <v>3.0000000000000001E-3</v>
      </c>
      <c r="G18" s="172">
        <f t="shared" si="2"/>
        <v>3.4000000000000057</v>
      </c>
      <c r="H18" s="173">
        <f t="shared" si="3"/>
        <v>2.1000000000000001E-2</v>
      </c>
      <c r="K18" s="59"/>
      <c r="L18" s="127"/>
      <c r="M18" s="128"/>
      <c r="N18" s="129"/>
    </row>
    <row r="19" spans="1:14" ht="15" customHeight="1" x14ac:dyDescent="0.3">
      <c r="A19" s="11" t="s">
        <v>149</v>
      </c>
      <c r="B19" s="170">
        <v>103.4</v>
      </c>
      <c r="C19" s="170">
        <v>103.9</v>
      </c>
      <c r="D19" s="171">
        <v>103.7</v>
      </c>
      <c r="E19" s="172">
        <f t="shared" si="0"/>
        <v>-0.5</v>
      </c>
      <c r="F19" s="173">
        <f t="shared" si="1"/>
        <v>-5.0000000000000001E-3</v>
      </c>
      <c r="G19" s="172">
        <f t="shared" si="2"/>
        <v>-0.29999999999999716</v>
      </c>
      <c r="H19" s="173">
        <f t="shared" si="3"/>
        <v>-3.0000000000000001E-3</v>
      </c>
      <c r="K19" s="59"/>
      <c r="L19" s="127"/>
      <c r="M19" s="128"/>
      <c r="N19" s="129"/>
    </row>
    <row r="20" spans="1:14" ht="15" customHeight="1" x14ac:dyDescent="0.3">
      <c r="A20" s="8" t="s">
        <v>150</v>
      </c>
      <c r="B20" s="170">
        <v>1973.1</v>
      </c>
      <c r="C20" s="170">
        <v>1965.3</v>
      </c>
      <c r="D20" s="171">
        <v>1914.7</v>
      </c>
      <c r="E20" s="172">
        <f t="shared" si="0"/>
        <v>7.7999999999999545</v>
      </c>
      <c r="F20" s="173">
        <f t="shared" si="1"/>
        <v>4.0000000000000001E-3</v>
      </c>
      <c r="G20" s="172">
        <f t="shared" si="2"/>
        <v>58.399999999999864</v>
      </c>
      <c r="H20" s="173">
        <f t="shared" si="3"/>
        <v>3.1E-2</v>
      </c>
      <c r="J20" s="158"/>
      <c r="K20" s="59"/>
      <c r="L20" s="127"/>
      <c r="M20" s="128"/>
      <c r="N20" s="129"/>
    </row>
    <row r="21" spans="1:14" ht="15" customHeight="1" x14ac:dyDescent="0.3">
      <c r="A21" s="8" t="s">
        <v>151</v>
      </c>
      <c r="B21" s="170">
        <v>1595.5</v>
      </c>
      <c r="C21" s="170">
        <v>1588.2</v>
      </c>
      <c r="D21" s="171">
        <v>1543</v>
      </c>
      <c r="E21" s="172">
        <f t="shared" si="0"/>
        <v>7.2999999999999545</v>
      </c>
      <c r="F21" s="173">
        <f t="shared" si="1"/>
        <v>5.0000000000000001E-3</v>
      </c>
      <c r="G21" s="172">
        <f t="shared" si="2"/>
        <v>52.5</v>
      </c>
      <c r="H21" s="173">
        <f t="shared" si="3"/>
        <v>3.4000000000000002E-2</v>
      </c>
      <c r="J21" s="158"/>
      <c r="K21" s="59"/>
      <c r="L21" s="127"/>
      <c r="M21" s="128"/>
      <c r="N21" s="129"/>
    </row>
    <row r="22" spans="1:14" ht="15" customHeight="1" x14ac:dyDescent="0.3">
      <c r="A22" s="11" t="s">
        <v>152</v>
      </c>
      <c r="B22" s="170">
        <v>447.1</v>
      </c>
      <c r="C22" s="170">
        <v>446.2</v>
      </c>
      <c r="D22" s="171">
        <v>440.1</v>
      </c>
      <c r="E22" s="172">
        <f t="shared" si="0"/>
        <v>0.90000000000003411</v>
      </c>
      <c r="F22" s="173">
        <f t="shared" si="1"/>
        <v>2E-3</v>
      </c>
      <c r="G22" s="172">
        <f t="shared" si="2"/>
        <v>7</v>
      </c>
      <c r="H22" s="173">
        <f t="shared" si="3"/>
        <v>1.6E-2</v>
      </c>
      <c r="J22" s="158"/>
      <c r="K22" s="59"/>
      <c r="L22" s="127"/>
      <c r="M22" s="128"/>
      <c r="N22" s="129"/>
    </row>
    <row r="23" spans="1:14" ht="15" customHeight="1" x14ac:dyDescent="0.3">
      <c r="A23" s="8" t="s">
        <v>153</v>
      </c>
      <c r="B23" s="170">
        <v>85.1</v>
      </c>
      <c r="C23" s="170">
        <v>84.5</v>
      </c>
      <c r="D23" s="171">
        <v>81.599999999999994</v>
      </c>
      <c r="E23" s="172">
        <f t="shared" si="0"/>
        <v>0.59999999999999432</v>
      </c>
      <c r="F23" s="173">
        <f t="shared" si="1"/>
        <v>7.0000000000000001E-3</v>
      </c>
      <c r="G23" s="172">
        <f t="shared" si="2"/>
        <v>3.5</v>
      </c>
      <c r="H23" s="173">
        <f t="shared" si="3"/>
        <v>4.2999999999999997E-2</v>
      </c>
      <c r="J23" s="158"/>
      <c r="K23" s="59"/>
      <c r="L23" s="127"/>
      <c r="M23" s="128"/>
      <c r="N23" s="174"/>
    </row>
    <row r="24" spans="1:14" ht="15" customHeight="1" x14ac:dyDescent="0.3">
      <c r="A24" s="8" t="s">
        <v>154</v>
      </c>
      <c r="B24" s="170">
        <v>266.7</v>
      </c>
      <c r="C24" s="170">
        <v>267.2</v>
      </c>
      <c r="D24" s="171">
        <v>264.60000000000002</v>
      </c>
      <c r="E24" s="172">
        <f t="shared" si="0"/>
        <v>-0.5</v>
      </c>
      <c r="F24" s="173">
        <f t="shared" si="1"/>
        <v>-2E-3</v>
      </c>
      <c r="G24" s="172">
        <f t="shared" si="2"/>
        <v>2.0999999999999659</v>
      </c>
      <c r="H24" s="173">
        <f t="shared" si="3"/>
        <v>8.0000000000000002E-3</v>
      </c>
      <c r="J24" s="158"/>
      <c r="K24" s="59"/>
      <c r="L24" s="127"/>
      <c r="M24" s="128"/>
      <c r="N24" s="129"/>
    </row>
    <row r="25" spans="1:14" ht="15" customHeight="1" x14ac:dyDescent="0.3">
      <c r="A25" s="11" t="s">
        <v>155</v>
      </c>
      <c r="B25" s="170">
        <v>95.3</v>
      </c>
      <c r="C25" s="170">
        <v>94.5</v>
      </c>
      <c r="D25" s="171">
        <v>93.9</v>
      </c>
      <c r="E25" s="172">
        <f t="shared" si="0"/>
        <v>0.79999999999999716</v>
      </c>
      <c r="F25" s="173">
        <f t="shared" si="1"/>
        <v>8.0000000000000002E-3</v>
      </c>
      <c r="G25" s="172">
        <f t="shared" si="2"/>
        <v>1.3999999999999915</v>
      </c>
      <c r="H25" s="173">
        <f t="shared" si="3"/>
        <v>1.4999999999999999E-2</v>
      </c>
      <c r="J25" s="158"/>
      <c r="K25" s="59"/>
      <c r="L25" s="127"/>
      <c r="M25" s="128"/>
      <c r="N25" s="129"/>
    </row>
    <row r="26" spans="1:14" ht="15" customHeight="1" x14ac:dyDescent="0.3">
      <c r="A26" s="8" t="s">
        <v>156</v>
      </c>
      <c r="B26" s="170">
        <v>29</v>
      </c>
      <c r="C26" s="170">
        <v>28.8</v>
      </c>
      <c r="D26" s="171">
        <v>29.5</v>
      </c>
      <c r="E26" s="172">
        <f t="shared" si="0"/>
        <v>0.19999999999999929</v>
      </c>
      <c r="F26" s="173">
        <f t="shared" si="1"/>
        <v>7.0000000000000001E-3</v>
      </c>
      <c r="G26" s="172">
        <f t="shared" si="2"/>
        <v>-0.5</v>
      </c>
      <c r="H26" s="173">
        <f t="shared" si="3"/>
        <v>-1.7000000000000001E-2</v>
      </c>
      <c r="J26" s="158"/>
      <c r="K26" s="59"/>
      <c r="L26" s="127"/>
      <c r="M26" s="128"/>
      <c r="N26" s="129"/>
    </row>
    <row r="27" spans="1:14" ht="15" customHeight="1" x14ac:dyDescent="0.3">
      <c r="A27" s="8" t="s">
        <v>157</v>
      </c>
      <c r="B27" s="170">
        <v>123.8</v>
      </c>
      <c r="C27" s="170">
        <v>123.5</v>
      </c>
      <c r="D27" s="171">
        <v>121</v>
      </c>
      <c r="E27" s="172">
        <f t="shared" si="0"/>
        <v>0.29999999999999716</v>
      </c>
      <c r="F27" s="173">
        <f t="shared" si="1"/>
        <v>2E-3</v>
      </c>
      <c r="G27" s="172">
        <f t="shared" si="2"/>
        <v>2.7999999999999972</v>
      </c>
      <c r="H27" s="173">
        <f t="shared" si="3"/>
        <v>2.3E-2</v>
      </c>
      <c r="J27" s="158"/>
      <c r="K27" s="59"/>
      <c r="L27" s="127"/>
      <c r="M27" s="128"/>
      <c r="N27" s="129"/>
    </row>
    <row r="28" spans="1:14" ht="15" customHeight="1" x14ac:dyDescent="0.3">
      <c r="A28" s="8" t="s">
        <v>158</v>
      </c>
      <c r="B28" s="170">
        <v>87.9</v>
      </c>
      <c r="C28" s="170">
        <v>87.8</v>
      </c>
      <c r="D28" s="171">
        <v>86.6</v>
      </c>
      <c r="E28" s="172">
        <f t="shared" si="0"/>
        <v>0.10000000000000853</v>
      </c>
      <c r="F28" s="173">
        <f t="shared" si="1"/>
        <v>1E-3</v>
      </c>
      <c r="G28" s="172">
        <f t="shared" si="2"/>
        <v>1.3000000000000114</v>
      </c>
      <c r="H28" s="173">
        <f t="shared" si="3"/>
        <v>1.4999999999999999E-2</v>
      </c>
      <c r="J28" s="158"/>
      <c r="K28" s="59"/>
      <c r="L28" s="127"/>
      <c r="M28" s="128"/>
      <c r="N28" s="129"/>
    </row>
    <row r="29" spans="1:14" ht="15" customHeight="1" x14ac:dyDescent="0.3">
      <c r="A29" s="8" t="s">
        <v>159</v>
      </c>
      <c r="B29" s="170">
        <v>35.9</v>
      </c>
      <c r="C29" s="170">
        <v>35.700000000000003</v>
      </c>
      <c r="D29" s="171">
        <v>34.4</v>
      </c>
      <c r="E29" s="172">
        <f t="shared" si="0"/>
        <v>0.19999999999999574</v>
      </c>
      <c r="F29" s="173">
        <f t="shared" si="1"/>
        <v>6.0000000000000001E-3</v>
      </c>
      <c r="G29" s="172">
        <f t="shared" si="2"/>
        <v>1.5</v>
      </c>
      <c r="H29" s="173">
        <f t="shared" si="3"/>
        <v>4.3999999999999997E-2</v>
      </c>
      <c r="J29" s="158"/>
      <c r="K29" s="59"/>
      <c r="L29" s="127"/>
      <c r="M29" s="128"/>
      <c r="N29" s="129"/>
    </row>
    <row r="30" spans="1:14" ht="15" customHeight="1" x14ac:dyDescent="0.3">
      <c r="A30" s="8" t="s">
        <v>160</v>
      </c>
      <c r="B30" s="170">
        <v>317.39999999999998</v>
      </c>
      <c r="C30" s="170">
        <v>315.39999999999998</v>
      </c>
      <c r="D30" s="171">
        <v>311.2</v>
      </c>
      <c r="E30" s="172">
        <f t="shared" si="0"/>
        <v>2</v>
      </c>
      <c r="F30" s="173">
        <f t="shared" si="1"/>
        <v>6.0000000000000001E-3</v>
      </c>
      <c r="G30" s="172">
        <f t="shared" si="2"/>
        <v>6.1999999999999886</v>
      </c>
      <c r="H30" s="173">
        <f t="shared" si="3"/>
        <v>0.02</v>
      </c>
      <c r="J30" s="158"/>
      <c r="K30" s="59"/>
      <c r="L30" s="127"/>
      <c r="M30" s="128"/>
      <c r="N30" s="129"/>
    </row>
    <row r="31" spans="1:14" ht="15" customHeight="1" x14ac:dyDescent="0.3">
      <c r="A31" s="8" t="s">
        <v>161</v>
      </c>
      <c r="B31" s="170">
        <v>132.5</v>
      </c>
      <c r="C31" s="170">
        <v>132.4</v>
      </c>
      <c r="D31" s="171">
        <v>126.9</v>
      </c>
      <c r="E31" s="172">
        <f t="shared" si="0"/>
        <v>9.9999999999994316E-2</v>
      </c>
      <c r="F31" s="173">
        <f t="shared" si="1"/>
        <v>1E-3</v>
      </c>
      <c r="G31" s="172">
        <f t="shared" si="2"/>
        <v>5.5999999999999943</v>
      </c>
      <c r="H31" s="173">
        <f t="shared" si="3"/>
        <v>4.3999999999999997E-2</v>
      </c>
      <c r="J31" s="158"/>
      <c r="K31" s="59"/>
      <c r="L31" s="127"/>
      <c r="M31" s="128"/>
      <c r="N31" s="129"/>
    </row>
    <row r="32" spans="1:14" ht="15" customHeight="1" x14ac:dyDescent="0.3">
      <c r="A32" s="8" t="s">
        <v>162</v>
      </c>
      <c r="B32" s="170">
        <v>24.8</v>
      </c>
      <c r="C32" s="170">
        <v>24.8</v>
      </c>
      <c r="D32" s="171">
        <v>23.6</v>
      </c>
      <c r="E32" s="172">
        <f t="shared" si="0"/>
        <v>0</v>
      </c>
      <c r="F32" s="173">
        <f t="shared" si="1"/>
        <v>0</v>
      </c>
      <c r="G32" s="172">
        <f t="shared" si="2"/>
        <v>1.1999999999999993</v>
      </c>
      <c r="H32" s="173">
        <f t="shared" si="3"/>
        <v>5.0999999999999997E-2</v>
      </c>
      <c r="J32" s="158"/>
      <c r="K32" s="59"/>
      <c r="L32" s="127"/>
      <c r="M32" s="128"/>
      <c r="N32" s="129"/>
    </row>
    <row r="33" spans="1:14" ht="15" customHeight="1" x14ac:dyDescent="0.3">
      <c r="A33" s="8" t="s">
        <v>163</v>
      </c>
      <c r="B33" s="170">
        <v>160.1</v>
      </c>
      <c r="C33" s="170">
        <v>158.19999999999999</v>
      </c>
      <c r="D33" s="171">
        <v>160.69999999999999</v>
      </c>
      <c r="E33" s="172">
        <f t="shared" si="0"/>
        <v>1.9000000000000057</v>
      </c>
      <c r="F33" s="173">
        <f t="shared" si="1"/>
        <v>1.2E-2</v>
      </c>
      <c r="G33" s="172">
        <f t="shared" si="2"/>
        <v>-0.59999999999999432</v>
      </c>
      <c r="H33" s="173">
        <f t="shared" si="3"/>
        <v>-4.0000000000000001E-3</v>
      </c>
      <c r="J33" s="158"/>
      <c r="K33" s="59"/>
      <c r="L33" s="127"/>
      <c r="M33" s="128"/>
      <c r="N33" s="129"/>
    </row>
    <row r="34" spans="1:14" ht="15" customHeight="1" x14ac:dyDescent="0.3">
      <c r="A34" s="8" t="s">
        <v>164</v>
      </c>
      <c r="B34" s="170">
        <v>295.39999999999998</v>
      </c>
      <c r="C34" s="170">
        <v>293.8</v>
      </c>
      <c r="D34" s="171">
        <v>276.8</v>
      </c>
      <c r="E34" s="172">
        <f t="shared" si="0"/>
        <v>1.5999999999999659</v>
      </c>
      <c r="F34" s="173">
        <f t="shared" si="1"/>
        <v>5.0000000000000001E-3</v>
      </c>
      <c r="G34" s="172">
        <f t="shared" si="2"/>
        <v>18.599999999999966</v>
      </c>
      <c r="H34" s="173">
        <f t="shared" si="3"/>
        <v>6.7000000000000004E-2</v>
      </c>
      <c r="J34" s="158"/>
      <c r="K34" s="59"/>
      <c r="L34" s="127"/>
      <c r="M34" s="128"/>
      <c r="N34" s="129"/>
    </row>
    <row r="35" spans="1:14" ht="15" customHeight="1" x14ac:dyDescent="0.3">
      <c r="A35" s="11" t="s">
        <v>165</v>
      </c>
      <c r="B35" s="170">
        <v>49.4</v>
      </c>
      <c r="C35" s="170">
        <v>48.9</v>
      </c>
      <c r="D35" s="171">
        <v>47</v>
      </c>
      <c r="E35" s="172">
        <f t="shared" si="0"/>
        <v>0.5</v>
      </c>
      <c r="F35" s="173">
        <f t="shared" si="1"/>
        <v>0.01</v>
      </c>
      <c r="G35" s="172">
        <f t="shared" si="2"/>
        <v>2.3999999999999986</v>
      </c>
      <c r="H35" s="173">
        <f t="shared" si="3"/>
        <v>5.0999999999999997E-2</v>
      </c>
      <c r="J35" s="158"/>
      <c r="K35" s="59"/>
      <c r="L35" s="127"/>
      <c r="M35" s="128"/>
      <c r="N35" s="129"/>
    </row>
    <row r="36" spans="1:14" ht="15" customHeight="1" x14ac:dyDescent="0.3">
      <c r="A36" s="11" t="s">
        <v>166</v>
      </c>
      <c r="B36" s="170">
        <v>246</v>
      </c>
      <c r="C36" s="170">
        <v>244.9</v>
      </c>
      <c r="D36" s="171">
        <v>229.8</v>
      </c>
      <c r="E36" s="172">
        <f t="shared" si="0"/>
        <v>1.0999999999999943</v>
      </c>
      <c r="F36" s="173">
        <f t="shared" si="1"/>
        <v>4.0000000000000001E-3</v>
      </c>
      <c r="G36" s="172">
        <f t="shared" si="2"/>
        <v>16.199999999999989</v>
      </c>
      <c r="H36" s="173">
        <f t="shared" si="3"/>
        <v>7.0000000000000007E-2</v>
      </c>
      <c r="J36" s="158"/>
      <c r="K36" s="59"/>
      <c r="L36" s="127"/>
      <c r="M36" s="128"/>
      <c r="N36" s="129"/>
    </row>
    <row r="37" spans="1:14" ht="15" customHeight="1" x14ac:dyDescent="0.3">
      <c r="A37" s="8" t="s">
        <v>167</v>
      </c>
      <c r="B37" s="170">
        <v>293</v>
      </c>
      <c r="C37" s="170">
        <v>290.7</v>
      </c>
      <c r="D37" s="171">
        <v>278.5</v>
      </c>
      <c r="E37" s="172">
        <f t="shared" si="0"/>
        <v>2.3000000000000114</v>
      </c>
      <c r="F37" s="173">
        <f t="shared" si="1"/>
        <v>8.0000000000000002E-3</v>
      </c>
      <c r="G37" s="172">
        <f t="shared" si="2"/>
        <v>14.5</v>
      </c>
      <c r="H37" s="173">
        <f t="shared" si="3"/>
        <v>5.1999999999999998E-2</v>
      </c>
      <c r="J37" s="158"/>
      <c r="K37" s="59"/>
      <c r="L37" s="127"/>
      <c r="M37" s="128"/>
      <c r="N37" s="129"/>
    </row>
    <row r="38" spans="1:14" ht="15" customHeight="1" x14ac:dyDescent="0.3">
      <c r="A38" s="8" t="s">
        <v>168</v>
      </c>
      <c r="B38" s="170">
        <v>38.799999999999997</v>
      </c>
      <c r="C38" s="170">
        <v>38.200000000000003</v>
      </c>
      <c r="D38" s="171">
        <v>35.5</v>
      </c>
      <c r="E38" s="172">
        <f t="shared" si="0"/>
        <v>0.59999999999999432</v>
      </c>
      <c r="F38" s="173">
        <f t="shared" si="1"/>
        <v>1.6E-2</v>
      </c>
      <c r="G38" s="172">
        <f t="shared" si="2"/>
        <v>3.2999999999999972</v>
      </c>
      <c r="H38" s="173">
        <f t="shared" si="3"/>
        <v>9.2999999999999999E-2</v>
      </c>
      <c r="J38" s="158"/>
      <c r="K38" s="59"/>
      <c r="L38" s="127"/>
      <c r="M38" s="128"/>
      <c r="N38" s="129"/>
    </row>
    <row r="39" spans="1:14" ht="15" customHeight="1" x14ac:dyDescent="0.3">
      <c r="A39" s="8" t="s">
        <v>169</v>
      </c>
      <c r="B39" s="170">
        <v>254.2</v>
      </c>
      <c r="C39" s="170">
        <v>252.5</v>
      </c>
      <c r="D39" s="171">
        <v>243</v>
      </c>
      <c r="E39" s="172">
        <f t="shared" si="0"/>
        <v>1.6999999999999886</v>
      </c>
      <c r="F39" s="173">
        <f t="shared" si="1"/>
        <v>7.0000000000000001E-3</v>
      </c>
      <c r="G39" s="172">
        <f t="shared" si="2"/>
        <v>11.199999999999989</v>
      </c>
      <c r="H39" s="173">
        <f t="shared" si="3"/>
        <v>4.5999999999999999E-2</v>
      </c>
      <c r="J39" s="158"/>
      <c r="K39" s="59"/>
      <c r="L39" s="127"/>
      <c r="M39" s="128"/>
      <c r="N39" s="129"/>
    </row>
    <row r="40" spans="1:14" ht="15" customHeight="1" x14ac:dyDescent="0.3">
      <c r="A40" s="11" t="s">
        <v>170</v>
      </c>
      <c r="B40" s="170">
        <v>89.8</v>
      </c>
      <c r="C40" s="170">
        <v>89.8</v>
      </c>
      <c r="D40" s="171">
        <v>85.9</v>
      </c>
      <c r="E40" s="172">
        <f t="shared" si="0"/>
        <v>0</v>
      </c>
      <c r="F40" s="173">
        <f t="shared" si="1"/>
        <v>0</v>
      </c>
      <c r="G40" s="172">
        <f t="shared" si="2"/>
        <v>3.8999999999999915</v>
      </c>
      <c r="H40" s="173">
        <f t="shared" si="3"/>
        <v>4.4999999999999998E-2</v>
      </c>
      <c r="J40" s="158"/>
      <c r="K40" s="59"/>
      <c r="L40" s="127"/>
      <c r="M40" s="128"/>
      <c r="N40" s="129"/>
    </row>
    <row r="41" spans="1:14" ht="15" customHeight="1" x14ac:dyDescent="0.3">
      <c r="A41" s="68" t="s">
        <v>171</v>
      </c>
      <c r="B41" s="170">
        <v>377.6</v>
      </c>
      <c r="C41" s="170">
        <v>377.1</v>
      </c>
      <c r="D41" s="171">
        <v>371.7</v>
      </c>
      <c r="E41" s="172">
        <f t="shared" si="0"/>
        <v>0.5</v>
      </c>
      <c r="F41" s="173">
        <f t="shared" si="1"/>
        <v>1E-3</v>
      </c>
      <c r="G41" s="172">
        <f t="shared" si="2"/>
        <v>5.9000000000000341</v>
      </c>
      <c r="H41" s="173">
        <f t="shared" si="3"/>
        <v>1.6E-2</v>
      </c>
      <c r="J41" s="158"/>
      <c r="K41" s="59"/>
      <c r="L41" s="127"/>
      <c r="M41" s="128"/>
      <c r="N41" s="129"/>
    </row>
    <row r="42" spans="1:14" ht="15" customHeight="1" x14ac:dyDescent="0.3">
      <c r="A42" s="11" t="s">
        <v>172</v>
      </c>
      <c r="B42" s="170">
        <v>37.6</v>
      </c>
      <c r="C42" s="170">
        <v>37.299999999999997</v>
      </c>
      <c r="D42" s="171">
        <v>36.4</v>
      </c>
      <c r="E42" s="172">
        <f t="shared" si="0"/>
        <v>0.30000000000000426</v>
      </c>
      <c r="F42" s="173">
        <f t="shared" si="1"/>
        <v>8.0000000000000002E-3</v>
      </c>
      <c r="G42" s="172">
        <f t="shared" si="2"/>
        <v>1.2000000000000028</v>
      </c>
      <c r="H42" s="173">
        <f t="shared" si="3"/>
        <v>3.3000000000000002E-2</v>
      </c>
      <c r="J42" s="158"/>
      <c r="K42" s="59"/>
      <c r="L42" s="127"/>
      <c r="M42" s="128"/>
      <c r="N42" s="129"/>
    </row>
    <row r="43" spans="1:14" ht="15" customHeight="1" x14ac:dyDescent="0.3">
      <c r="A43" s="11" t="s">
        <v>173</v>
      </c>
      <c r="B43" s="170">
        <v>108.3</v>
      </c>
      <c r="C43" s="170">
        <v>108.3</v>
      </c>
      <c r="D43" s="171">
        <v>108.9</v>
      </c>
      <c r="E43" s="172">
        <f t="shared" si="0"/>
        <v>0</v>
      </c>
      <c r="F43" s="173">
        <f t="shared" si="1"/>
        <v>0</v>
      </c>
      <c r="G43" s="172">
        <f t="shared" si="2"/>
        <v>-0.60000000000000853</v>
      </c>
      <c r="H43" s="173">
        <f t="shared" si="3"/>
        <v>-6.0000000000000001E-3</v>
      </c>
      <c r="J43" s="158"/>
      <c r="K43" s="59"/>
      <c r="L43" s="127"/>
      <c r="M43" s="128"/>
      <c r="N43" s="129"/>
    </row>
    <row r="44" spans="1:14" ht="15" customHeight="1" x14ac:dyDescent="0.3">
      <c r="A44" s="11" t="s">
        <v>174</v>
      </c>
      <c r="B44" s="170">
        <v>231.7</v>
      </c>
      <c r="C44" s="170">
        <v>231.5</v>
      </c>
      <c r="D44" s="171">
        <v>226.4</v>
      </c>
      <c r="E44" s="172">
        <f t="shared" si="0"/>
        <v>0.19999999999998863</v>
      </c>
      <c r="F44" s="173">
        <f t="shared" si="1"/>
        <v>1E-3</v>
      </c>
      <c r="G44" s="172">
        <f t="shared" si="2"/>
        <v>5.2999999999999829</v>
      </c>
      <c r="H44" s="173">
        <f t="shared" si="3"/>
        <v>2.3E-2</v>
      </c>
      <c r="J44" s="158"/>
      <c r="K44" s="59"/>
      <c r="L44" s="127"/>
      <c r="M44" s="128"/>
      <c r="N44" s="129"/>
    </row>
    <row r="45" spans="1:14" ht="15" customHeight="1" x14ac:dyDescent="0.3">
      <c r="A45" s="12"/>
      <c r="B45" s="170"/>
      <c r="C45" s="170"/>
      <c r="D45" s="66"/>
      <c r="E45" s="7"/>
      <c r="F45" s="7"/>
      <c r="G45" s="7"/>
      <c r="H45" s="7"/>
      <c r="K45" s="59"/>
      <c r="L45" s="127"/>
      <c r="M45" s="128"/>
      <c r="N45" s="129"/>
    </row>
    <row r="46" spans="1:14" ht="15" customHeight="1" x14ac:dyDescent="0.3">
      <c r="A46" s="12"/>
      <c r="B46" s="170"/>
      <c r="C46" s="170"/>
      <c r="D46" s="66"/>
      <c r="E46" s="7"/>
      <c r="F46" s="7"/>
      <c r="G46" s="7"/>
      <c r="H46" s="7"/>
      <c r="K46" s="59"/>
      <c r="L46" s="127"/>
      <c r="M46" s="128"/>
      <c r="N46" s="129"/>
    </row>
    <row r="47" spans="1:14" ht="15" customHeight="1" x14ac:dyDescent="0.3">
      <c r="A47" s="55" t="s">
        <v>138</v>
      </c>
      <c r="B47" s="170"/>
      <c r="C47" s="170"/>
      <c r="D47" s="66"/>
      <c r="E47" s="7"/>
      <c r="F47" s="7"/>
      <c r="G47" s="7"/>
      <c r="H47" s="7"/>
      <c r="K47" s="59"/>
      <c r="L47" s="9"/>
      <c r="M47" s="10"/>
    </row>
    <row r="48" spans="1:14" x14ac:dyDescent="0.25">
      <c r="A48" s="12"/>
      <c r="B48" s="170"/>
      <c r="C48" s="170"/>
      <c r="D48" s="66"/>
      <c r="E48" s="7"/>
      <c r="F48" s="7"/>
      <c r="G48" s="7"/>
      <c r="H48" s="7"/>
    </row>
    <row r="49" spans="1:8" x14ac:dyDescent="0.25">
      <c r="A49" s="12"/>
      <c r="B49" s="170"/>
      <c r="C49" s="170"/>
      <c r="D49" s="66"/>
      <c r="E49" s="7"/>
      <c r="F49" s="7"/>
      <c r="G49" s="7"/>
      <c r="H49" s="7"/>
    </row>
    <row r="50" spans="1:8" x14ac:dyDescent="0.25">
      <c r="A50" s="12"/>
      <c r="B50" s="170"/>
      <c r="C50" s="170"/>
      <c r="D50" s="66"/>
      <c r="E50" s="7"/>
      <c r="F50" s="7"/>
      <c r="G50" s="7"/>
      <c r="H50" s="7"/>
    </row>
    <row r="51" spans="1:8" x14ac:dyDescent="0.25">
      <c r="A51" s="12"/>
    </row>
    <row r="52" spans="1:8" x14ac:dyDescent="0.2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F11" sqref="F11"/>
    </sheetView>
  </sheetViews>
  <sheetFormatPr defaultRowHeight="14.4" x14ac:dyDescent="0.3"/>
  <cols>
    <col min="1" max="1" width="54" style="151" bestFit="1" customWidth="1"/>
    <col min="2" max="4" width="12.109375" bestFit="1" customWidth="1"/>
    <col min="5" max="5" width="10.33203125" style="151" bestFit="1" customWidth="1"/>
    <col min="7" max="7" width="10.5546875" style="151" bestFit="1" customWidth="1"/>
  </cols>
  <sheetData>
    <row r="1" spans="1:8" x14ac:dyDescent="0.3">
      <c r="A1" s="13">
        <v>45352</v>
      </c>
      <c r="E1" s="226" t="s">
        <v>124</v>
      </c>
      <c r="F1" s="201"/>
      <c r="G1" s="201"/>
      <c r="H1" s="201"/>
    </row>
    <row r="2" spans="1:8" x14ac:dyDescent="0.3">
      <c r="A2" s="165" t="s">
        <v>125</v>
      </c>
      <c r="B2" t="s">
        <v>126</v>
      </c>
      <c r="C2" t="s">
        <v>127</v>
      </c>
      <c r="D2" t="s">
        <v>128</v>
      </c>
      <c r="E2" t="s">
        <v>129</v>
      </c>
      <c r="F2" t="s">
        <v>130</v>
      </c>
      <c r="G2" t="s">
        <v>128</v>
      </c>
      <c r="H2" t="s">
        <v>130</v>
      </c>
    </row>
    <row r="3" spans="1:8" x14ac:dyDescent="0.3">
      <c r="A3" t="s">
        <v>175</v>
      </c>
      <c r="B3" t="s">
        <v>132</v>
      </c>
      <c r="C3" t="s">
        <v>132</v>
      </c>
      <c r="D3" t="s">
        <v>133</v>
      </c>
      <c r="E3" t="s">
        <v>132</v>
      </c>
      <c r="F3" t="s">
        <v>134</v>
      </c>
      <c r="G3" t="s">
        <v>133</v>
      </c>
      <c r="H3" t="s">
        <v>134</v>
      </c>
    </row>
    <row r="5" spans="1:8" x14ac:dyDescent="0.3">
      <c r="A5" s="165" t="s">
        <v>135</v>
      </c>
      <c r="B5" s="198">
        <v>2351800</v>
      </c>
      <c r="C5" s="198">
        <v>2337400</v>
      </c>
      <c r="D5" s="198">
        <v>2284000</v>
      </c>
      <c r="E5" s="175">
        <f t="shared" ref="E5:E13" si="0">B5-C5</f>
        <v>14400</v>
      </c>
      <c r="F5" s="176">
        <f t="shared" ref="F5:F13" si="1">ROUND((B5-C5)/C5,3)</f>
        <v>6.0000000000000001E-3</v>
      </c>
      <c r="G5" s="175">
        <f t="shared" ref="G5:G13" si="2">B5-D5</f>
        <v>67800</v>
      </c>
      <c r="H5" s="176">
        <f t="shared" ref="H5:H13" si="3">ROUND((B5-D5)/D5,3)</f>
        <v>0.03</v>
      </c>
    </row>
    <row r="6" spans="1:8" x14ac:dyDescent="0.3">
      <c r="A6" t="s">
        <v>86</v>
      </c>
      <c r="B6" s="197">
        <v>423000</v>
      </c>
      <c r="C6" s="197">
        <v>421500</v>
      </c>
      <c r="D6" s="197">
        <v>406200</v>
      </c>
      <c r="E6" s="175">
        <f t="shared" si="0"/>
        <v>1500</v>
      </c>
      <c r="F6" s="176">
        <f t="shared" si="1"/>
        <v>4.0000000000000001E-3</v>
      </c>
      <c r="G6" s="175">
        <f t="shared" si="2"/>
        <v>16800</v>
      </c>
      <c r="H6" s="176">
        <f t="shared" si="3"/>
        <v>4.1000000000000002E-2</v>
      </c>
    </row>
    <row r="7" spans="1:8" x14ac:dyDescent="0.3">
      <c r="A7" t="s">
        <v>72</v>
      </c>
      <c r="B7" s="197">
        <v>432700</v>
      </c>
      <c r="C7" s="197">
        <v>430300</v>
      </c>
      <c r="D7" s="197">
        <v>420800</v>
      </c>
      <c r="E7" s="175">
        <f t="shared" si="0"/>
        <v>2400</v>
      </c>
      <c r="F7" s="176">
        <f t="shared" si="1"/>
        <v>6.0000000000000001E-3</v>
      </c>
      <c r="G7" s="175">
        <f t="shared" si="2"/>
        <v>11900</v>
      </c>
      <c r="H7" s="176">
        <f t="shared" si="3"/>
        <v>2.8000000000000001E-2</v>
      </c>
    </row>
    <row r="8" spans="1:8" x14ac:dyDescent="0.3">
      <c r="A8" t="s">
        <v>73</v>
      </c>
      <c r="B8" s="197">
        <v>97100</v>
      </c>
      <c r="C8" s="197">
        <v>96300</v>
      </c>
      <c r="D8" s="197">
        <v>95400</v>
      </c>
      <c r="E8" s="175">
        <f t="shared" si="0"/>
        <v>800</v>
      </c>
      <c r="F8" s="176">
        <f t="shared" si="1"/>
        <v>8.0000000000000002E-3</v>
      </c>
      <c r="G8" s="175">
        <f t="shared" si="2"/>
        <v>1700</v>
      </c>
      <c r="H8" s="176">
        <f t="shared" si="3"/>
        <v>1.7999999999999999E-2</v>
      </c>
    </row>
    <row r="9" spans="1:8" x14ac:dyDescent="0.3">
      <c r="A9" t="s">
        <v>90</v>
      </c>
      <c r="B9" s="197">
        <v>465600</v>
      </c>
      <c r="C9" s="197">
        <v>463200</v>
      </c>
      <c r="D9" s="197">
        <v>458000</v>
      </c>
      <c r="E9" s="175">
        <f t="shared" si="0"/>
        <v>2400</v>
      </c>
      <c r="F9" s="176">
        <f t="shared" si="1"/>
        <v>5.0000000000000001E-3</v>
      </c>
      <c r="G9" s="175">
        <f t="shared" si="2"/>
        <v>7600</v>
      </c>
      <c r="H9" s="176">
        <f t="shared" si="3"/>
        <v>1.7000000000000001E-2</v>
      </c>
    </row>
    <row r="10" spans="1:8" x14ac:dyDescent="0.3">
      <c r="A10" t="s">
        <v>136</v>
      </c>
      <c r="B10" s="197">
        <v>90200</v>
      </c>
      <c r="C10" s="197">
        <v>89400</v>
      </c>
      <c r="D10" s="197">
        <v>86900</v>
      </c>
      <c r="E10" s="175">
        <f t="shared" si="0"/>
        <v>800</v>
      </c>
      <c r="F10" s="176">
        <f t="shared" si="1"/>
        <v>8.9999999999999993E-3</v>
      </c>
      <c r="G10" s="175">
        <f t="shared" si="2"/>
        <v>3300</v>
      </c>
      <c r="H10" s="176">
        <f t="shared" si="3"/>
        <v>3.7999999999999999E-2</v>
      </c>
    </row>
    <row r="11" spans="1:8" x14ac:dyDescent="0.3">
      <c r="A11" t="s">
        <v>95</v>
      </c>
      <c r="B11" s="197">
        <v>195900</v>
      </c>
      <c r="C11" s="197">
        <v>192100</v>
      </c>
      <c r="D11" s="197">
        <v>188300</v>
      </c>
      <c r="E11" s="175">
        <f t="shared" si="0"/>
        <v>3800</v>
      </c>
      <c r="F11" s="176">
        <f t="shared" si="1"/>
        <v>0.02</v>
      </c>
      <c r="G11" s="175">
        <f t="shared" si="2"/>
        <v>7600</v>
      </c>
      <c r="H11" s="176">
        <f t="shared" si="3"/>
        <v>0.04</v>
      </c>
    </row>
    <row r="12" spans="1:8" x14ac:dyDescent="0.3">
      <c r="A12" t="s">
        <v>77</v>
      </c>
      <c r="B12" s="197">
        <v>174200</v>
      </c>
      <c r="C12" s="197">
        <v>173400</v>
      </c>
      <c r="D12" s="197">
        <v>170000</v>
      </c>
      <c r="E12" s="175">
        <f t="shared" si="0"/>
        <v>800</v>
      </c>
      <c r="F12" s="176">
        <f t="shared" si="1"/>
        <v>5.0000000000000001E-3</v>
      </c>
      <c r="G12" s="175">
        <f t="shared" si="2"/>
        <v>4200</v>
      </c>
      <c r="H12" s="176">
        <f t="shared" si="3"/>
        <v>2.5000000000000001E-2</v>
      </c>
    </row>
    <row r="13" spans="1:8" x14ac:dyDescent="0.3">
      <c r="A13" t="s">
        <v>78</v>
      </c>
      <c r="B13" s="197">
        <v>38800</v>
      </c>
      <c r="C13" s="197">
        <v>38400</v>
      </c>
      <c r="D13" s="197">
        <v>37700</v>
      </c>
      <c r="E13" s="175">
        <f t="shared" si="0"/>
        <v>400</v>
      </c>
      <c r="F13" s="176">
        <f t="shared" si="1"/>
        <v>0.01</v>
      </c>
      <c r="G13" s="175">
        <f t="shared" si="2"/>
        <v>1100</v>
      </c>
      <c r="H13" s="176">
        <f t="shared" si="3"/>
        <v>2.9000000000000001E-2</v>
      </c>
    </row>
    <row r="15" spans="1:8" x14ac:dyDescent="0.3">
      <c r="A15" s="165" t="s">
        <v>176</v>
      </c>
      <c r="B15" s="165"/>
      <c r="C15" s="165"/>
      <c r="D15" s="165"/>
    </row>
    <row r="17" spans="1:1" x14ac:dyDescent="0.3">
      <c r="A17" s="55" t="s">
        <v>138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7" zoomScale="90" zoomScaleNormal="90" workbookViewId="0">
      <selection activeCell="B8" sqref="B8"/>
    </sheetView>
  </sheetViews>
  <sheetFormatPr defaultRowHeight="14.4" x14ac:dyDescent="0.3"/>
  <cols>
    <col min="1" max="1" width="72.5546875" style="151" bestFit="1" customWidth="1"/>
    <col min="2" max="4" width="13.44140625" style="82" bestFit="1" customWidth="1"/>
    <col min="5" max="5" width="10.5546875" style="177" bestFit="1" customWidth="1"/>
    <col min="6" max="6" width="8.88671875" style="178" bestFit="1" customWidth="1"/>
    <col min="7" max="7" width="10.5546875" style="179" bestFit="1" customWidth="1"/>
    <col min="8" max="8" width="9.109375" style="178" customWidth="1"/>
    <col min="10" max="10" width="26.109375" style="151" bestFit="1" customWidth="1"/>
  </cols>
  <sheetData>
    <row r="1" spans="1:8" x14ac:dyDescent="0.3">
      <c r="A1" t="s">
        <v>177</v>
      </c>
    </row>
    <row r="2" spans="1:8" x14ac:dyDescent="0.3">
      <c r="A2" t="s">
        <v>140</v>
      </c>
    </row>
    <row r="3" spans="1:8" x14ac:dyDescent="0.3">
      <c r="A3" s="58">
        <v>45352</v>
      </c>
    </row>
    <row r="4" spans="1:8" x14ac:dyDescent="0.3">
      <c r="E4" s="234" t="s">
        <v>124</v>
      </c>
      <c r="F4" s="235"/>
      <c r="G4" s="236"/>
      <c r="H4" s="235"/>
    </row>
    <row r="5" spans="1:8" x14ac:dyDescent="0.3">
      <c r="A5" s="165" t="s">
        <v>178</v>
      </c>
      <c r="B5" s="82" t="s">
        <v>126</v>
      </c>
      <c r="C5" s="82" t="s">
        <v>127</v>
      </c>
      <c r="D5" s="82" t="s">
        <v>128</v>
      </c>
      <c r="E5" s="177" t="s">
        <v>129</v>
      </c>
      <c r="F5" s="178" t="s">
        <v>130</v>
      </c>
      <c r="G5" s="179" t="s">
        <v>128</v>
      </c>
      <c r="H5" s="178" t="s">
        <v>130</v>
      </c>
    </row>
    <row r="6" spans="1:8" x14ac:dyDescent="0.3">
      <c r="A6" t="s">
        <v>179</v>
      </c>
      <c r="B6" s="82" t="s">
        <v>132</v>
      </c>
      <c r="C6" s="82" t="s">
        <v>132</v>
      </c>
      <c r="D6" s="82" t="s">
        <v>133</v>
      </c>
      <c r="E6" s="177" t="s">
        <v>132</v>
      </c>
      <c r="F6" s="178" t="s">
        <v>134</v>
      </c>
      <c r="G6" s="179" t="s">
        <v>133</v>
      </c>
      <c r="H6" s="178" t="s">
        <v>134</v>
      </c>
    </row>
    <row r="7" spans="1:8" x14ac:dyDescent="0.3">
      <c r="E7" s="180"/>
    </row>
    <row r="8" spans="1:8" x14ac:dyDescent="0.3">
      <c r="A8" t="s">
        <v>141</v>
      </c>
      <c r="B8" s="130">
        <v>2351800</v>
      </c>
      <c r="C8" s="130">
        <v>2337400</v>
      </c>
      <c r="D8" s="130">
        <v>2284000</v>
      </c>
      <c r="E8" s="175">
        <f t="shared" ref="E8:E39" si="0">B8-C8</f>
        <v>14400</v>
      </c>
      <c r="F8" s="181">
        <f t="shared" ref="F8:F39" si="1">ROUND((B8-C8)/C8,3)</f>
        <v>6.0000000000000001E-3</v>
      </c>
      <c r="G8" s="175">
        <f t="shared" ref="G8:G39" si="2">B8-D8</f>
        <v>67800</v>
      </c>
      <c r="H8" s="181">
        <f t="shared" ref="H8:H39" si="3">ROUND((B8-D8)/D8,3)</f>
        <v>0.03</v>
      </c>
    </row>
    <row r="9" spans="1:8" x14ac:dyDescent="0.3">
      <c r="A9" t="s">
        <v>180</v>
      </c>
      <c r="B9" s="130">
        <v>1969600</v>
      </c>
      <c r="C9" s="130">
        <v>1957000</v>
      </c>
      <c r="D9" s="130">
        <v>1909700</v>
      </c>
      <c r="E9" s="175">
        <f t="shared" si="0"/>
        <v>12600</v>
      </c>
      <c r="F9" s="181">
        <f t="shared" si="1"/>
        <v>6.0000000000000001E-3</v>
      </c>
      <c r="G9" s="175">
        <f t="shared" si="2"/>
        <v>59900</v>
      </c>
      <c r="H9" s="181">
        <f t="shared" si="3"/>
        <v>3.1E-2</v>
      </c>
    </row>
    <row r="10" spans="1:8" x14ac:dyDescent="0.3">
      <c r="A10" t="s">
        <v>181</v>
      </c>
      <c r="B10" s="130">
        <v>385100</v>
      </c>
      <c r="C10" s="130">
        <v>385900</v>
      </c>
      <c r="D10" s="130">
        <v>378300</v>
      </c>
      <c r="E10" s="175">
        <f t="shared" si="0"/>
        <v>-800</v>
      </c>
      <c r="F10" s="181">
        <f t="shared" si="1"/>
        <v>-2E-3</v>
      </c>
      <c r="G10" s="175">
        <f t="shared" si="2"/>
        <v>6800</v>
      </c>
      <c r="H10" s="181">
        <f t="shared" si="3"/>
        <v>1.7999999999999999E-2</v>
      </c>
    </row>
    <row r="11" spans="1:8" x14ac:dyDescent="0.3">
      <c r="A11" t="s">
        <v>182</v>
      </c>
      <c r="B11" s="130">
        <v>119200</v>
      </c>
      <c r="C11" s="130">
        <v>120000</v>
      </c>
      <c r="D11" s="130">
        <v>114900</v>
      </c>
      <c r="E11" s="175">
        <f t="shared" si="0"/>
        <v>-800</v>
      </c>
      <c r="F11" s="181">
        <f t="shared" si="1"/>
        <v>-7.0000000000000001E-3</v>
      </c>
      <c r="G11" s="175">
        <f t="shared" si="2"/>
        <v>4300</v>
      </c>
      <c r="H11" s="181">
        <f t="shared" si="3"/>
        <v>3.6999999999999998E-2</v>
      </c>
    </row>
    <row r="12" spans="1:8" x14ac:dyDescent="0.3">
      <c r="A12" t="s">
        <v>183</v>
      </c>
      <c r="B12" s="130">
        <v>4500</v>
      </c>
      <c r="C12" s="130">
        <v>4500</v>
      </c>
      <c r="D12" s="130">
        <v>4400</v>
      </c>
      <c r="E12" s="175">
        <f t="shared" si="0"/>
        <v>0</v>
      </c>
      <c r="F12" s="181">
        <f t="shared" si="1"/>
        <v>0</v>
      </c>
      <c r="G12" s="175">
        <f t="shared" si="2"/>
        <v>100</v>
      </c>
      <c r="H12" s="181">
        <f t="shared" si="3"/>
        <v>2.3E-2</v>
      </c>
    </row>
    <row r="13" spans="1:8" x14ac:dyDescent="0.3">
      <c r="A13" t="s">
        <v>184</v>
      </c>
      <c r="B13" s="130">
        <v>114700</v>
      </c>
      <c r="C13" s="130">
        <v>115500</v>
      </c>
      <c r="D13" s="130">
        <v>110500</v>
      </c>
      <c r="E13" s="175">
        <f t="shared" si="0"/>
        <v>-800</v>
      </c>
      <c r="F13" s="181">
        <f t="shared" si="1"/>
        <v>-7.0000000000000001E-3</v>
      </c>
      <c r="G13" s="175">
        <f t="shared" si="2"/>
        <v>4200</v>
      </c>
      <c r="H13" s="181">
        <f t="shared" si="3"/>
        <v>3.7999999999999999E-2</v>
      </c>
    </row>
    <row r="14" spans="1:8" x14ac:dyDescent="0.3">
      <c r="A14" t="s">
        <v>185</v>
      </c>
      <c r="B14" s="130">
        <v>28400</v>
      </c>
      <c r="C14" s="130">
        <v>28500</v>
      </c>
      <c r="D14" s="130">
        <v>26800</v>
      </c>
      <c r="E14" s="175">
        <f t="shared" si="0"/>
        <v>-100</v>
      </c>
      <c r="F14" s="181">
        <f t="shared" si="1"/>
        <v>-4.0000000000000001E-3</v>
      </c>
      <c r="G14" s="175">
        <f t="shared" si="2"/>
        <v>1600</v>
      </c>
      <c r="H14" s="181">
        <f t="shared" si="3"/>
        <v>0.06</v>
      </c>
    </row>
    <row r="15" spans="1:8" x14ac:dyDescent="0.3">
      <c r="A15" t="s">
        <v>186</v>
      </c>
      <c r="B15" s="130">
        <v>17700</v>
      </c>
      <c r="C15" s="130">
        <v>17800</v>
      </c>
      <c r="D15" s="130">
        <v>17100</v>
      </c>
      <c r="E15" s="175">
        <f t="shared" si="0"/>
        <v>-100</v>
      </c>
      <c r="F15" s="181">
        <f t="shared" si="1"/>
        <v>-6.0000000000000001E-3</v>
      </c>
      <c r="G15" s="175">
        <f t="shared" si="2"/>
        <v>600</v>
      </c>
      <c r="H15" s="181">
        <f t="shared" si="3"/>
        <v>3.5000000000000003E-2</v>
      </c>
    </row>
    <row r="16" spans="1:8" x14ac:dyDescent="0.3">
      <c r="A16" t="s">
        <v>187</v>
      </c>
      <c r="B16" s="130">
        <v>68600</v>
      </c>
      <c r="C16" s="130">
        <v>69200</v>
      </c>
      <c r="D16" s="130">
        <v>66600</v>
      </c>
      <c r="E16" s="175">
        <f t="shared" si="0"/>
        <v>-600</v>
      </c>
      <c r="F16" s="181">
        <f t="shared" si="1"/>
        <v>-8.9999999999999993E-3</v>
      </c>
      <c r="G16" s="175">
        <f t="shared" si="2"/>
        <v>2000</v>
      </c>
      <c r="H16" s="181">
        <f t="shared" si="3"/>
        <v>0.03</v>
      </c>
    </row>
    <row r="17" spans="1:8" x14ac:dyDescent="0.3">
      <c r="A17" t="s">
        <v>188</v>
      </c>
      <c r="B17" s="130">
        <v>265900</v>
      </c>
      <c r="C17" s="130">
        <v>265900</v>
      </c>
      <c r="D17" s="130">
        <v>263400</v>
      </c>
      <c r="E17" s="175">
        <f t="shared" si="0"/>
        <v>0</v>
      </c>
      <c r="F17" s="181">
        <f t="shared" si="1"/>
        <v>0</v>
      </c>
      <c r="G17" s="175">
        <f t="shared" si="2"/>
        <v>2500</v>
      </c>
      <c r="H17" s="181">
        <f t="shared" si="3"/>
        <v>8.9999999999999993E-3</v>
      </c>
    </row>
    <row r="18" spans="1:8" x14ac:dyDescent="0.3">
      <c r="A18" t="s">
        <v>189</v>
      </c>
      <c r="B18" s="130">
        <v>162400</v>
      </c>
      <c r="C18" s="130">
        <v>161700</v>
      </c>
      <c r="D18" s="130">
        <v>159400</v>
      </c>
      <c r="E18" s="175">
        <f t="shared" si="0"/>
        <v>700</v>
      </c>
      <c r="F18" s="181">
        <f t="shared" si="1"/>
        <v>4.0000000000000001E-3</v>
      </c>
      <c r="G18" s="175">
        <f t="shared" si="2"/>
        <v>3000</v>
      </c>
      <c r="H18" s="181">
        <f t="shared" si="3"/>
        <v>1.9E-2</v>
      </c>
    </row>
    <row r="19" spans="1:8" x14ac:dyDescent="0.3">
      <c r="A19" t="s">
        <v>190</v>
      </c>
      <c r="B19" s="130">
        <v>24700</v>
      </c>
      <c r="C19" s="130">
        <v>24500</v>
      </c>
      <c r="D19" s="130">
        <v>24200</v>
      </c>
      <c r="E19" s="175">
        <f t="shared" si="0"/>
        <v>200</v>
      </c>
      <c r="F19" s="181">
        <f t="shared" si="1"/>
        <v>8.0000000000000002E-3</v>
      </c>
      <c r="G19" s="175">
        <f t="shared" si="2"/>
        <v>500</v>
      </c>
      <c r="H19" s="181">
        <f t="shared" si="3"/>
        <v>2.1000000000000001E-2</v>
      </c>
    </row>
    <row r="20" spans="1:8" x14ac:dyDescent="0.3">
      <c r="A20" t="s">
        <v>191</v>
      </c>
      <c r="B20" s="130">
        <v>52900</v>
      </c>
      <c r="C20" s="130">
        <v>52600</v>
      </c>
      <c r="D20" s="130">
        <v>51300</v>
      </c>
      <c r="E20" s="175">
        <f t="shared" si="0"/>
        <v>300</v>
      </c>
      <c r="F20" s="181">
        <f t="shared" si="1"/>
        <v>6.0000000000000001E-3</v>
      </c>
      <c r="G20" s="175">
        <f t="shared" si="2"/>
        <v>1600</v>
      </c>
      <c r="H20" s="181">
        <f t="shared" si="3"/>
        <v>3.1E-2</v>
      </c>
    </row>
    <row r="21" spans="1:8" x14ac:dyDescent="0.3">
      <c r="A21" t="s">
        <v>192</v>
      </c>
      <c r="B21" s="130">
        <v>103500</v>
      </c>
      <c r="C21" s="130">
        <v>104200</v>
      </c>
      <c r="D21" s="130">
        <v>104000</v>
      </c>
      <c r="E21" s="175">
        <f t="shared" si="0"/>
        <v>-700</v>
      </c>
      <c r="F21" s="181">
        <f t="shared" si="1"/>
        <v>-7.0000000000000001E-3</v>
      </c>
      <c r="G21" s="175">
        <f t="shared" si="2"/>
        <v>-500</v>
      </c>
      <c r="H21" s="181">
        <f t="shared" si="3"/>
        <v>-5.0000000000000001E-3</v>
      </c>
    </row>
    <row r="22" spans="1:8" x14ac:dyDescent="0.3">
      <c r="A22" t="s">
        <v>193</v>
      </c>
      <c r="B22" s="130">
        <v>11500</v>
      </c>
      <c r="C22" s="130">
        <v>11500</v>
      </c>
      <c r="D22" s="130">
        <v>11800</v>
      </c>
      <c r="E22" s="175">
        <f t="shared" si="0"/>
        <v>0</v>
      </c>
      <c r="F22" s="181">
        <f t="shared" si="1"/>
        <v>0</v>
      </c>
      <c r="G22" s="175">
        <f t="shared" si="2"/>
        <v>-300</v>
      </c>
      <c r="H22" s="181">
        <f t="shared" si="3"/>
        <v>-2.5000000000000001E-2</v>
      </c>
    </row>
    <row r="23" spans="1:8" x14ac:dyDescent="0.3">
      <c r="A23" t="s">
        <v>194</v>
      </c>
      <c r="B23" s="130">
        <v>26500</v>
      </c>
      <c r="C23" s="130">
        <v>26500</v>
      </c>
      <c r="D23" s="130">
        <v>25800</v>
      </c>
      <c r="E23" s="175">
        <f t="shared" si="0"/>
        <v>0</v>
      </c>
      <c r="F23" s="181">
        <f t="shared" si="1"/>
        <v>0</v>
      </c>
      <c r="G23" s="175">
        <f t="shared" si="2"/>
        <v>700</v>
      </c>
      <c r="H23" s="181">
        <f t="shared" si="3"/>
        <v>2.7E-2</v>
      </c>
    </row>
    <row r="24" spans="1:8" x14ac:dyDescent="0.3">
      <c r="A24" t="s">
        <v>195</v>
      </c>
      <c r="B24" s="130">
        <v>1966700</v>
      </c>
      <c r="C24" s="130">
        <v>1951500</v>
      </c>
      <c r="D24" s="130">
        <v>1905700</v>
      </c>
      <c r="E24" s="175">
        <f t="shared" si="0"/>
        <v>15200</v>
      </c>
      <c r="F24" s="181">
        <f t="shared" si="1"/>
        <v>8.0000000000000002E-3</v>
      </c>
      <c r="G24" s="175">
        <f t="shared" si="2"/>
        <v>61000</v>
      </c>
      <c r="H24" s="181">
        <f t="shared" si="3"/>
        <v>3.2000000000000001E-2</v>
      </c>
    </row>
    <row r="25" spans="1:8" x14ac:dyDescent="0.3">
      <c r="A25" t="s">
        <v>196</v>
      </c>
      <c r="B25" s="130">
        <v>1584500</v>
      </c>
      <c r="C25" s="130">
        <v>1571100</v>
      </c>
      <c r="D25" s="130">
        <v>1531400</v>
      </c>
      <c r="E25" s="175">
        <f t="shared" si="0"/>
        <v>13400</v>
      </c>
      <c r="F25" s="181">
        <f t="shared" si="1"/>
        <v>8.9999999999999993E-3</v>
      </c>
      <c r="G25" s="175">
        <f t="shared" si="2"/>
        <v>53100</v>
      </c>
      <c r="H25" s="181">
        <f t="shared" si="3"/>
        <v>3.5000000000000003E-2</v>
      </c>
    </row>
    <row r="26" spans="1:8" x14ac:dyDescent="0.3">
      <c r="A26" t="s">
        <v>197</v>
      </c>
      <c r="B26" s="130">
        <v>445400</v>
      </c>
      <c r="C26" s="130">
        <v>442800</v>
      </c>
      <c r="D26" s="130">
        <v>436900</v>
      </c>
      <c r="E26" s="175">
        <f t="shared" si="0"/>
        <v>2600</v>
      </c>
      <c r="F26" s="181">
        <f t="shared" si="1"/>
        <v>6.0000000000000001E-3</v>
      </c>
      <c r="G26" s="175">
        <f t="shared" si="2"/>
        <v>8500</v>
      </c>
      <c r="H26" s="181">
        <f t="shared" si="3"/>
        <v>1.9E-2</v>
      </c>
    </row>
    <row r="27" spans="1:8" x14ac:dyDescent="0.3">
      <c r="A27" t="s">
        <v>198</v>
      </c>
      <c r="B27" s="130">
        <v>84500</v>
      </c>
      <c r="C27" s="130">
        <v>83100</v>
      </c>
      <c r="D27" s="130">
        <v>81500</v>
      </c>
      <c r="E27" s="175">
        <f t="shared" si="0"/>
        <v>1400</v>
      </c>
      <c r="F27" s="181">
        <f t="shared" si="1"/>
        <v>1.7000000000000001E-2</v>
      </c>
      <c r="G27" s="175">
        <f t="shared" si="2"/>
        <v>3000</v>
      </c>
      <c r="H27" s="181">
        <f t="shared" si="3"/>
        <v>3.6999999999999998E-2</v>
      </c>
    </row>
    <row r="28" spans="1:8" x14ac:dyDescent="0.3">
      <c r="A28" t="s">
        <v>199</v>
      </c>
      <c r="B28" s="130">
        <v>45000</v>
      </c>
      <c r="C28" s="130">
        <v>44100</v>
      </c>
      <c r="D28" s="130">
        <v>43100</v>
      </c>
      <c r="E28" s="175">
        <f t="shared" si="0"/>
        <v>900</v>
      </c>
      <c r="F28" s="181">
        <f t="shared" si="1"/>
        <v>0.02</v>
      </c>
      <c r="G28" s="175">
        <f t="shared" si="2"/>
        <v>1900</v>
      </c>
      <c r="H28" s="181">
        <f t="shared" si="3"/>
        <v>4.3999999999999997E-2</v>
      </c>
    </row>
    <row r="29" spans="1:8" x14ac:dyDescent="0.3">
      <c r="A29" t="s">
        <v>200</v>
      </c>
      <c r="B29" s="130">
        <v>24000</v>
      </c>
      <c r="C29" s="130">
        <v>23600</v>
      </c>
      <c r="D29" s="130">
        <v>23400</v>
      </c>
      <c r="E29" s="175">
        <f t="shared" si="0"/>
        <v>400</v>
      </c>
      <c r="F29" s="181">
        <f t="shared" si="1"/>
        <v>1.7000000000000001E-2</v>
      </c>
      <c r="G29" s="175">
        <f t="shared" si="2"/>
        <v>600</v>
      </c>
      <c r="H29" s="181">
        <f t="shared" si="3"/>
        <v>2.5999999999999999E-2</v>
      </c>
    </row>
    <row r="30" spans="1:8" x14ac:dyDescent="0.3">
      <c r="A30" t="s">
        <v>201</v>
      </c>
      <c r="B30" s="130">
        <v>265700</v>
      </c>
      <c r="C30" s="130">
        <v>265400</v>
      </c>
      <c r="D30" s="130">
        <v>262200</v>
      </c>
      <c r="E30" s="175">
        <f t="shared" si="0"/>
        <v>300</v>
      </c>
      <c r="F30" s="181">
        <f t="shared" si="1"/>
        <v>1E-3</v>
      </c>
      <c r="G30" s="175">
        <f t="shared" si="2"/>
        <v>3500</v>
      </c>
      <c r="H30" s="181">
        <f t="shared" si="3"/>
        <v>1.2999999999999999E-2</v>
      </c>
    </row>
    <row r="31" spans="1:8" x14ac:dyDescent="0.3">
      <c r="A31" t="s">
        <v>202</v>
      </c>
      <c r="B31" s="130">
        <v>34400</v>
      </c>
      <c r="C31" s="130">
        <v>34500</v>
      </c>
      <c r="D31" s="130">
        <v>33900</v>
      </c>
      <c r="E31" s="175">
        <f t="shared" si="0"/>
        <v>-100</v>
      </c>
      <c r="F31" s="181">
        <f t="shared" si="1"/>
        <v>-3.0000000000000001E-3</v>
      </c>
      <c r="G31" s="175">
        <f t="shared" si="2"/>
        <v>500</v>
      </c>
      <c r="H31" s="181">
        <f t="shared" si="3"/>
        <v>1.4999999999999999E-2</v>
      </c>
    </row>
    <row r="32" spans="1:8" x14ac:dyDescent="0.3">
      <c r="A32" t="s">
        <v>203</v>
      </c>
      <c r="B32" s="130">
        <v>54200</v>
      </c>
      <c r="C32" s="130">
        <v>54500</v>
      </c>
      <c r="D32" s="130">
        <v>52600</v>
      </c>
      <c r="E32" s="175">
        <f t="shared" si="0"/>
        <v>-300</v>
      </c>
      <c r="F32" s="181">
        <f t="shared" si="1"/>
        <v>-6.0000000000000001E-3</v>
      </c>
      <c r="G32" s="175">
        <f t="shared" si="2"/>
        <v>1600</v>
      </c>
      <c r="H32" s="181">
        <f t="shared" si="3"/>
        <v>0.03</v>
      </c>
    </row>
    <row r="33" spans="1:8" x14ac:dyDescent="0.3">
      <c r="A33" t="s">
        <v>204</v>
      </c>
      <c r="B33" s="130">
        <v>15600</v>
      </c>
      <c r="C33" s="130">
        <v>15800</v>
      </c>
      <c r="D33" s="130">
        <v>16100</v>
      </c>
      <c r="E33" s="175">
        <f t="shared" si="0"/>
        <v>-200</v>
      </c>
      <c r="F33" s="181">
        <f t="shared" si="1"/>
        <v>-1.2999999999999999E-2</v>
      </c>
      <c r="G33" s="175">
        <f t="shared" si="2"/>
        <v>-500</v>
      </c>
      <c r="H33" s="181">
        <f t="shared" si="3"/>
        <v>-3.1E-2</v>
      </c>
    </row>
    <row r="34" spans="1:8" x14ac:dyDescent="0.3">
      <c r="A34" t="s">
        <v>205</v>
      </c>
      <c r="B34" s="130">
        <v>17700</v>
      </c>
      <c r="C34" s="130">
        <v>17700</v>
      </c>
      <c r="D34" s="130">
        <v>17400</v>
      </c>
      <c r="E34" s="175">
        <f t="shared" si="0"/>
        <v>0</v>
      </c>
      <c r="F34" s="181">
        <f t="shared" si="1"/>
        <v>0</v>
      </c>
      <c r="G34" s="175">
        <f t="shared" si="2"/>
        <v>300</v>
      </c>
      <c r="H34" s="181">
        <f t="shared" si="3"/>
        <v>1.7000000000000001E-2</v>
      </c>
    </row>
    <row r="35" spans="1:8" x14ac:dyDescent="0.3">
      <c r="A35" t="s">
        <v>206</v>
      </c>
      <c r="B35" s="130">
        <v>60700</v>
      </c>
      <c r="C35" s="130">
        <v>60300</v>
      </c>
      <c r="D35" s="130">
        <v>59600</v>
      </c>
      <c r="E35" s="175">
        <f t="shared" si="0"/>
        <v>400</v>
      </c>
      <c r="F35" s="181">
        <f t="shared" si="1"/>
        <v>7.0000000000000001E-3</v>
      </c>
      <c r="G35" s="175">
        <f t="shared" si="2"/>
        <v>1100</v>
      </c>
      <c r="H35" s="181">
        <f t="shared" si="3"/>
        <v>1.7999999999999999E-2</v>
      </c>
    </row>
    <row r="36" spans="1:8" x14ac:dyDescent="0.3">
      <c r="A36" t="s">
        <v>207</v>
      </c>
      <c r="B36" s="130">
        <v>95200</v>
      </c>
      <c r="C36" s="130">
        <v>94300</v>
      </c>
      <c r="D36" s="130">
        <v>93200</v>
      </c>
      <c r="E36" s="175">
        <f t="shared" si="0"/>
        <v>900</v>
      </c>
      <c r="F36" s="181">
        <f t="shared" si="1"/>
        <v>0.01</v>
      </c>
      <c r="G36" s="175">
        <f t="shared" si="2"/>
        <v>2000</v>
      </c>
      <c r="H36" s="181">
        <f t="shared" si="3"/>
        <v>2.1000000000000001E-2</v>
      </c>
    </row>
    <row r="37" spans="1:8" x14ac:dyDescent="0.3">
      <c r="A37" t="s">
        <v>208</v>
      </c>
      <c r="B37" s="130">
        <v>11400</v>
      </c>
      <c r="C37" s="130">
        <v>11300</v>
      </c>
      <c r="D37" s="130">
        <v>11200</v>
      </c>
      <c r="E37" s="175">
        <f t="shared" si="0"/>
        <v>100</v>
      </c>
      <c r="F37" s="181">
        <f t="shared" si="1"/>
        <v>8.9999999999999993E-3</v>
      </c>
      <c r="G37" s="175">
        <f t="shared" si="2"/>
        <v>200</v>
      </c>
      <c r="H37" s="181">
        <f t="shared" si="3"/>
        <v>1.7999999999999999E-2</v>
      </c>
    </row>
    <row r="38" spans="1:8" x14ac:dyDescent="0.3">
      <c r="A38" t="s">
        <v>209</v>
      </c>
      <c r="B38" s="130">
        <v>83800</v>
      </c>
      <c r="C38" s="130">
        <v>83000</v>
      </c>
      <c r="D38" s="130">
        <v>82000</v>
      </c>
      <c r="E38" s="175">
        <f t="shared" si="0"/>
        <v>800</v>
      </c>
      <c r="F38" s="181">
        <f t="shared" si="1"/>
        <v>0.01</v>
      </c>
      <c r="G38" s="175">
        <f t="shared" si="2"/>
        <v>1800</v>
      </c>
      <c r="H38" s="181">
        <f t="shared" si="3"/>
        <v>2.1999999999999999E-2</v>
      </c>
    </row>
    <row r="39" spans="1:8" x14ac:dyDescent="0.3">
      <c r="A39" t="s">
        <v>210</v>
      </c>
      <c r="B39" s="130">
        <v>29100</v>
      </c>
      <c r="C39" s="130">
        <v>28400</v>
      </c>
      <c r="D39" s="130">
        <v>29300</v>
      </c>
      <c r="E39" s="175">
        <f t="shared" si="0"/>
        <v>700</v>
      </c>
      <c r="F39" s="181">
        <f t="shared" si="1"/>
        <v>2.5000000000000001E-2</v>
      </c>
      <c r="G39" s="175">
        <f t="shared" si="2"/>
        <v>-200</v>
      </c>
      <c r="H39" s="181">
        <f t="shared" si="3"/>
        <v>-7.0000000000000001E-3</v>
      </c>
    </row>
    <row r="40" spans="1:8" x14ac:dyDescent="0.3">
      <c r="A40" t="s">
        <v>211</v>
      </c>
      <c r="B40" s="130">
        <v>122300</v>
      </c>
      <c r="C40" s="130">
        <v>122600</v>
      </c>
      <c r="D40" s="130">
        <v>120000</v>
      </c>
      <c r="E40" s="175">
        <f t="shared" ref="E40:E74" si="4">B40-C40</f>
        <v>-300</v>
      </c>
      <c r="F40" s="181">
        <f t="shared" ref="F40:F74" si="5">ROUND((B40-C40)/C40,3)</f>
        <v>-2E-3</v>
      </c>
      <c r="G40" s="175">
        <f t="shared" ref="G40:G74" si="6">B40-D40</f>
        <v>2300</v>
      </c>
      <c r="H40" s="181">
        <f t="shared" ref="H40:H74" si="7">ROUND((B40-D40)/D40,3)</f>
        <v>1.9E-2</v>
      </c>
    </row>
    <row r="41" spans="1:8" x14ac:dyDescent="0.3">
      <c r="A41" t="s">
        <v>212</v>
      </c>
      <c r="B41" s="130">
        <v>87300</v>
      </c>
      <c r="C41" s="130">
        <v>87900</v>
      </c>
      <c r="D41" s="130">
        <v>86400</v>
      </c>
      <c r="E41" s="175">
        <f t="shared" si="4"/>
        <v>-600</v>
      </c>
      <c r="F41" s="181">
        <f t="shared" si="5"/>
        <v>-7.0000000000000001E-3</v>
      </c>
      <c r="G41" s="175">
        <f t="shared" si="6"/>
        <v>900</v>
      </c>
      <c r="H41" s="181">
        <f t="shared" si="7"/>
        <v>0.01</v>
      </c>
    </row>
    <row r="42" spans="1:8" x14ac:dyDescent="0.3">
      <c r="A42" t="s">
        <v>213</v>
      </c>
      <c r="B42" s="130">
        <v>36600</v>
      </c>
      <c r="C42" s="130">
        <v>36900</v>
      </c>
      <c r="D42" s="130">
        <v>37500</v>
      </c>
      <c r="E42" s="175">
        <f t="shared" si="4"/>
        <v>-300</v>
      </c>
      <c r="F42" s="181">
        <f t="shared" si="5"/>
        <v>-8.0000000000000002E-3</v>
      </c>
      <c r="G42" s="175">
        <f t="shared" si="6"/>
        <v>-900</v>
      </c>
      <c r="H42" s="181">
        <f t="shared" si="7"/>
        <v>-2.4E-2</v>
      </c>
    </row>
    <row r="43" spans="1:8" x14ac:dyDescent="0.3">
      <c r="A43" t="s">
        <v>214</v>
      </c>
      <c r="B43" s="130">
        <v>35000</v>
      </c>
      <c r="C43" s="130">
        <v>34700</v>
      </c>
      <c r="D43" s="130">
        <v>33600</v>
      </c>
      <c r="E43" s="175">
        <f t="shared" si="4"/>
        <v>300</v>
      </c>
      <c r="F43" s="181">
        <f t="shared" si="5"/>
        <v>8.9999999999999993E-3</v>
      </c>
      <c r="G43" s="175">
        <f t="shared" si="6"/>
        <v>1400</v>
      </c>
      <c r="H43" s="181">
        <f t="shared" si="7"/>
        <v>4.2000000000000003E-2</v>
      </c>
    </row>
    <row r="44" spans="1:8" x14ac:dyDescent="0.3">
      <c r="A44" t="s">
        <v>215</v>
      </c>
      <c r="B44" s="130">
        <v>316500</v>
      </c>
      <c r="C44" s="130">
        <v>316500</v>
      </c>
      <c r="D44" s="130">
        <v>309100</v>
      </c>
      <c r="E44" s="175">
        <f t="shared" si="4"/>
        <v>0</v>
      </c>
      <c r="F44" s="181">
        <f t="shared" si="5"/>
        <v>0</v>
      </c>
      <c r="G44" s="175">
        <f t="shared" si="6"/>
        <v>7400</v>
      </c>
      <c r="H44" s="181">
        <f t="shared" si="7"/>
        <v>2.4E-2</v>
      </c>
    </row>
    <row r="45" spans="1:8" x14ac:dyDescent="0.3">
      <c r="A45" t="s">
        <v>216</v>
      </c>
      <c r="B45" s="130">
        <v>132400</v>
      </c>
      <c r="C45" s="130">
        <v>133700</v>
      </c>
      <c r="D45" s="130">
        <v>127200</v>
      </c>
      <c r="E45" s="175">
        <f t="shared" si="4"/>
        <v>-1300</v>
      </c>
      <c r="F45" s="181">
        <f t="shared" si="5"/>
        <v>-0.01</v>
      </c>
      <c r="G45" s="175">
        <f t="shared" si="6"/>
        <v>5200</v>
      </c>
      <c r="H45" s="181">
        <f t="shared" si="7"/>
        <v>4.1000000000000002E-2</v>
      </c>
    </row>
    <row r="46" spans="1:8" x14ac:dyDescent="0.3">
      <c r="A46" t="s">
        <v>217</v>
      </c>
      <c r="B46" s="130">
        <v>23600</v>
      </c>
      <c r="C46" s="130">
        <v>23700</v>
      </c>
      <c r="D46" s="130">
        <v>23200</v>
      </c>
      <c r="E46" s="175">
        <f t="shared" si="4"/>
        <v>-100</v>
      </c>
      <c r="F46" s="181">
        <f t="shared" si="5"/>
        <v>-4.0000000000000001E-3</v>
      </c>
      <c r="G46" s="175">
        <f t="shared" si="6"/>
        <v>400</v>
      </c>
      <c r="H46" s="181">
        <f t="shared" si="7"/>
        <v>1.7000000000000001E-2</v>
      </c>
    </row>
    <row r="47" spans="1:8" x14ac:dyDescent="0.3">
      <c r="A47" t="s">
        <v>218</v>
      </c>
      <c r="B47" s="130">
        <v>24800</v>
      </c>
      <c r="C47" s="130">
        <v>24700</v>
      </c>
      <c r="D47" s="130">
        <v>23400</v>
      </c>
      <c r="E47" s="175">
        <f t="shared" si="4"/>
        <v>100</v>
      </c>
      <c r="F47" s="181">
        <f t="shared" si="5"/>
        <v>4.0000000000000001E-3</v>
      </c>
      <c r="G47" s="175">
        <f t="shared" si="6"/>
        <v>1400</v>
      </c>
      <c r="H47" s="181">
        <f t="shared" si="7"/>
        <v>0.06</v>
      </c>
    </row>
    <row r="48" spans="1:8" x14ac:dyDescent="0.3">
      <c r="A48" t="s">
        <v>219</v>
      </c>
      <c r="B48" s="130">
        <v>159300</v>
      </c>
      <c r="C48" s="130">
        <v>158100</v>
      </c>
      <c r="D48" s="130">
        <v>158500</v>
      </c>
      <c r="E48" s="175">
        <f t="shared" si="4"/>
        <v>1200</v>
      </c>
      <c r="F48" s="181">
        <f t="shared" si="5"/>
        <v>8.0000000000000002E-3</v>
      </c>
      <c r="G48" s="175">
        <f t="shared" si="6"/>
        <v>800</v>
      </c>
      <c r="H48" s="181">
        <f t="shared" si="7"/>
        <v>5.0000000000000001E-3</v>
      </c>
    </row>
    <row r="49" spans="1:8" x14ac:dyDescent="0.3">
      <c r="A49" t="s">
        <v>220</v>
      </c>
      <c r="B49" s="130">
        <v>147100</v>
      </c>
      <c r="C49" s="130">
        <v>145600</v>
      </c>
      <c r="D49" s="130">
        <v>146200</v>
      </c>
      <c r="E49" s="175">
        <f t="shared" si="4"/>
        <v>1500</v>
      </c>
      <c r="F49" s="181">
        <f t="shared" si="5"/>
        <v>0.01</v>
      </c>
      <c r="G49" s="175">
        <f t="shared" si="6"/>
        <v>900</v>
      </c>
      <c r="H49" s="181">
        <f t="shared" si="7"/>
        <v>6.0000000000000001E-3</v>
      </c>
    </row>
    <row r="50" spans="1:8" x14ac:dyDescent="0.3">
      <c r="A50" t="s">
        <v>221</v>
      </c>
      <c r="B50" s="130">
        <v>69100</v>
      </c>
      <c r="C50" s="130">
        <v>69000</v>
      </c>
      <c r="D50" s="130">
        <v>68300</v>
      </c>
      <c r="E50" s="175">
        <f t="shared" si="4"/>
        <v>100</v>
      </c>
      <c r="F50" s="181">
        <f t="shared" si="5"/>
        <v>1E-3</v>
      </c>
      <c r="G50" s="175">
        <f t="shared" si="6"/>
        <v>800</v>
      </c>
      <c r="H50" s="181">
        <f t="shared" si="7"/>
        <v>1.2E-2</v>
      </c>
    </row>
    <row r="51" spans="1:8" x14ac:dyDescent="0.3">
      <c r="A51" t="s">
        <v>222</v>
      </c>
      <c r="B51" s="130">
        <v>34900</v>
      </c>
      <c r="C51" s="130">
        <v>34800</v>
      </c>
      <c r="D51" s="130">
        <v>34400</v>
      </c>
      <c r="E51" s="175">
        <f t="shared" si="4"/>
        <v>100</v>
      </c>
      <c r="F51" s="181">
        <f t="shared" si="5"/>
        <v>3.0000000000000001E-3</v>
      </c>
      <c r="G51" s="175">
        <f t="shared" si="6"/>
        <v>500</v>
      </c>
      <c r="H51" s="181">
        <f t="shared" si="7"/>
        <v>1.4999999999999999E-2</v>
      </c>
    </row>
    <row r="52" spans="1:8" x14ac:dyDescent="0.3">
      <c r="A52" t="s">
        <v>223</v>
      </c>
      <c r="B52" s="130">
        <v>296000</v>
      </c>
      <c r="C52" s="130">
        <v>295100</v>
      </c>
      <c r="D52" s="130">
        <v>277000</v>
      </c>
      <c r="E52" s="175">
        <f t="shared" si="4"/>
        <v>900</v>
      </c>
      <c r="F52" s="181">
        <f t="shared" si="5"/>
        <v>3.0000000000000001E-3</v>
      </c>
      <c r="G52" s="175">
        <f t="shared" si="6"/>
        <v>19000</v>
      </c>
      <c r="H52" s="181">
        <f t="shared" si="7"/>
        <v>6.9000000000000006E-2</v>
      </c>
    </row>
    <row r="53" spans="1:8" x14ac:dyDescent="0.3">
      <c r="A53" t="s">
        <v>224</v>
      </c>
      <c r="B53" s="130">
        <v>51500</v>
      </c>
      <c r="C53" s="130">
        <v>51000</v>
      </c>
      <c r="D53" s="130">
        <v>47900</v>
      </c>
      <c r="E53" s="175">
        <f t="shared" si="4"/>
        <v>500</v>
      </c>
      <c r="F53" s="181">
        <f t="shared" si="5"/>
        <v>0.01</v>
      </c>
      <c r="G53" s="175">
        <f t="shared" si="6"/>
        <v>3600</v>
      </c>
      <c r="H53" s="181">
        <f t="shared" si="7"/>
        <v>7.4999999999999997E-2</v>
      </c>
    </row>
    <row r="54" spans="1:8" x14ac:dyDescent="0.3">
      <c r="A54" t="s">
        <v>225</v>
      </c>
      <c r="B54" s="130">
        <v>244500</v>
      </c>
      <c r="C54" s="130">
        <v>244100</v>
      </c>
      <c r="D54" s="130">
        <v>229100</v>
      </c>
      <c r="E54" s="175">
        <f t="shared" si="4"/>
        <v>400</v>
      </c>
      <c r="F54" s="181">
        <f t="shared" si="5"/>
        <v>2E-3</v>
      </c>
      <c r="G54" s="175">
        <f t="shared" si="6"/>
        <v>15400</v>
      </c>
      <c r="H54" s="181">
        <f t="shared" si="7"/>
        <v>6.7000000000000004E-2</v>
      </c>
    </row>
    <row r="55" spans="1:8" x14ac:dyDescent="0.3">
      <c r="A55" t="s">
        <v>226</v>
      </c>
      <c r="B55" s="130">
        <v>116900</v>
      </c>
      <c r="C55" s="130">
        <v>116900</v>
      </c>
      <c r="D55" s="130">
        <v>108900</v>
      </c>
      <c r="E55" s="175">
        <f t="shared" si="4"/>
        <v>0</v>
      </c>
      <c r="F55" s="181">
        <f t="shared" si="5"/>
        <v>0</v>
      </c>
      <c r="G55" s="175">
        <f t="shared" si="6"/>
        <v>8000</v>
      </c>
      <c r="H55" s="181">
        <f t="shared" si="7"/>
        <v>7.2999999999999995E-2</v>
      </c>
    </row>
    <row r="56" spans="1:8" x14ac:dyDescent="0.3">
      <c r="A56" t="s">
        <v>227</v>
      </c>
      <c r="B56" s="130">
        <v>42100</v>
      </c>
      <c r="C56" s="130">
        <v>42100</v>
      </c>
      <c r="D56" s="130">
        <v>39300</v>
      </c>
      <c r="E56" s="175">
        <f t="shared" si="4"/>
        <v>0</v>
      </c>
      <c r="F56" s="181">
        <f t="shared" si="5"/>
        <v>0</v>
      </c>
      <c r="G56" s="175">
        <f t="shared" si="6"/>
        <v>2800</v>
      </c>
      <c r="H56" s="181">
        <f t="shared" si="7"/>
        <v>7.0999999999999994E-2</v>
      </c>
    </row>
    <row r="57" spans="1:8" x14ac:dyDescent="0.3">
      <c r="A57" t="s">
        <v>228</v>
      </c>
      <c r="B57" s="130">
        <v>42900</v>
      </c>
      <c r="C57" s="130">
        <v>42800</v>
      </c>
      <c r="D57" s="130">
        <v>40700</v>
      </c>
      <c r="E57" s="175">
        <f t="shared" si="4"/>
        <v>100</v>
      </c>
      <c r="F57" s="181">
        <f t="shared" si="5"/>
        <v>2E-3</v>
      </c>
      <c r="G57" s="175">
        <f t="shared" si="6"/>
        <v>2200</v>
      </c>
      <c r="H57" s="181">
        <f t="shared" si="7"/>
        <v>5.3999999999999999E-2</v>
      </c>
    </row>
    <row r="58" spans="1:8" x14ac:dyDescent="0.3">
      <c r="A58" t="s">
        <v>229</v>
      </c>
      <c r="B58" s="130">
        <v>286100</v>
      </c>
      <c r="C58" s="130">
        <v>276100</v>
      </c>
      <c r="D58" s="130">
        <v>273300</v>
      </c>
      <c r="E58" s="175">
        <f t="shared" si="4"/>
        <v>10000</v>
      </c>
      <c r="F58" s="181">
        <f t="shared" si="5"/>
        <v>3.5999999999999997E-2</v>
      </c>
      <c r="G58" s="175">
        <f t="shared" si="6"/>
        <v>12800</v>
      </c>
      <c r="H58" s="181">
        <f t="shared" si="7"/>
        <v>4.7E-2</v>
      </c>
    </row>
    <row r="59" spans="1:8" x14ac:dyDescent="0.3">
      <c r="A59" t="s">
        <v>230</v>
      </c>
      <c r="B59" s="130">
        <v>37700</v>
      </c>
      <c r="C59" s="130">
        <v>35800</v>
      </c>
      <c r="D59" s="130">
        <v>33700</v>
      </c>
      <c r="E59" s="175">
        <f t="shared" si="4"/>
        <v>1900</v>
      </c>
      <c r="F59" s="181">
        <f t="shared" si="5"/>
        <v>5.2999999999999999E-2</v>
      </c>
      <c r="G59" s="175">
        <f t="shared" si="6"/>
        <v>4000</v>
      </c>
      <c r="H59" s="181">
        <f t="shared" si="7"/>
        <v>0.11899999999999999</v>
      </c>
    </row>
    <row r="60" spans="1:8" x14ac:dyDescent="0.3">
      <c r="A60" t="s">
        <v>231</v>
      </c>
      <c r="B60" s="130">
        <v>29700</v>
      </c>
      <c r="C60" s="130">
        <v>28600</v>
      </c>
      <c r="D60" s="130">
        <v>26500</v>
      </c>
      <c r="E60" s="175">
        <f t="shared" si="4"/>
        <v>1100</v>
      </c>
      <c r="F60" s="181">
        <f t="shared" si="5"/>
        <v>3.7999999999999999E-2</v>
      </c>
      <c r="G60" s="175">
        <f t="shared" si="6"/>
        <v>3200</v>
      </c>
      <c r="H60" s="181">
        <f t="shared" si="7"/>
        <v>0.121</v>
      </c>
    </row>
    <row r="61" spans="1:8" x14ac:dyDescent="0.3">
      <c r="A61" t="s">
        <v>232</v>
      </c>
      <c r="B61" s="130">
        <v>248400</v>
      </c>
      <c r="C61" s="130">
        <v>240300</v>
      </c>
      <c r="D61" s="130">
        <v>239600</v>
      </c>
      <c r="E61" s="175">
        <f t="shared" si="4"/>
        <v>8100</v>
      </c>
      <c r="F61" s="181">
        <f t="shared" si="5"/>
        <v>3.4000000000000002E-2</v>
      </c>
      <c r="G61" s="175">
        <f t="shared" si="6"/>
        <v>8800</v>
      </c>
      <c r="H61" s="181">
        <f t="shared" si="7"/>
        <v>3.6999999999999998E-2</v>
      </c>
    </row>
    <row r="62" spans="1:8" x14ac:dyDescent="0.3">
      <c r="A62" t="s">
        <v>233</v>
      </c>
      <c r="B62" s="130">
        <v>32400</v>
      </c>
      <c r="C62" s="130">
        <v>31100</v>
      </c>
      <c r="D62" s="130">
        <v>32100</v>
      </c>
      <c r="E62" s="175">
        <f t="shared" si="4"/>
        <v>1300</v>
      </c>
      <c r="F62" s="181">
        <f t="shared" si="5"/>
        <v>4.2000000000000003E-2</v>
      </c>
      <c r="G62" s="175">
        <f t="shared" si="6"/>
        <v>300</v>
      </c>
      <c r="H62" s="181">
        <f t="shared" si="7"/>
        <v>8.9999999999999993E-3</v>
      </c>
    </row>
    <row r="63" spans="1:8" x14ac:dyDescent="0.3">
      <c r="A63" t="s">
        <v>234</v>
      </c>
      <c r="B63" s="130">
        <v>216000</v>
      </c>
      <c r="C63" s="130">
        <v>209200</v>
      </c>
      <c r="D63" s="130">
        <v>207500</v>
      </c>
      <c r="E63" s="175">
        <f t="shared" si="4"/>
        <v>6800</v>
      </c>
      <c r="F63" s="181">
        <f t="shared" si="5"/>
        <v>3.3000000000000002E-2</v>
      </c>
      <c r="G63" s="175">
        <f t="shared" si="6"/>
        <v>8500</v>
      </c>
      <c r="H63" s="181">
        <f t="shared" si="7"/>
        <v>4.1000000000000002E-2</v>
      </c>
    </row>
    <row r="64" spans="1:8" x14ac:dyDescent="0.3">
      <c r="A64" t="s">
        <v>235</v>
      </c>
      <c r="B64" s="130">
        <v>89100</v>
      </c>
      <c r="C64" s="130">
        <v>89600</v>
      </c>
      <c r="D64" s="130">
        <v>85800</v>
      </c>
      <c r="E64" s="175">
        <f t="shared" si="4"/>
        <v>-500</v>
      </c>
      <c r="F64" s="181">
        <f t="shared" si="5"/>
        <v>-6.0000000000000001E-3</v>
      </c>
      <c r="G64" s="175">
        <f t="shared" si="6"/>
        <v>3300</v>
      </c>
      <c r="H64" s="181">
        <f t="shared" si="7"/>
        <v>3.7999999999999999E-2</v>
      </c>
    </row>
    <row r="65" spans="1:16" x14ac:dyDescent="0.3">
      <c r="A65" t="s">
        <v>236</v>
      </c>
      <c r="B65" s="130">
        <v>25800</v>
      </c>
      <c r="C65" s="130">
        <v>25900</v>
      </c>
      <c r="D65" s="130">
        <v>24700</v>
      </c>
      <c r="E65" s="175">
        <f t="shared" si="4"/>
        <v>-100</v>
      </c>
      <c r="F65" s="181">
        <f t="shared" si="5"/>
        <v>-4.0000000000000001E-3</v>
      </c>
      <c r="G65" s="175">
        <f t="shared" si="6"/>
        <v>1100</v>
      </c>
      <c r="H65" s="181">
        <f t="shared" si="7"/>
        <v>4.4999999999999998E-2</v>
      </c>
    </row>
    <row r="66" spans="1:16" x14ac:dyDescent="0.3">
      <c r="A66" t="s">
        <v>237</v>
      </c>
      <c r="B66" s="130">
        <v>20700</v>
      </c>
      <c r="C66" s="130">
        <v>20900</v>
      </c>
      <c r="D66" s="130">
        <v>20500</v>
      </c>
      <c r="E66" s="175">
        <f t="shared" si="4"/>
        <v>-200</v>
      </c>
      <c r="F66" s="181">
        <f t="shared" si="5"/>
        <v>-0.01</v>
      </c>
      <c r="G66" s="175">
        <f t="shared" si="6"/>
        <v>200</v>
      </c>
      <c r="H66" s="181">
        <f t="shared" si="7"/>
        <v>0.01</v>
      </c>
    </row>
    <row r="67" spans="1:16" x14ac:dyDescent="0.3">
      <c r="A67" t="s">
        <v>238</v>
      </c>
      <c r="B67" s="130">
        <v>382200</v>
      </c>
      <c r="C67" s="130">
        <v>380400</v>
      </c>
      <c r="D67" s="130">
        <v>374300</v>
      </c>
      <c r="E67" s="175">
        <f t="shared" si="4"/>
        <v>1800</v>
      </c>
      <c r="F67" s="181">
        <f t="shared" si="5"/>
        <v>5.0000000000000001E-3</v>
      </c>
      <c r="G67" s="175">
        <f t="shared" si="6"/>
        <v>7900</v>
      </c>
      <c r="H67" s="181">
        <f t="shared" si="7"/>
        <v>2.1000000000000001E-2</v>
      </c>
      <c r="J67" s="182"/>
    </row>
    <row r="68" spans="1:16" x14ac:dyDescent="0.3">
      <c r="A68" t="s">
        <v>239</v>
      </c>
      <c r="B68" s="130">
        <v>37500</v>
      </c>
      <c r="C68" s="130">
        <v>37300</v>
      </c>
      <c r="D68" s="130">
        <v>36200</v>
      </c>
      <c r="E68" s="175">
        <f t="shared" si="4"/>
        <v>200</v>
      </c>
      <c r="F68" s="181">
        <f t="shared" si="5"/>
        <v>5.0000000000000001E-3</v>
      </c>
      <c r="G68" s="175">
        <f t="shared" si="6"/>
        <v>1300</v>
      </c>
      <c r="H68" s="181">
        <f t="shared" si="7"/>
        <v>3.5999999999999997E-2</v>
      </c>
    </row>
    <row r="69" spans="1:16" x14ac:dyDescent="0.3">
      <c r="A69" t="s">
        <v>240</v>
      </c>
      <c r="B69" s="130">
        <v>111600</v>
      </c>
      <c r="C69" s="130">
        <v>111200</v>
      </c>
      <c r="D69" s="130">
        <v>110700</v>
      </c>
      <c r="E69" s="175">
        <f t="shared" si="4"/>
        <v>400</v>
      </c>
      <c r="F69" s="181">
        <f t="shared" si="5"/>
        <v>4.0000000000000001E-3</v>
      </c>
      <c r="G69" s="175">
        <f t="shared" si="6"/>
        <v>900</v>
      </c>
      <c r="H69" s="181">
        <f t="shared" si="7"/>
        <v>8.0000000000000002E-3</v>
      </c>
    </row>
    <row r="70" spans="1:16" x14ac:dyDescent="0.3">
      <c r="A70" t="s">
        <v>241</v>
      </c>
      <c r="B70" s="130">
        <v>51000</v>
      </c>
      <c r="C70" s="130">
        <v>50900</v>
      </c>
      <c r="D70" s="130">
        <v>53100</v>
      </c>
      <c r="E70" s="175">
        <f t="shared" si="4"/>
        <v>100</v>
      </c>
      <c r="F70" s="181">
        <f t="shared" si="5"/>
        <v>2E-3</v>
      </c>
      <c r="G70" s="175">
        <f t="shared" si="6"/>
        <v>-2100</v>
      </c>
      <c r="H70" s="181">
        <f t="shared" si="7"/>
        <v>-0.04</v>
      </c>
    </row>
    <row r="71" spans="1:16" x14ac:dyDescent="0.3">
      <c r="A71" t="s">
        <v>242</v>
      </c>
      <c r="B71" s="130">
        <v>60600</v>
      </c>
      <c r="C71" s="130">
        <v>60300</v>
      </c>
      <c r="D71" s="130">
        <v>57600</v>
      </c>
      <c r="E71" s="175">
        <f t="shared" si="4"/>
        <v>300</v>
      </c>
      <c r="F71" s="181">
        <f t="shared" si="5"/>
        <v>5.0000000000000001E-3</v>
      </c>
      <c r="G71" s="175">
        <f t="shared" si="6"/>
        <v>3000</v>
      </c>
      <c r="H71" s="181">
        <f t="shared" si="7"/>
        <v>5.1999999999999998E-2</v>
      </c>
    </row>
    <row r="72" spans="1:16" x14ac:dyDescent="0.3">
      <c r="A72" t="s">
        <v>243</v>
      </c>
      <c r="B72" s="130">
        <v>233100</v>
      </c>
      <c r="C72" s="130">
        <v>231900</v>
      </c>
      <c r="D72" s="130">
        <v>227400</v>
      </c>
      <c r="E72" s="175">
        <f t="shared" si="4"/>
        <v>1200</v>
      </c>
      <c r="F72" s="181">
        <f t="shared" si="5"/>
        <v>5.0000000000000001E-3</v>
      </c>
      <c r="G72" s="175">
        <f t="shared" si="6"/>
        <v>5700</v>
      </c>
      <c r="H72" s="181">
        <f t="shared" si="7"/>
        <v>2.5000000000000001E-2</v>
      </c>
    </row>
    <row r="73" spans="1:16" x14ac:dyDescent="0.3">
      <c r="A73" t="s">
        <v>244</v>
      </c>
      <c r="B73" s="130">
        <v>113600</v>
      </c>
      <c r="C73" s="130">
        <v>113400</v>
      </c>
      <c r="D73" s="130">
        <v>110900</v>
      </c>
      <c r="E73" s="175">
        <f t="shared" si="4"/>
        <v>200</v>
      </c>
      <c r="F73" s="181">
        <f t="shared" si="5"/>
        <v>2E-3</v>
      </c>
      <c r="G73" s="175">
        <f t="shared" si="6"/>
        <v>2700</v>
      </c>
      <c r="H73" s="181">
        <f t="shared" si="7"/>
        <v>2.4E-2</v>
      </c>
      <c r="L73" s="56"/>
    </row>
    <row r="74" spans="1:16" x14ac:dyDescent="0.3">
      <c r="A74" t="s">
        <v>245</v>
      </c>
      <c r="B74" s="130">
        <v>119500</v>
      </c>
      <c r="C74" s="130">
        <v>118500</v>
      </c>
      <c r="D74" s="130">
        <v>116500</v>
      </c>
      <c r="E74" s="175">
        <f t="shared" si="4"/>
        <v>1000</v>
      </c>
      <c r="F74" s="181">
        <f t="shared" si="5"/>
        <v>8.0000000000000002E-3</v>
      </c>
      <c r="G74" s="175">
        <f t="shared" si="6"/>
        <v>3000</v>
      </c>
      <c r="H74" s="181">
        <f t="shared" si="7"/>
        <v>2.5999999999999999E-2</v>
      </c>
    </row>
    <row r="75" spans="1:16" x14ac:dyDescent="0.3">
      <c r="K75" s="183"/>
      <c r="P75" s="184"/>
    </row>
    <row r="76" spans="1:16" x14ac:dyDescent="0.3">
      <c r="A76" t="s">
        <v>138</v>
      </c>
    </row>
    <row r="77" spans="1:16" x14ac:dyDescent="0.3">
      <c r="A77" s="55"/>
    </row>
    <row r="84" spans="1:1" x14ac:dyDescent="0.3">
      <c r="A84" t="s">
        <v>182</v>
      </c>
    </row>
    <row r="85" spans="1:1" x14ac:dyDescent="0.3">
      <c r="A85" t="s">
        <v>188</v>
      </c>
    </row>
    <row r="86" spans="1:1" x14ac:dyDescent="0.3">
      <c r="A86" t="s">
        <v>197</v>
      </c>
    </row>
    <row r="87" spans="1:1" x14ac:dyDescent="0.3">
      <c r="A87" t="s">
        <v>198</v>
      </c>
    </row>
    <row r="88" spans="1:1" x14ac:dyDescent="0.3">
      <c r="A88" t="s">
        <v>201</v>
      </c>
    </row>
    <row r="89" spans="1:1" x14ac:dyDescent="0.3">
      <c r="A89" t="s">
        <v>206</v>
      </c>
    </row>
    <row r="90" spans="1:1" x14ac:dyDescent="0.3">
      <c r="A90" t="s">
        <v>207</v>
      </c>
    </row>
    <row r="91" spans="1:1" x14ac:dyDescent="0.3">
      <c r="A91" t="s">
        <v>210</v>
      </c>
    </row>
    <row r="92" spans="1:1" x14ac:dyDescent="0.3">
      <c r="A92" t="s">
        <v>211</v>
      </c>
    </row>
    <row r="93" spans="1:1" x14ac:dyDescent="0.3">
      <c r="A93" t="s">
        <v>215</v>
      </c>
    </row>
    <row r="94" spans="1:1" x14ac:dyDescent="0.3">
      <c r="A94" t="s">
        <v>246</v>
      </c>
    </row>
    <row r="95" spans="1:1" x14ac:dyDescent="0.3">
      <c r="A95" t="s">
        <v>223</v>
      </c>
    </row>
    <row r="96" spans="1:1" x14ac:dyDescent="0.3">
      <c r="A96" t="s">
        <v>229</v>
      </c>
    </row>
    <row r="97" spans="1:1" x14ac:dyDescent="0.3">
      <c r="A97" t="s">
        <v>232</v>
      </c>
    </row>
    <row r="98" spans="1:1" x14ac:dyDescent="0.3">
      <c r="A98" t="s">
        <v>234</v>
      </c>
    </row>
    <row r="99" spans="1:1" x14ac:dyDescent="0.3">
      <c r="A99" t="s">
        <v>235</v>
      </c>
    </row>
    <row r="100" spans="1:1" x14ac:dyDescent="0.3">
      <c r="A100" t="s">
        <v>238</v>
      </c>
    </row>
    <row r="101" spans="1:1" x14ac:dyDescent="0.3">
      <c r="A101" t="s">
        <v>239</v>
      </c>
    </row>
    <row r="102" spans="1:1" x14ac:dyDescent="0.3">
      <c r="A102" t="s">
        <v>240</v>
      </c>
    </row>
    <row r="103" spans="1:1" x14ac:dyDescent="0.3">
      <c r="A103" t="s">
        <v>243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2024-05-21T19:41:57Z</dcterms:modified>
</cp:coreProperties>
</file>