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LMI Trends Data Files\2024\February\"/>
    </mc:Choice>
  </mc:AlternateContent>
  <xr:revisionPtr revIDLastSave="0" documentId="8_{884893CC-B210-42B2-B341-F3D971D447C9}" xr6:coauthVersionLast="47" xr6:coauthVersionMax="47" xr10:uidLastSave="{00000000-0000-0000-0000-000000000000}"/>
  <bookViews>
    <workbookView xWindow="28680" yWindow="-120" windowWidth="29040" windowHeight="15840" tabRatio="903" activeTab="11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3" l="1" a="1"/>
  <c r="B37" i="3" s="1"/>
  <c r="B46" i="3" a="1"/>
  <c r="B46" i="3" s="1"/>
  <c r="B47" i="3" a="1"/>
  <c r="B47" i="3" s="1"/>
  <c r="H40" i="17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E34" i="10"/>
  <c r="F34" i="10" s="1"/>
  <c r="H33" i="10"/>
  <c r="G33" i="10"/>
  <c r="E33" i="10"/>
  <c r="F33" i="10" s="1"/>
  <c r="H32" i="10"/>
  <c r="G32" i="10"/>
  <c r="E32" i="10"/>
  <c r="F32" i="10" s="1"/>
  <c r="G31" i="10"/>
  <c r="H31" i="10" s="1"/>
  <c r="E31" i="10"/>
  <c r="F31" i="10" s="1"/>
  <c r="G30" i="10"/>
  <c r="H30" i="10" s="1"/>
  <c r="E30" i="10"/>
  <c r="F30" i="10" s="1"/>
  <c r="G29" i="10"/>
  <c r="H29" i="10" s="1"/>
  <c r="E29" i="10"/>
  <c r="F29" i="10" s="1"/>
  <c r="G28" i="10"/>
  <c r="H28" i="10" s="1"/>
  <c r="E28" i="10"/>
  <c r="F28" i="10" s="1"/>
  <c r="G27" i="10"/>
  <c r="H27" i="10" s="1"/>
  <c r="E27" i="10"/>
  <c r="F27" i="10" s="1"/>
  <c r="H22" i="10"/>
  <c r="G22" i="10"/>
  <c r="E22" i="10"/>
  <c r="F22" i="10" s="1"/>
  <c r="H21" i="10"/>
  <c r="G21" i="10"/>
  <c r="E21" i="10"/>
  <c r="F21" i="10" s="1"/>
  <c r="H20" i="10"/>
  <c r="G20" i="10"/>
  <c r="E20" i="10"/>
  <c r="F20" i="10" s="1"/>
  <c r="H19" i="10"/>
  <c r="G19" i="10"/>
  <c r="E19" i="10"/>
  <c r="F19" i="10" s="1"/>
  <c r="H18" i="10"/>
  <c r="G18" i="10"/>
  <c r="E18" i="10"/>
  <c r="F18" i="10" s="1"/>
  <c r="H17" i="10"/>
  <c r="G17" i="10"/>
  <c r="E17" i="10"/>
  <c r="F17" i="10" s="1"/>
  <c r="H16" i="10"/>
  <c r="G16" i="10"/>
  <c r="E16" i="10"/>
  <c r="F16" i="10" s="1"/>
  <c r="H15" i="10"/>
  <c r="G15" i="10"/>
  <c r="E15" i="10"/>
  <c r="F15" i="10" s="1"/>
  <c r="G10" i="10"/>
  <c r="H10" i="10" s="1"/>
  <c r="E10" i="10"/>
  <c r="F10" i="10" s="1"/>
  <c r="G9" i="10"/>
  <c r="H9" i="10" s="1"/>
  <c r="E9" i="10"/>
  <c r="F9" i="10" s="1"/>
  <c r="G8" i="10"/>
  <c r="H8" i="10" s="1"/>
  <c r="E8" i="10"/>
  <c r="F8" i="10" s="1"/>
  <c r="G7" i="10"/>
  <c r="H7" i="10" s="1"/>
  <c r="E7" i="10"/>
  <c r="F7" i="10" s="1"/>
  <c r="G6" i="10"/>
  <c r="H6" i="10" s="1"/>
  <c r="E6" i="10"/>
  <c r="F6" i="10" s="1"/>
  <c r="G5" i="10"/>
  <c r="H5" i="10" s="1"/>
  <c r="E5" i="10"/>
  <c r="F5" i="10" s="1"/>
  <c r="G4" i="10"/>
  <c r="H4" i="10" s="1"/>
  <c r="E4" i="10"/>
  <c r="F4" i="10" s="1"/>
  <c r="H3" i="10"/>
  <c r="G3" i="10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/>
  <c r="B50" i="2" a="1"/>
  <c r="B50" i="2" s="1"/>
  <c r="B49" i="2" a="1"/>
  <c r="B49" i="2" s="1"/>
  <c r="B48" i="2" a="1"/>
  <c r="B48" i="2" s="1"/>
  <c r="B47" i="2" a="1"/>
  <c r="B47" i="2"/>
  <c r="B46" i="2" a="1"/>
  <c r="B46" i="2" s="1"/>
  <c r="B45" i="2" a="1"/>
  <c r="B45" i="2" s="1"/>
  <c r="B44" i="2" a="1"/>
  <c r="B44" i="2" s="1"/>
  <c r="B43" i="2" a="1"/>
  <c r="B43" i="2"/>
  <c r="B42" i="2" a="1"/>
  <c r="B42" i="2" s="1"/>
  <c r="B41" i="2" a="1"/>
  <c r="B41" i="2" s="1"/>
  <c r="B40" i="2" a="1"/>
  <c r="B40" i="2" s="1"/>
  <c r="B39" i="2" a="1"/>
  <c r="B39" i="2"/>
  <c r="B38" i="2" a="1"/>
  <c r="B38" i="2" s="1"/>
  <c r="B37" i="2" a="1"/>
  <c r="B37" i="2" s="1"/>
  <c r="B36" i="2" a="1"/>
  <c r="B36" i="2" s="1"/>
  <c r="B35" i="2" a="1"/>
  <c r="B35" i="2"/>
  <c r="B34" i="2" a="1"/>
  <c r="B34" i="2" s="1"/>
  <c r="B33" i="2" a="1"/>
  <c r="B33" i="2" s="1"/>
  <c r="B32" i="2" a="1"/>
  <c r="B32" i="2" s="1"/>
  <c r="B31" i="2" a="1"/>
  <c r="B31" i="2"/>
  <c r="B30" i="2" a="1"/>
  <c r="B30" i="2" s="1"/>
  <c r="B29" i="2" a="1"/>
  <c r="B29" i="2" s="1"/>
  <c r="B28" i="2" a="1"/>
  <c r="B28" i="2" s="1"/>
  <c r="B27" i="2" a="1"/>
  <c r="B27" i="2"/>
  <c r="B26" i="2" a="1"/>
  <c r="B26" i="2" s="1"/>
  <c r="B25" i="2" a="1"/>
  <c r="B25" i="2" s="1"/>
  <c r="B24" i="2" a="1"/>
  <c r="B24" i="2" s="1"/>
  <c r="B23" i="2" a="1"/>
  <c r="B23" i="2"/>
  <c r="B22" i="2" a="1"/>
  <c r="B22" i="2" s="1"/>
  <c r="B21" i="2" a="1"/>
  <c r="B21" i="2" s="1"/>
  <c r="B20" i="2" a="1"/>
  <c r="B20" i="2" s="1"/>
  <c r="B19" i="2" a="1"/>
  <c r="B19" i="2"/>
  <c r="B18" i="2" a="1"/>
  <c r="B18" i="2" s="1"/>
  <c r="B17" i="2" a="1"/>
  <c r="B17" i="2" s="1"/>
  <c r="B16" i="2" a="1"/>
  <c r="B16" i="2" s="1"/>
  <c r="B15" i="2" a="1"/>
  <c r="B15" i="2"/>
  <c r="B14" i="2" a="1"/>
  <c r="B14" i="2" s="1"/>
  <c r="B13" i="2" a="1"/>
  <c r="B13" i="2" s="1"/>
  <c r="B12" i="2" a="1"/>
  <c r="B12" i="2" s="1"/>
  <c r="B11" i="2" a="1"/>
  <c r="B11" i="2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<sst xmlns="http://schemas.openxmlformats.org/spreadsheetml/2006/main" count="927" uniqueCount="300">
  <si>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</si>
  <si>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</si>
  <si>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</si>
  <si>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</si>
  <si>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</si>
  <si>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</si>
  <si>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</si>
  <si>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</si>
  <si>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</si>
  <si>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</si>
  <si>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</si>
  <si>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</si>
  <si>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</si>
  <si>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</si>
  <si>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</si>
  <si>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</si>
  <si>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</si>
  <si>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</si>
  <si>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</si>
  <si>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</si>
  <si>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</si>
  <si>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</si>
  <si>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</si>
  <si>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</si>
  <si>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</si>
  <si>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</si>
  <si>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</si>
  <si>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</si>
  <si>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</si>
  <si>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</si>
  <si>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</si>
  <si>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</si>
  <si>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</si>
  <si>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</si>
  <si>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</si>
  <si>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</si>
  <si>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</si>
  <si>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</si>
  <si>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</si>
  <si>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</si>
  <si>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</si>
  <si>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</si>
  <si>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</si>
  <si>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</si>
  <si>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</si>
  <si>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</si>
  <si>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</si>
  <si>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</si>
  <si>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</si>
  <si>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</si>
  <si>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</si>
  <si>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</si>
  <si>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</si>
  <si>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</si>
  <si>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</si>
  <si>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</si>
  <si>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</si>
  <si>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</si>
  <si>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</si>
  <si>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</si>
  <si>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</si>
  <si>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</si>
  <si>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</si>
  <si>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</si>
  <si>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</si>
  <si>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</si>
  <si>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</si>
  <si>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</si>
  <si>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</si>
  <si>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</si>
  <si>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</si>
  <si>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</si>
  <si>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</si>
  <si>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</si>
  <si>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</si>
  <si>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</si>
  <si>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</si>
  <si>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</si>
  <si>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</si>
  <si>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</si>
  <si>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</si>
  <si>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</si>
  <si>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</si>
  <si>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</si>
  <si>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</si>
  <si>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</si>
  <si>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</si>
  <si>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</si>
  <si>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</si>
  <si>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</si>
  <si>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</si>
  <si>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</si>
  <si>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</si>
  <si>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</si>
  <si>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Charleston</t>
  </si>
  <si>
    <t>Rock Hill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</si>
  <si>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</si>
  <si>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</si>
  <si>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</si>
  <si>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</si>
  <si>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</si>
  <si>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</si>
  <si>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</si>
  <si>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</si>
  <si>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</si>
  <si>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</si>
  <si>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</si>
  <si>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</si>
  <si>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</si>
  <si>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</si>
  <si>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</si>
  <si>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</si>
  <si>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</si>
  <si>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</si>
  <si>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</si>
  <si>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</si>
  <si>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</si>
  <si>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</si>
  <si>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</si>
  <si>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</si>
  <si>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</si>
  <si>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</si>
  <si>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</si>
  <si>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</si>
  <si>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</si>
  <si>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</si>
  <si>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</si>
  <si>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</si>
  <si>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</si>
  <si>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</si>
  <si>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</si>
  <si>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</si>
  <si>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</si>
  <si>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</si>
  <si>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</si>
  <si>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</si>
  <si>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</si>
  <si>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</si>
  <si>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</si>
  <si>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</si>
  <si>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</si>
  <si>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</si>
  <si>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</si>
  <si>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</si>
  <si>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</si>
  <si>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</si>
  <si>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</si>
  <si>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</si>
  <si>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</si>
  <si>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</si>
  <si>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</si>
  <si>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</si>
  <si>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</si>
  <si>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</si>
  <si>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</si>
  <si>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</si>
  <si>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</si>
  <si>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</si>
  <si>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</si>
  <si>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</si>
  <si>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</si>
  <si>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</si>
  <si>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</si>
  <si>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</si>
  <si>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</si>
  <si>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</si>
  <si>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</si>
  <si>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</si>
  <si>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</si>
  <si>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</si>
  <si>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</si>
  <si>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</si>
  <si>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</si>
  <si>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</si>
  <si>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</si>
  <si>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</si>
  <si>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</si>
  <si>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</si>
  <si>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</si>
  <si>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</si>
  <si>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</si>
  <si>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</si>
  <si>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</si>
  <si>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</si>
  <si>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</si>
  <si>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</si>
  <si>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</si>
  <si>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</si>
  <si>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</si>
  <si>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</si>
  <si>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</si>
  <si>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</si>
  <si>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</si>
  <si>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</si>
  <si>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</si>
  <si>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</si>
  <si>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</si>
  <si>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</si>
  <si>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</si>
  <si>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</si>
  <si>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</si>
  <si>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</si>
  <si>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</si>
  <si>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</si>
  <si>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</si>
  <si>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</si>
  <si>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</si>
  <si>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</si>
  <si>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</si>
  <si>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</si>
  <si>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</si>
  <si>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</si>
  <si>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</si>
  <si>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</si>
  <si>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</si>
  <si>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</si>
  <si>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</si>
  <si>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</si>
  <si>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</si>
  <si>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</si>
  <si>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</si>
  <si>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</si>
  <si>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</si>
  <si>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</si>
  <si>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</si>
  <si>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</si>
  <si>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</si>
  <si>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</si>
  <si>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</si>
  <si>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</si>
  <si>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</si>
  <si>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</si>
  <si>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</si>
  <si>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</si>
  <si>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</si>
  <si>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</si>
  <si>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</si>
  <si>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</si>
  <si>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</si>
  <si>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</si>
  <si>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</si>
  <si>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</si>
  <si>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</si>
  <si>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</si>
  <si>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</si>
  <si>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</si>
  <si>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</si>
  <si>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</si>
  <si>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</si>
  <si>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</si>
  <si>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</si>
  <si>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</si>
  <si>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</si>
  <si>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</si>
  <si>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</si>
  <si>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</si>
  <si>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</si>
  <si>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</si>
  <si>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</si>
  <si>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</si>
  <si>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</si>
  <si>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</si>
  <si>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</si>
  <si>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</si>
  <si>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</si>
  <si>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</si>
  <si>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</si>
  <si>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</si>
  <si>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</si>
  <si>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</si>
  <si>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</si>
  <si>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</si>
  <si>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February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</si>
  <si>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</si>
  <si>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</si>
  <si>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</si>
  <si>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</si>
  <si>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</si>
  <si>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</si>
  <si>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</si>
  <si>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</si>
  <si>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</si>
  <si>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</si>
  <si>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</si>
  <si>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</si>
  <si>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</si>
  <si>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</si>
  <si>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</si>
  <si>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</si>
  <si>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</si>
  <si>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</si>
  <si>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</si>
  <si>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</si>
  <si>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</si>
  <si>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</si>
  <si>
    <t>Fort Mill</t>
  </si>
  <si>
    <t>Simpsonville</t>
  </si>
  <si>
    <t>*Added in February 2024</t>
  </si>
  <si>
    <t>North Augusta*</t>
  </si>
  <si>
    <t>Summerville*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</si>
</sst>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\+0.0%;\-0.0%;0%"/>
    <numFmt numFmtId="172" formatCode="\+##,#00;\-##,#00;#,##0"/>
    <numFmt numFmtId="173" formatCode="0.0%"/>
    <numFmt numFmtId="174" formatCode="#,##0.0"/>
    <numFmt numFmtId="175" formatCode="\+#,##0.0;\-#,##0.0;#,##0.0"/>
    <numFmt numFmtId="176" formatCode="\+0.0%;\-0.0%;0.0%"/>
    <numFmt numFmtId="177" formatCode="\+#,##0;\-#,##0;#,##0"/>
    <numFmt numFmtId="178" formatCode="\+0;\-0;0"/>
    <numFmt numFmtId="179" formatCode="\-0.00%;\ \+0.00%;\ 0"/>
    <numFmt numFmtId="180" formatCode="\+#,#00;\-#,#00;0"/>
    <numFmt numFmtId="181" formatCode="\+#,##0;\-#,##0"/>
    <numFmt numFmtId="182" formatCode="0.000"/>
    <numFmt numFmtId="183" formatCode="\+&quot;$&quot;#,##0.00;\-&quot;$&quot;#,##0.00;&quot;$&quot;#,##0.00"/>
    <numFmt numFmtId="184" formatCode="\+0.0;\-0.0;0.0"/>
    <numFmt numFmtId="185" formatCode="\+&quot;$&quot;0.00;\-&quot;$&quot;0.00;&quot;$&quot;0.00"/>
    <numFmt numFmtId="186" formatCode="\+&quot;$&quot;0.00;\-&quot;$&quot;0.00"/>
    <numFmt numFmtId="187" formatCode="\+0.0%;\-0.0%"/>
    <numFmt numFmtId="188" formatCode="\+0.0;\-0.0"/>
    <numFmt numFmtId="189" formatCode="\+#,#00.0;\-#,#00.0;0.0"/>
    <numFmt numFmtId="190" formatCode="\+&quot;$&quot;#,##0.00;\-&quot;$&quot;#,##0.00"/>
    <numFmt numFmtId="191" formatCode="\+0.00%;\-0.00%;0%"/>
    <numFmt numFmtId="192" formatCode="\+#,#00;\-#,#00"/>
    <numFmt numFmtId="193" formatCode="mmmm\ yyyy"/>
    <numFmt numFmtId="194" formatCode="yyyy\-mm\-dd\ h:mm:ss"/>
    <numFmt numFmtId="195" formatCode="#0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</font>
    <font>
      <sz val="11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2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16" xfId="0" applyFont="1" applyBorder="1" applyAlignment="1">
      <alignment horizontal="left" wrapText="1"/>
    </xf>
    <xf numFmtId="0" fontId="23" fillId="0" borderId="0" xfId="0" applyFont="1" applyAlignment="1">
      <alignment horizontal="left"/>
    </xf>
    <xf numFmtId="0" fontId="23" fillId="0" borderId="17" xfId="0" applyFont="1" applyBorder="1" applyAlignment="1">
      <alignment horizontal="center" wrapText="1"/>
    </xf>
    <xf numFmtId="0" fontId="23" fillId="0" borderId="16" xfId="8" applyFont="1" applyBorder="1" applyAlignment="1">
      <alignment horizontal="left" wrapText="1"/>
    </xf>
    <xf numFmtId="0" fontId="23" fillId="0" borderId="0" xfId="8" applyFont="1" applyAlignment="1">
      <alignment horizontal="lef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4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4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6" fillId="0" borderId="0" xfId="0" applyFont="1"/>
    <xf numFmtId="0" fontId="27" fillId="0" borderId="0" xfId="0" applyFont="1"/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164" fontId="24" fillId="0" borderId="22" xfId="0" applyNumberFormat="1" applyFont="1" applyBorder="1" applyAlignment="1">
      <alignment horizontal="center" vertical="center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4" fillId="0" borderId="24" xfId="6" applyNumberFormat="1" applyFont="1" applyBorder="1" applyAlignment="1">
      <alignment horizontal="center" vertical="center"/>
    </xf>
    <xf numFmtId="166" fontId="24" fillId="0" borderId="21" xfId="6" applyNumberFormat="1" applyFont="1" applyBorder="1" applyAlignment="1">
      <alignment horizontal="center" vertical="center"/>
    </xf>
    <xf numFmtId="166" fontId="24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29" fillId="0" borderId="0" xfId="0" applyNumberFormat="1" applyFont="1" applyAlignment="1">
      <alignment horizontal="right"/>
    </xf>
    <xf numFmtId="169" fontId="29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5" fillId="0" borderId="0" xfId="0" applyNumberFormat="1" applyFont="1" applyAlignment="1">
      <alignment horizontal="center" vertical="center"/>
    </xf>
    <xf numFmtId="169" fontId="25" fillId="0" borderId="0" xfId="0" applyNumberFormat="1" applyFont="1" applyAlignment="1">
      <alignment horizontal="center" vertical="center"/>
    </xf>
    <xf numFmtId="169" fontId="25" fillId="0" borderId="4" xfId="0" applyNumberFormat="1" applyFont="1" applyBorder="1" applyAlignment="1">
      <alignment horizontal="center" vertical="center"/>
    </xf>
    <xf numFmtId="168" fontId="25" fillId="0" borderId="0" xfId="0" applyNumberFormat="1" applyFont="1" applyAlignment="1">
      <alignment horizontal="right"/>
    </xf>
    <xf numFmtId="169" fontId="25" fillId="0" borderId="0" xfId="0" applyNumberFormat="1" applyFont="1" applyAlignment="1">
      <alignment horizontal="right"/>
    </xf>
    <xf numFmtId="168" fontId="25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29" fillId="0" borderId="0" xfId="0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5" fontId="16" fillId="0" borderId="0" xfId="7" applyNumberFormat="1" applyFont="1" applyAlignment="1">
      <alignment horizontal="right"/>
    </xf>
    <xf numFmtId="3" fontId="23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8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3" fillId="0" borderId="16" xfId="0" applyNumberFormat="1" applyFont="1" applyBorder="1" applyAlignment="1">
      <alignment horizontal="right" wrapText="1"/>
    </xf>
    <xf numFmtId="164" fontId="28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3" fillId="0" borderId="16" xfId="8" applyNumberFormat="1" applyFont="1" applyBorder="1" applyAlignment="1">
      <alignment horizontal="right" wrapText="1"/>
    </xf>
    <xf numFmtId="164" fontId="16" fillId="0" borderId="0" xfId="8" applyNumberFormat="1" applyFont="1" applyAlignment="1">
      <alignment horizontal="right"/>
    </xf>
    <xf numFmtId="3" fontId="23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0" fontId="0" fillId="0" borderId="0" xfId="0"/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66" fontId="16" fillId="0" borderId="0" xfId="6" applyNumberFormat="1" applyFont="1" applyAlignment="1">
      <alignment horizontal="right"/>
    </xf>
    <xf numFmtId="171" fontId="0" fillId="0" borderId="0" xfId="0" applyNumberFormat="1"/>
    <xf numFmtId="172" fontId="0" fillId="0" borderId="0" xfId="6" applyNumberFormat="1" applyFont="1"/>
    <xf numFmtId="173" fontId="2" fillId="0" borderId="0" xfId="9" applyNumberFormat="1" applyFont="1"/>
    <xf numFmtId="173" fontId="1" fillId="0" borderId="0" xfId="9" applyNumberFormat="1"/>
    <xf numFmtId="174" fontId="6" fillId="0" borderId="0" xfId="0" applyNumberFormat="1" applyFont="1"/>
    <xf numFmtId="174" fontId="6" fillId="0" borderId="0" xfId="6" applyNumberFormat="1" applyFont="1"/>
    <xf numFmtId="175" fontId="6" fillId="0" borderId="0" xfId="1" applyNumberFormat="1" applyFont="1"/>
    <xf numFmtId="176" fontId="6" fillId="0" borderId="0" xfId="1" applyNumberFormat="1" applyFont="1"/>
    <xf numFmtId="173" fontId="6" fillId="0" borderId="0" xfId="1" applyNumberFormat="1" applyFont="1"/>
    <xf numFmtId="177" fontId="0" fillId="0" borderId="25" xfId="6" applyNumberFormat="1" applyFont="1" applyBorder="1"/>
    <xf numFmtId="176" fontId="0" fillId="0" borderId="0" xfId="0" applyNumberFormat="1"/>
    <xf numFmtId="178" fontId="0" fillId="0" borderId="0" xfId="0" applyNumberFormat="1"/>
    <xf numFmtId="179" fontId="0" fillId="0" borderId="0" xfId="0" applyNumberFormat="1"/>
    <xf numFmtId="180" fontId="0" fillId="0" borderId="0" xfId="0" applyNumberFormat="1"/>
    <xf numFmtId="181" fontId="0" fillId="0" borderId="25" xfId="6" applyNumberFormat="1" applyFont="1" applyBorder="1"/>
    <xf numFmtId="176" fontId="0" fillId="0" borderId="25" xfId="9" applyNumberFormat="1" applyFont="1" applyBorder="1"/>
    <xf numFmtId="173" fontId="0" fillId="0" borderId="25" xfId="9" applyNumberFormat="1" applyFont="1" applyBorder="1"/>
    <xf numFmtId="173" fontId="0" fillId="0" borderId="0" xfId="0" applyNumberFormat="1"/>
    <xf numFmtId="182" fontId="0" fillId="0" borderId="0" xfId="0" applyNumberFormat="1"/>
    <xf numFmtId="183" fontId="0" fillId="0" borderId="0" xfId="7" applyNumberFormat="1" applyFont="1"/>
    <xf numFmtId="184" fontId="0" fillId="0" borderId="0" xfId="0" applyNumberFormat="1"/>
    <xf numFmtId="171" fontId="0" fillId="0" borderId="11" xfId="0" applyNumberFormat="1" applyBorder="1"/>
    <xf numFmtId="185" fontId="0" fillId="0" borderId="25" xfId="7" applyNumberFormat="1" applyFont="1" applyBorder="1"/>
    <xf numFmtId="176" fontId="0" fillId="0" borderId="25" xfId="0" applyNumberFormat="1" applyBorder="1"/>
    <xf numFmtId="186" fontId="0" fillId="0" borderId="25" xfId="7" applyNumberFormat="1" applyFont="1" applyBorder="1"/>
    <xf numFmtId="187" fontId="0" fillId="0" borderId="25" xfId="0" applyNumberFormat="1" applyBorder="1"/>
    <xf numFmtId="188" fontId="0" fillId="0" borderId="25" xfId="0" applyNumberFormat="1" applyBorder="1"/>
    <xf numFmtId="189" fontId="0" fillId="0" borderId="25" xfId="0" applyNumberFormat="1" applyBorder="1"/>
    <xf numFmtId="171" fontId="0" fillId="0" borderId="0" xfId="0" applyNumberFormat="1" applyAlignment="1">
      <alignment horizontal="center"/>
    </xf>
    <xf numFmtId="190" fontId="0" fillId="0" borderId="0" xfId="0" applyNumberFormat="1"/>
    <xf numFmtId="191" fontId="0" fillId="0" borderId="0" xfId="0" applyNumberFormat="1"/>
    <xf numFmtId="192" fontId="0" fillId="0" borderId="0" xfId="0" applyNumberFormat="1"/>
    <xf numFmtId="0" fontId="0" fillId="0" borderId="0" xfId="0"/>
    <xf numFmtId="0" fontId="31" fillId="0" borderId="0" xfId="0" applyFont="1" applyAlignment="1">
      <alignment horizontal="left"/>
    </xf>
    <xf numFmtId="168" fontId="32" fillId="0" borderId="0" xfId="0" applyNumberFormat="1" applyFont="1" applyAlignment="1">
      <alignment horizontal="right"/>
    </xf>
    <xf numFmtId="169" fontId="32" fillId="0" borderId="0" xfId="0" applyNumberFormat="1" applyFont="1" applyAlignment="1">
      <alignment horizontal="right"/>
    </xf>
    <xf numFmtId="195" fontId="31" fillId="0" borderId="0" xfId="0" applyNumberFormat="1" applyFont="1" applyAlignment="1">
      <alignment horizontal="center"/>
    </xf>
    <xf numFmtId="0" fontId="3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23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8" fontId="0" fillId="0" borderId="0" xfId="0" applyNumberFormat="1" applyAlignment="1">
      <alignment horizontal="center"/>
    </xf>
    <xf numFmtId="179" fontId="0" fillId="0" borderId="0" xfId="0" applyNumberFormat="1"/>
    <xf numFmtId="180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1" fontId="0" fillId="0" borderId="0" xfId="0" applyNumberFormat="1"/>
    <xf numFmtId="192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E26" sqref="E26"/>
    </sheetView>
  </sheetViews>
  <sheetFormatPr defaultRowHeight="15" x14ac:dyDescent="0.25"/>
  <cols>
    <col min="1" max="2" width="11.140625" style="146" bestFit="1" customWidth="1"/>
    <col min="4" max="5" width="12.85546875" style="146" bestFit="1" customWidth="1"/>
    <col min="6" max="6" width="12.7109375" style="146" customWidth="1"/>
  </cols>
  <sheetData>
    <row r="1" spans="1:14" ht="15.75" customHeight="1" x14ac:dyDescent="0.25">
      <c r="A1" s="200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4" ht="15.75" customHeight="1" x14ac:dyDescent="0.25">
      <c r="A2" s="200" t="s">
        <v>0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4" ht="16.5" customHeight="1" thickBot="1" x14ac:dyDescent="0.3">
      <c r="A3" s="147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</row>
    <row r="4" spans="1:14" x14ac:dyDescent="0.25">
      <c r="A4" s="202" t="s">
        <v>1</v>
      </c>
      <c r="B4" s="14" t="s">
        <v>2</v>
      </c>
      <c r="C4" s="14"/>
      <c r="D4" s="14"/>
      <c r="E4" s="14"/>
      <c r="F4" s="14"/>
      <c r="G4" s="15"/>
    </row>
    <row r="5" spans="1:14" x14ac:dyDescent="0.25">
      <c r="A5" s="201"/>
      <c r="B5" s="207" t="s">
        <v>3</v>
      </c>
      <c r="C5" s="206" t="s">
        <v>4</v>
      </c>
      <c r="D5" s="16" t="s">
        <v>5</v>
      </c>
      <c r="E5" s="16"/>
      <c r="F5" s="75" t="s">
        <v>6</v>
      </c>
      <c r="G5" s="17"/>
    </row>
    <row r="6" spans="1:14" x14ac:dyDescent="0.25">
      <c r="A6" s="201"/>
      <c r="B6" s="201"/>
      <c r="C6" s="201"/>
      <c r="D6" s="207" t="s">
        <v>3</v>
      </c>
      <c r="E6" s="206" t="s">
        <v>4</v>
      </c>
      <c r="F6" s="207" t="s">
        <v>3</v>
      </c>
      <c r="G6" s="204" t="s">
        <v>7</v>
      </c>
    </row>
    <row r="7" spans="1:14" ht="15.75" customHeight="1" thickBot="1" x14ac:dyDescent="0.3">
      <c r="A7" s="203"/>
      <c r="B7" s="203"/>
      <c r="C7" s="203"/>
      <c r="D7" s="203"/>
      <c r="E7" s="203"/>
      <c r="F7" s="203"/>
      <c r="G7" s="205"/>
    </row>
    <row r="8" spans="1:14" ht="15.75" customHeight="1" thickBot="1" x14ac:dyDescent="0.3">
      <c r="A8" s="76">
        <v>4332006</v>
      </c>
      <c r="B8" s="77">
        <v>2472668</v>
      </c>
      <c r="C8" s="72">
        <v>57.1</v>
      </c>
      <c r="D8" s="78">
        <v>2396234</v>
      </c>
      <c r="E8" s="66">
        <v>55.3</v>
      </c>
      <c r="F8" s="78">
        <v>76434</v>
      </c>
      <c r="G8" s="58">
        <v>3.1</v>
      </c>
      <c r="M8" s="79"/>
    </row>
    <row r="9" spans="1:14" x14ac:dyDescent="0.25">
      <c r="E9" s="80"/>
    </row>
    <row r="10" spans="1:14" x14ac:dyDescent="0.25">
      <c r="A10" s="28" t="s">
        <v>8</v>
      </c>
      <c r="B10" s="28"/>
      <c r="C10" s="28"/>
      <c r="D10" s="28"/>
      <c r="E10" s="28"/>
      <c r="F10" s="28"/>
    </row>
    <row r="12" spans="1:14" x14ac:dyDescent="0.25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J11" sqref="J11"/>
    </sheetView>
  </sheetViews>
  <sheetFormatPr defaultRowHeight="15" x14ac:dyDescent="0.25"/>
  <cols>
    <col min="1" max="1" width="19.140625" style="146" bestFit="1" customWidth="1"/>
    <col min="2" max="2" width="13.28515625" style="146" bestFit="1" customWidth="1"/>
    <col min="3" max="3" width="13.5703125" style="146" bestFit="1" customWidth="1"/>
    <col min="4" max="4" width="12.5703125" style="146" bestFit="1" customWidth="1"/>
    <col min="5" max="5" width="14.140625" style="146" bestFit="1" customWidth="1"/>
    <col min="6" max="6" width="11" style="146" bestFit="1" customWidth="1"/>
    <col min="7" max="7" width="18.28515625" style="146" bestFit="1" customWidth="1"/>
    <col min="8" max="8" width="15.140625" style="146" bestFit="1" customWidth="1"/>
  </cols>
  <sheetData>
    <row r="1" spans="1:8" ht="15.75" customHeight="1" thickBot="1" x14ac:dyDescent="0.3">
      <c r="A1" s="238" t="s">
        <v>241</v>
      </c>
      <c r="B1" s="211"/>
      <c r="C1" s="211"/>
      <c r="D1" s="211"/>
      <c r="E1" s="211"/>
      <c r="F1" s="211"/>
      <c r="G1" s="211"/>
      <c r="H1" s="209"/>
    </row>
    <row r="2" spans="1:8" ht="15.75" customHeight="1" thickBot="1" x14ac:dyDescent="0.3">
      <c r="A2" s="41" t="s">
        <v>15</v>
      </c>
      <c r="B2" s="42" t="s">
        <v>242</v>
      </c>
      <c r="C2" s="43" t="s">
        <v>243</v>
      </c>
      <c r="D2" s="44" t="s">
        <v>244</v>
      </c>
      <c r="E2" s="42" t="s">
        <v>245</v>
      </c>
      <c r="F2" s="42" t="s">
        <v>246</v>
      </c>
      <c r="G2" s="42" t="s">
        <v>247</v>
      </c>
      <c r="H2" s="43" t="s">
        <v>248</v>
      </c>
    </row>
    <row r="3" spans="1:8" x14ac:dyDescent="0.25">
      <c r="A3" s="45" t="s">
        <v>249</v>
      </c>
      <c r="B3" s="130">
        <v>1088.17</v>
      </c>
      <c r="C3" s="130">
        <v>1088.9100000000001</v>
      </c>
      <c r="D3" s="130">
        <v>1083.1099999999999</v>
      </c>
      <c r="E3" s="181">
        <f t="shared" ref="E3:E10" si="0">B3-C3</f>
        <v>-0.74000000000000909</v>
      </c>
      <c r="F3" s="172">
        <f t="shared" ref="F3:F10" si="1">ROUND(E3/C3,3)</f>
        <v>-1E-3</v>
      </c>
      <c r="G3" s="181">
        <f t="shared" ref="G3:G10" si="2">B3-D3</f>
        <v>5.0600000000001728</v>
      </c>
      <c r="H3" s="172">
        <f t="shared" ref="H3:H10" si="3">ROUND(G3/D3,3)</f>
        <v>5.0000000000000001E-3</v>
      </c>
    </row>
    <row r="4" spans="1:8" x14ac:dyDescent="0.25">
      <c r="A4" s="45" t="s">
        <v>250</v>
      </c>
      <c r="B4" s="130">
        <v>999.67</v>
      </c>
      <c r="C4" s="130">
        <v>988.19</v>
      </c>
      <c r="D4" s="130">
        <v>880.72</v>
      </c>
      <c r="E4" s="181">
        <f t="shared" si="0"/>
        <v>11.479999999999905</v>
      </c>
      <c r="F4" s="172">
        <f t="shared" si="1"/>
        <v>1.2E-2</v>
      </c>
      <c r="G4" s="181">
        <f t="shared" si="2"/>
        <v>118.94999999999993</v>
      </c>
      <c r="H4" s="172">
        <f t="shared" si="3"/>
        <v>0.13500000000000001</v>
      </c>
    </row>
    <row r="5" spans="1:8" x14ac:dyDescent="0.25">
      <c r="A5" s="45" t="s">
        <v>251</v>
      </c>
      <c r="B5" s="130">
        <v>740.23</v>
      </c>
      <c r="C5" s="130">
        <v>726.95</v>
      </c>
      <c r="D5" s="130">
        <v>755.17</v>
      </c>
      <c r="E5" s="181">
        <f t="shared" si="0"/>
        <v>13.279999999999973</v>
      </c>
      <c r="F5" s="172">
        <f t="shared" si="1"/>
        <v>1.7999999999999999E-2</v>
      </c>
      <c r="G5" s="181">
        <f t="shared" si="2"/>
        <v>-14.939999999999941</v>
      </c>
      <c r="H5" s="172">
        <f t="shared" si="3"/>
        <v>-0.02</v>
      </c>
    </row>
    <row r="6" spans="1:8" x14ac:dyDescent="0.25">
      <c r="A6" s="45" t="s">
        <v>252</v>
      </c>
      <c r="B6" s="130">
        <v>1117.31</v>
      </c>
      <c r="C6" s="130">
        <v>1122.98</v>
      </c>
      <c r="D6" s="130">
        <v>1109.2</v>
      </c>
      <c r="E6" s="181">
        <f t="shared" si="0"/>
        <v>-5.6700000000000728</v>
      </c>
      <c r="F6" s="172">
        <f t="shared" si="1"/>
        <v>-5.0000000000000001E-3</v>
      </c>
      <c r="G6" s="181">
        <f t="shared" si="2"/>
        <v>8.1099999999999</v>
      </c>
      <c r="H6" s="172">
        <f t="shared" si="3"/>
        <v>7.0000000000000001E-3</v>
      </c>
    </row>
    <row r="7" spans="1:8" x14ac:dyDescent="0.25">
      <c r="A7" s="45" t="s">
        <v>253</v>
      </c>
      <c r="B7" s="130">
        <v>755.57</v>
      </c>
      <c r="C7" s="130">
        <v>752.25</v>
      </c>
      <c r="D7" s="130">
        <v>814.46</v>
      </c>
      <c r="E7" s="181">
        <f t="shared" si="0"/>
        <v>3.32000000000005</v>
      </c>
      <c r="F7" s="172">
        <f t="shared" si="1"/>
        <v>4.0000000000000001E-3</v>
      </c>
      <c r="G7" s="181">
        <f t="shared" si="2"/>
        <v>-58.889999999999986</v>
      </c>
      <c r="H7" s="172">
        <f t="shared" si="3"/>
        <v>-7.1999999999999995E-2</v>
      </c>
    </row>
    <row r="8" spans="1:8" x14ac:dyDescent="0.25">
      <c r="A8" s="45" t="s">
        <v>254</v>
      </c>
      <c r="B8" s="130">
        <v>849.06</v>
      </c>
      <c r="C8" s="130">
        <v>840.41</v>
      </c>
      <c r="D8" s="130">
        <v>827.54</v>
      </c>
      <c r="E8" s="181">
        <f t="shared" si="0"/>
        <v>8.6499999999999773</v>
      </c>
      <c r="F8" s="172">
        <f t="shared" si="1"/>
        <v>0.01</v>
      </c>
      <c r="G8" s="181">
        <f t="shared" si="2"/>
        <v>21.519999999999982</v>
      </c>
      <c r="H8" s="172">
        <f t="shared" si="3"/>
        <v>2.5999999999999999E-2</v>
      </c>
    </row>
    <row r="9" spans="1:8" x14ac:dyDescent="0.25">
      <c r="A9" s="45" t="s">
        <v>255</v>
      </c>
      <c r="B9" s="130">
        <v>955.98</v>
      </c>
      <c r="C9" s="130">
        <v>956.74</v>
      </c>
      <c r="D9" s="130">
        <v>906.78</v>
      </c>
      <c r="E9" s="181">
        <f t="shared" si="0"/>
        <v>-0.75999999999999091</v>
      </c>
      <c r="F9" s="172">
        <f t="shared" si="1"/>
        <v>-1E-3</v>
      </c>
      <c r="G9" s="181">
        <f t="shared" si="2"/>
        <v>49.200000000000045</v>
      </c>
      <c r="H9" s="172">
        <f t="shared" si="3"/>
        <v>5.3999999999999999E-2</v>
      </c>
    </row>
    <row r="10" spans="1:8" x14ac:dyDescent="0.25">
      <c r="A10" s="45" t="s">
        <v>256</v>
      </c>
      <c r="B10" s="130">
        <v>928.2</v>
      </c>
      <c r="C10" s="130">
        <v>899.46</v>
      </c>
      <c r="D10" s="130">
        <v>710.65</v>
      </c>
      <c r="E10" s="181">
        <f t="shared" si="0"/>
        <v>28.740000000000009</v>
      </c>
      <c r="F10" s="172">
        <f t="shared" si="1"/>
        <v>3.2000000000000001E-2</v>
      </c>
      <c r="G10" s="181">
        <f t="shared" si="2"/>
        <v>217.55000000000007</v>
      </c>
      <c r="H10" s="172">
        <f t="shared" si="3"/>
        <v>0.30599999999999999</v>
      </c>
    </row>
    <row r="11" spans="1:8" x14ac:dyDescent="0.25">
      <c r="G11" s="131"/>
    </row>
    <row r="12" spans="1:8" ht="15.75" customHeight="1" thickBot="1" x14ac:dyDescent="0.3"/>
    <row r="13" spans="1:8" ht="15.75" customHeight="1" thickBot="1" x14ac:dyDescent="0.3">
      <c r="A13" s="236" t="s">
        <v>257</v>
      </c>
      <c r="B13" s="237"/>
      <c r="C13" s="237"/>
      <c r="D13" s="237"/>
      <c r="E13" s="237"/>
      <c r="F13" s="237"/>
      <c r="G13" s="237"/>
      <c r="H13" s="218"/>
    </row>
    <row r="14" spans="1:8" ht="15.75" customHeight="1" thickBot="1" x14ac:dyDescent="0.3">
      <c r="A14" s="42" t="s">
        <v>15</v>
      </c>
      <c r="B14" s="43" t="s">
        <v>242</v>
      </c>
      <c r="C14" s="44" t="s">
        <v>243</v>
      </c>
      <c r="D14" s="42" t="s">
        <v>244</v>
      </c>
      <c r="E14" s="43" t="s">
        <v>245</v>
      </c>
      <c r="F14" s="44" t="s">
        <v>246</v>
      </c>
      <c r="G14" s="43" t="s">
        <v>247</v>
      </c>
      <c r="H14" s="46" t="s">
        <v>248</v>
      </c>
    </row>
    <row r="15" spans="1:8" x14ac:dyDescent="0.25">
      <c r="A15" s="45" t="s">
        <v>249</v>
      </c>
      <c r="B15" s="153">
        <v>33.700000000000003</v>
      </c>
      <c r="C15" s="153">
        <v>33.299999999999997</v>
      </c>
      <c r="D15" s="153">
        <v>34.200000000000003</v>
      </c>
      <c r="E15" s="182">
        <f t="shared" ref="E15:E22" si="4">B15-C15</f>
        <v>0.40000000000000568</v>
      </c>
      <c r="F15" s="172">
        <f t="shared" ref="F15:F22" si="5">ROUND(E15/C15,3)</f>
        <v>1.2E-2</v>
      </c>
      <c r="G15" s="182">
        <f t="shared" ref="G15:G22" si="6">B15-D15</f>
        <v>-0.5</v>
      </c>
      <c r="H15" s="172">
        <f t="shared" ref="H15:H22" si="7">ROUND(G15/D15,3)</f>
        <v>-1.4999999999999999E-2</v>
      </c>
    </row>
    <row r="16" spans="1:8" x14ac:dyDescent="0.25">
      <c r="A16" s="45" t="s">
        <v>250</v>
      </c>
      <c r="B16" s="153">
        <v>34.200000000000003</v>
      </c>
      <c r="C16" s="153">
        <v>33.9</v>
      </c>
      <c r="D16" s="153">
        <v>33.9</v>
      </c>
      <c r="E16" s="182">
        <f t="shared" si="4"/>
        <v>0.30000000000000426</v>
      </c>
      <c r="F16" s="172">
        <f t="shared" si="5"/>
        <v>8.9999999999999993E-3</v>
      </c>
      <c r="G16" s="182">
        <f t="shared" si="6"/>
        <v>0.30000000000000426</v>
      </c>
      <c r="H16" s="172">
        <f t="shared" si="7"/>
        <v>8.9999999999999993E-3</v>
      </c>
    </row>
    <row r="17" spans="1:8" x14ac:dyDescent="0.25">
      <c r="A17" s="45" t="s">
        <v>251</v>
      </c>
      <c r="B17" s="153">
        <v>32.1</v>
      </c>
      <c r="C17" s="153">
        <v>31.8</v>
      </c>
      <c r="D17" s="153">
        <v>32.299999999999997</v>
      </c>
      <c r="E17" s="182">
        <f t="shared" si="4"/>
        <v>0.30000000000000071</v>
      </c>
      <c r="F17" s="172">
        <f t="shared" si="5"/>
        <v>8.9999999999999993E-3</v>
      </c>
      <c r="G17" s="182">
        <f t="shared" si="6"/>
        <v>-0.19999999999999574</v>
      </c>
      <c r="H17" s="172">
        <f t="shared" si="7"/>
        <v>-6.0000000000000001E-3</v>
      </c>
    </row>
    <row r="18" spans="1:8" x14ac:dyDescent="0.25">
      <c r="A18" s="45" t="s">
        <v>252</v>
      </c>
      <c r="B18" s="153">
        <v>34.4</v>
      </c>
      <c r="C18" s="153">
        <v>34.299999999999997</v>
      </c>
      <c r="D18" s="153">
        <v>35.700000000000003</v>
      </c>
      <c r="E18" s="182">
        <f t="shared" si="4"/>
        <v>0.10000000000000142</v>
      </c>
      <c r="F18" s="172">
        <f t="shared" si="5"/>
        <v>3.0000000000000001E-3</v>
      </c>
      <c r="G18" s="182">
        <f t="shared" si="6"/>
        <v>-1.3000000000000043</v>
      </c>
      <c r="H18" s="172">
        <f t="shared" si="7"/>
        <v>-3.5999999999999997E-2</v>
      </c>
    </row>
    <row r="19" spans="1:8" x14ac:dyDescent="0.25">
      <c r="A19" s="45" t="s">
        <v>253</v>
      </c>
      <c r="B19" s="153">
        <v>29.7</v>
      </c>
      <c r="C19" s="153">
        <v>29.5</v>
      </c>
      <c r="D19" s="153">
        <v>30.3</v>
      </c>
      <c r="E19" s="182">
        <f t="shared" si="4"/>
        <v>0.19999999999999929</v>
      </c>
      <c r="F19" s="172">
        <f t="shared" si="5"/>
        <v>7.0000000000000001E-3</v>
      </c>
      <c r="G19" s="182">
        <f t="shared" si="6"/>
        <v>-0.60000000000000142</v>
      </c>
      <c r="H19" s="172">
        <f t="shared" si="7"/>
        <v>-0.02</v>
      </c>
    </row>
    <row r="20" spans="1:8" x14ac:dyDescent="0.25">
      <c r="A20" s="45" t="s">
        <v>254</v>
      </c>
      <c r="B20" s="153">
        <v>31.8</v>
      </c>
      <c r="C20" s="153">
        <v>31.3</v>
      </c>
      <c r="D20" s="153">
        <v>32.799999999999997</v>
      </c>
      <c r="E20" s="182">
        <f t="shared" si="4"/>
        <v>0.5</v>
      </c>
      <c r="F20" s="172">
        <f t="shared" si="5"/>
        <v>1.6E-2</v>
      </c>
      <c r="G20" s="182">
        <f t="shared" si="6"/>
        <v>-0.99999999999999645</v>
      </c>
      <c r="H20" s="172">
        <f t="shared" si="7"/>
        <v>-0.03</v>
      </c>
    </row>
    <row r="21" spans="1:8" x14ac:dyDescent="0.25">
      <c r="A21" s="45" t="s">
        <v>255</v>
      </c>
      <c r="B21" s="153">
        <v>33.9</v>
      </c>
      <c r="C21" s="153">
        <v>33.700000000000003</v>
      </c>
      <c r="D21" s="153">
        <v>34</v>
      </c>
      <c r="E21" s="182">
        <f t="shared" si="4"/>
        <v>0.19999999999999574</v>
      </c>
      <c r="F21" s="172">
        <f t="shared" si="5"/>
        <v>6.0000000000000001E-3</v>
      </c>
      <c r="G21" s="182">
        <f t="shared" si="6"/>
        <v>-0.10000000000000142</v>
      </c>
      <c r="H21" s="172">
        <f t="shared" si="7"/>
        <v>-3.0000000000000001E-3</v>
      </c>
    </row>
    <row r="22" spans="1:8" x14ac:dyDescent="0.25">
      <c r="A22" s="45" t="s">
        <v>256</v>
      </c>
      <c r="B22" s="153">
        <v>35</v>
      </c>
      <c r="C22" s="153">
        <v>34.200000000000003</v>
      </c>
      <c r="D22" s="153">
        <v>32.200000000000003</v>
      </c>
      <c r="E22" s="182">
        <f t="shared" si="4"/>
        <v>0.79999999999999716</v>
      </c>
      <c r="F22" s="172">
        <f t="shared" si="5"/>
        <v>2.3E-2</v>
      </c>
      <c r="G22" s="182">
        <f t="shared" si="6"/>
        <v>2.7999999999999972</v>
      </c>
      <c r="H22" s="172">
        <f t="shared" si="7"/>
        <v>8.6999999999999994E-2</v>
      </c>
    </row>
    <row r="24" spans="1:8" ht="15.75" customHeight="1" thickBot="1" x14ac:dyDescent="0.3"/>
    <row r="25" spans="1:8" ht="15.75" customHeight="1" thickBot="1" x14ac:dyDescent="0.3">
      <c r="A25" s="236" t="s">
        <v>258</v>
      </c>
      <c r="B25" s="237"/>
      <c r="C25" s="237"/>
      <c r="D25" s="237"/>
      <c r="E25" s="237"/>
      <c r="F25" s="237"/>
      <c r="G25" s="237"/>
      <c r="H25" s="218"/>
    </row>
    <row r="26" spans="1:8" ht="15.75" customHeight="1" thickBot="1" x14ac:dyDescent="0.3">
      <c r="A26" s="42" t="s">
        <v>15</v>
      </c>
      <c r="B26" s="47" t="s">
        <v>242</v>
      </c>
      <c r="C26" s="48" t="s">
        <v>243</v>
      </c>
      <c r="D26" s="48" t="s">
        <v>244</v>
      </c>
      <c r="E26" s="48" t="s">
        <v>245</v>
      </c>
      <c r="F26" s="48" t="s">
        <v>246</v>
      </c>
      <c r="G26" s="41" t="s">
        <v>247</v>
      </c>
      <c r="H26" s="43" t="s">
        <v>248</v>
      </c>
    </row>
    <row r="27" spans="1:8" x14ac:dyDescent="0.25">
      <c r="A27" s="45" t="s">
        <v>249</v>
      </c>
      <c r="B27" s="194">
        <v>32.29</v>
      </c>
      <c r="C27" s="194">
        <v>32.700000000000003</v>
      </c>
      <c r="D27" s="194">
        <v>31.67</v>
      </c>
      <c r="E27" s="181">
        <f t="shared" ref="E27:E34" si="8">B27-C27</f>
        <v>-0.41000000000000369</v>
      </c>
      <c r="F27" s="172">
        <f t="shared" ref="F27:F34" si="9">ROUND(E27/C27,3)</f>
        <v>-1.2999999999999999E-2</v>
      </c>
      <c r="G27" s="181">
        <f t="shared" ref="G27:G34" si="10">B27-D27</f>
        <v>0.61999999999999744</v>
      </c>
      <c r="H27" s="172">
        <f t="shared" ref="H27:H34" si="11">ROUND(G27/D27,3)</f>
        <v>0.02</v>
      </c>
    </row>
    <row r="28" spans="1:8" x14ac:dyDescent="0.25">
      <c r="A28" s="45" t="s">
        <v>250</v>
      </c>
      <c r="B28" s="194">
        <v>29.23</v>
      </c>
      <c r="C28" s="194">
        <v>29.15</v>
      </c>
      <c r="D28" s="194">
        <v>25.98</v>
      </c>
      <c r="E28" s="181">
        <f t="shared" si="8"/>
        <v>8.0000000000001847E-2</v>
      </c>
      <c r="F28" s="172">
        <f t="shared" si="9"/>
        <v>3.0000000000000001E-3</v>
      </c>
      <c r="G28" s="181">
        <f t="shared" si="10"/>
        <v>3.25</v>
      </c>
      <c r="H28" s="172">
        <f t="shared" si="11"/>
        <v>0.125</v>
      </c>
    </row>
    <row r="29" spans="1:8" x14ac:dyDescent="0.25">
      <c r="A29" s="45" t="s">
        <v>251</v>
      </c>
      <c r="B29" s="194">
        <v>23.06</v>
      </c>
      <c r="C29" s="194">
        <v>22.86</v>
      </c>
      <c r="D29" s="194">
        <v>23.38</v>
      </c>
      <c r="E29" s="181">
        <f t="shared" si="8"/>
        <v>0.19999999999999929</v>
      </c>
      <c r="F29" s="172">
        <f t="shared" si="9"/>
        <v>8.9999999999999993E-3</v>
      </c>
      <c r="G29" s="181">
        <f t="shared" si="10"/>
        <v>-0.32000000000000028</v>
      </c>
      <c r="H29" s="172">
        <f t="shared" si="11"/>
        <v>-1.4E-2</v>
      </c>
    </row>
    <row r="30" spans="1:8" x14ac:dyDescent="0.25">
      <c r="A30" s="45" t="s">
        <v>252</v>
      </c>
      <c r="B30" s="194">
        <v>32.479999999999997</v>
      </c>
      <c r="C30" s="194">
        <v>32.74</v>
      </c>
      <c r="D30" s="194">
        <v>31.07</v>
      </c>
      <c r="E30" s="181">
        <f t="shared" si="8"/>
        <v>-0.26000000000000512</v>
      </c>
      <c r="F30" s="172">
        <f t="shared" si="9"/>
        <v>-8.0000000000000002E-3</v>
      </c>
      <c r="G30" s="181">
        <f t="shared" si="10"/>
        <v>1.4099999999999966</v>
      </c>
      <c r="H30" s="172">
        <f t="shared" si="11"/>
        <v>4.4999999999999998E-2</v>
      </c>
    </row>
    <row r="31" spans="1:8" x14ac:dyDescent="0.25">
      <c r="A31" s="45" t="s">
        <v>253</v>
      </c>
      <c r="B31" s="194">
        <v>25.44</v>
      </c>
      <c r="C31" s="194">
        <v>25.5</v>
      </c>
      <c r="D31" s="194">
        <v>26.88</v>
      </c>
      <c r="E31" s="181">
        <f t="shared" si="8"/>
        <v>-5.9999999999998721E-2</v>
      </c>
      <c r="F31" s="172">
        <f t="shared" si="9"/>
        <v>-2E-3</v>
      </c>
      <c r="G31" s="181">
        <f t="shared" si="10"/>
        <v>-1.4399999999999977</v>
      </c>
      <c r="H31" s="172">
        <f t="shared" si="11"/>
        <v>-5.3999999999999999E-2</v>
      </c>
    </row>
    <row r="32" spans="1:8" x14ac:dyDescent="0.25">
      <c r="A32" s="45" t="s">
        <v>254</v>
      </c>
      <c r="B32" s="194">
        <v>26.7</v>
      </c>
      <c r="C32" s="194">
        <v>26.85</v>
      </c>
      <c r="D32" s="194">
        <v>25.23</v>
      </c>
      <c r="E32" s="181">
        <f t="shared" si="8"/>
        <v>-0.15000000000000213</v>
      </c>
      <c r="F32" s="172">
        <f t="shared" si="9"/>
        <v>-6.0000000000000001E-3</v>
      </c>
      <c r="G32" s="181">
        <f t="shared" si="10"/>
        <v>1.4699999999999989</v>
      </c>
      <c r="H32" s="172">
        <f t="shared" si="11"/>
        <v>5.8000000000000003E-2</v>
      </c>
    </row>
    <row r="33" spans="1:8" x14ac:dyDescent="0.25">
      <c r="A33" s="45" t="s">
        <v>255</v>
      </c>
      <c r="B33" s="194">
        <v>28.2</v>
      </c>
      <c r="C33" s="194">
        <v>28.39</v>
      </c>
      <c r="D33" s="194">
        <v>26.67</v>
      </c>
      <c r="E33" s="181">
        <f t="shared" si="8"/>
        <v>-0.19000000000000128</v>
      </c>
      <c r="F33" s="172">
        <f t="shared" si="9"/>
        <v>-7.0000000000000001E-3</v>
      </c>
      <c r="G33" s="181">
        <f t="shared" si="10"/>
        <v>1.5299999999999976</v>
      </c>
      <c r="H33" s="172">
        <f t="shared" si="11"/>
        <v>5.7000000000000002E-2</v>
      </c>
    </row>
    <row r="34" spans="1:8" x14ac:dyDescent="0.25">
      <c r="A34" s="45" t="s">
        <v>256</v>
      </c>
      <c r="B34" s="194">
        <v>26.52</v>
      </c>
      <c r="C34" s="194">
        <v>26.3</v>
      </c>
      <c r="D34" s="194">
        <v>22.07</v>
      </c>
      <c r="E34" s="181">
        <f t="shared" si="8"/>
        <v>0.21999999999999886</v>
      </c>
      <c r="F34" s="172">
        <f t="shared" si="9"/>
        <v>8.0000000000000002E-3</v>
      </c>
      <c r="G34" s="181">
        <f t="shared" si="10"/>
        <v>4.4499999999999993</v>
      </c>
      <c r="H34" s="172">
        <f t="shared" si="11"/>
        <v>0.20200000000000001</v>
      </c>
    </row>
    <row r="36" spans="1:8" x14ac:dyDescent="0.25">
      <c r="A36" t="s">
        <v>132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O23" sqref="O23"/>
    </sheetView>
  </sheetViews>
  <sheetFormatPr defaultRowHeight="15" x14ac:dyDescent="0.25"/>
  <cols>
    <col min="1" max="1" width="32.42578125" style="146" bestFit="1" customWidth="1"/>
    <col min="2" max="2" width="13.28515625" style="146" bestFit="1" customWidth="1"/>
    <col min="3" max="3" width="13.5703125" style="146" bestFit="1" customWidth="1"/>
    <col min="4" max="4" width="12.5703125" style="146" bestFit="1" customWidth="1"/>
    <col min="5" max="5" width="14.140625" style="146" bestFit="1" customWidth="1"/>
    <col min="6" max="6" width="11" style="162" bestFit="1" customWidth="1"/>
    <col min="7" max="7" width="18.28515625" style="146" bestFit="1" customWidth="1"/>
    <col min="8" max="8" width="15.140625" style="162" bestFit="1" customWidth="1"/>
    <col min="15" max="15" width="12.140625" style="146" customWidth="1"/>
    <col min="16" max="17" width="9.85546875" style="146" bestFit="1" customWidth="1"/>
  </cols>
  <sheetData>
    <row r="1" spans="1:21" ht="15.75" customHeight="1" thickBot="1" x14ac:dyDescent="0.3">
      <c r="A1" s="239" t="s">
        <v>259</v>
      </c>
      <c r="B1" s="203"/>
      <c r="C1" s="203"/>
      <c r="D1" s="203"/>
      <c r="E1" s="203"/>
      <c r="F1" s="203"/>
      <c r="G1" s="203"/>
      <c r="H1" s="203"/>
    </row>
    <row r="2" spans="1:21" ht="15.75" customHeight="1" thickBot="1" x14ac:dyDescent="0.3">
      <c r="A2" s="49" t="s">
        <v>260</v>
      </c>
      <c r="B2" s="49" t="s">
        <v>242</v>
      </c>
      <c r="C2" s="49" t="s">
        <v>243</v>
      </c>
      <c r="D2" s="49" t="s">
        <v>244</v>
      </c>
      <c r="E2" s="49" t="s">
        <v>245</v>
      </c>
      <c r="F2" s="183" t="s">
        <v>246</v>
      </c>
      <c r="G2" s="49" t="s">
        <v>247</v>
      </c>
      <c r="H2" s="183" t="s">
        <v>248</v>
      </c>
      <c r="I2" s="150"/>
    </row>
    <row r="3" spans="1:21" ht="15.75" customHeight="1" x14ac:dyDescent="0.25">
      <c r="A3" s="50" t="s">
        <v>261</v>
      </c>
      <c r="B3" s="146">
        <v>1014.97</v>
      </c>
      <c r="C3" s="146">
        <v>1012.71</v>
      </c>
      <c r="D3" s="146">
        <v>992.67</v>
      </c>
      <c r="E3" s="184">
        <f t="shared" ref="E3:E13" si="0">B3-C3</f>
        <v>2.2599999999999909</v>
      </c>
      <c r="F3" s="185">
        <f t="shared" ref="F3:F13" si="1">ROUND((B3-C3)/C3,3)</f>
        <v>2E-3</v>
      </c>
      <c r="G3" s="184">
        <f t="shared" ref="G3:G13" si="2">B3-D3</f>
        <v>22.300000000000068</v>
      </c>
      <c r="H3" s="185">
        <f t="shared" ref="H3:H13" si="3">ROUND((B3-D3)/D3,3)</f>
        <v>2.1999999999999999E-2</v>
      </c>
    </row>
    <row r="4" spans="1:21" ht="15.75" customHeight="1" x14ac:dyDescent="0.25">
      <c r="A4" s="50" t="s">
        <v>262</v>
      </c>
      <c r="B4" s="146">
        <v>1291.1099999999999</v>
      </c>
      <c r="C4" s="146">
        <v>1294.6199999999999</v>
      </c>
      <c r="D4" s="146">
        <v>1266.49</v>
      </c>
      <c r="E4" s="184">
        <f t="shared" si="0"/>
        <v>-3.5099999999999909</v>
      </c>
      <c r="F4" s="185">
        <f t="shared" si="1"/>
        <v>-3.0000000000000001E-3</v>
      </c>
      <c r="G4" s="184">
        <f t="shared" si="2"/>
        <v>24.619999999999891</v>
      </c>
      <c r="H4" s="185">
        <f t="shared" si="3"/>
        <v>1.9E-2</v>
      </c>
      <c r="O4" s="132"/>
      <c r="P4" s="132"/>
      <c r="Q4" s="132"/>
      <c r="R4" s="186"/>
      <c r="S4" s="187"/>
      <c r="T4" s="186"/>
      <c r="U4" s="187"/>
    </row>
    <row r="5" spans="1:21" ht="15.75" customHeight="1" x14ac:dyDescent="0.25">
      <c r="A5" s="50" t="s">
        <v>263</v>
      </c>
      <c r="B5" s="146">
        <v>945.76</v>
      </c>
      <c r="C5" s="146">
        <v>944</v>
      </c>
      <c r="D5" s="146">
        <v>925.65</v>
      </c>
      <c r="E5" s="184">
        <f t="shared" si="0"/>
        <v>1.7599999999999909</v>
      </c>
      <c r="F5" s="185">
        <f t="shared" si="1"/>
        <v>2E-3</v>
      </c>
      <c r="G5" s="184">
        <f t="shared" si="2"/>
        <v>20.110000000000014</v>
      </c>
      <c r="H5" s="185">
        <f t="shared" si="3"/>
        <v>2.1999999999999999E-2</v>
      </c>
    </row>
    <row r="6" spans="1:21" ht="15.75" customHeight="1" x14ac:dyDescent="0.25">
      <c r="A6" s="50" t="s">
        <v>264</v>
      </c>
      <c r="B6" s="146">
        <v>1291.04</v>
      </c>
      <c r="C6" s="146">
        <v>1267.1300000000001</v>
      </c>
      <c r="D6" s="146">
        <v>1192.99</v>
      </c>
      <c r="E6" s="184">
        <f t="shared" si="0"/>
        <v>23.909999999999854</v>
      </c>
      <c r="F6" s="185">
        <f t="shared" si="1"/>
        <v>1.9E-2</v>
      </c>
      <c r="G6" s="184">
        <f t="shared" si="2"/>
        <v>98.049999999999955</v>
      </c>
      <c r="H6" s="185">
        <f t="shared" si="3"/>
        <v>8.2000000000000003E-2</v>
      </c>
    </row>
    <row r="7" spans="1:21" ht="15.75" customHeight="1" x14ac:dyDescent="0.25">
      <c r="A7" s="50" t="s">
        <v>265</v>
      </c>
      <c r="B7" s="146">
        <v>1323.04</v>
      </c>
      <c r="C7" s="146">
        <v>1361.74</v>
      </c>
      <c r="D7" s="146">
        <v>1302.19</v>
      </c>
      <c r="E7" s="184">
        <f t="shared" si="0"/>
        <v>-38.700000000000045</v>
      </c>
      <c r="F7" s="185">
        <f t="shared" si="1"/>
        <v>-2.8000000000000001E-2</v>
      </c>
      <c r="G7" s="184">
        <f t="shared" si="2"/>
        <v>20.849999999999909</v>
      </c>
      <c r="H7" s="185">
        <f t="shared" si="3"/>
        <v>1.6E-2</v>
      </c>
    </row>
    <row r="8" spans="1:21" ht="15.75" customHeight="1" x14ac:dyDescent="0.25">
      <c r="A8" s="50" t="s">
        <v>146</v>
      </c>
      <c r="B8" s="146">
        <v>847.28</v>
      </c>
      <c r="C8" s="146">
        <v>849.2</v>
      </c>
      <c r="D8" s="146">
        <v>821.51</v>
      </c>
      <c r="E8" s="184">
        <f t="shared" si="0"/>
        <v>-1.9200000000000728</v>
      </c>
      <c r="F8" s="185">
        <f t="shared" si="1"/>
        <v>-2E-3</v>
      </c>
      <c r="G8" s="184">
        <f t="shared" si="2"/>
        <v>25.769999999999982</v>
      </c>
      <c r="H8" s="185">
        <f t="shared" si="3"/>
        <v>3.1E-2</v>
      </c>
    </row>
    <row r="9" spans="1:21" ht="15.75" customHeight="1" x14ac:dyDescent="0.25">
      <c r="A9" s="50" t="s">
        <v>266</v>
      </c>
      <c r="B9" s="146">
        <v>1189.3</v>
      </c>
      <c r="C9" s="146">
        <v>1183.7</v>
      </c>
      <c r="D9" s="146">
        <v>1209.98</v>
      </c>
      <c r="E9" s="184">
        <f t="shared" si="0"/>
        <v>5.5999999999999091</v>
      </c>
      <c r="F9" s="185">
        <f t="shared" si="1"/>
        <v>5.0000000000000001E-3</v>
      </c>
      <c r="G9" s="184">
        <f t="shared" si="2"/>
        <v>-20.680000000000064</v>
      </c>
      <c r="H9" s="185">
        <f t="shared" si="3"/>
        <v>-1.7000000000000001E-2</v>
      </c>
    </row>
    <row r="10" spans="1:21" ht="15.75" customHeight="1" x14ac:dyDescent="0.25">
      <c r="A10" s="50" t="s">
        <v>267</v>
      </c>
      <c r="B10" s="146">
        <v>1266.52</v>
      </c>
      <c r="C10" s="146">
        <v>1251.26</v>
      </c>
      <c r="D10" s="146">
        <v>1231.02</v>
      </c>
      <c r="E10" s="184">
        <f t="shared" si="0"/>
        <v>15.259999999999991</v>
      </c>
      <c r="F10" s="185">
        <f t="shared" si="1"/>
        <v>1.2E-2</v>
      </c>
      <c r="G10" s="184">
        <f t="shared" si="2"/>
        <v>35.5</v>
      </c>
      <c r="H10" s="185">
        <f t="shared" si="3"/>
        <v>2.9000000000000001E-2</v>
      </c>
    </row>
    <row r="11" spans="1:21" ht="15.75" customHeight="1" x14ac:dyDescent="0.25">
      <c r="A11" s="50" t="s">
        <v>268</v>
      </c>
      <c r="B11" s="146">
        <v>1034.8</v>
      </c>
      <c r="C11" s="146">
        <v>1051.69</v>
      </c>
      <c r="D11" s="146">
        <v>978.1</v>
      </c>
      <c r="E11" s="184">
        <f t="shared" si="0"/>
        <v>-16.8900000000001</v>
      </c>
      <c r="F11" s="185">
        <f t="shared" si="1"/>
        <v>-1.6E-2</v>
      </c>
      <c r="G11" s="184">
        <f t="shared" si="2"/>
        <v>56.699999999999932</v>
      </c>
      <c r="H11" s="185">
        <f t="shared" si="3"/>
        <v>5.8000000000000003E-2</v>
      </c>
    </row>
    <row r="12" spans="1:21" ht="15.75" customHeight="1" x14ac:dyDescent="0.25">
      <c r="A12" s="50" t="s">
        <v>269</v>
      </c>
      <c r="B12" s="146">
        <v>473.35</v>
      </c>
      <c r="C12" s="146">
        <v>456.42</v>
      </c>
      <c r="D12" s="146">
        <v>458.3</v>
      </c>
      <c r="E12" s="184">
        <f t="shared" si="0"/>
        <v>16.930000000000007</v>
      </c>
      <c r="F12" s="185">
        <f t="shared" si="1"/>
        <v>3.6999999999999998E-2</v>
      </c>
      <c r="G12" s="184">
        <f t="shared" si="2"/>
        <v>15.050000000000011</v>
      </c>
      <c r="H12" s="185">
        <f t="shared" si="3"/>
        <v>3.3000000000000002E-2</v>
      </c>
    </row>
    <row r="13" spans="1:21" ht="15.75" customHeight="1" thickBot="1" x14ac:dyDescent="0.3">
      <c r="A13" s="50" t="s">
        <v>164</v>
      </c>
      <c r="B13" s="146">
        <v>998.82</v>
      </c>
      <c r="C13" s="146">
        <v>979.96</v>
      </c>
      <c r="D13" s="146">
        <v>918.72</v>
      </c>
      <c r="E13" s="184">
        <f t="shared" si="0"/>
        <v>18.860000000000014</v>
      </c>
      <c r="F13" s="185">
        <f t="shared" si="1"/>
        <v>1.9E-2</v>
      </c>
      <c r="G13" s="184">
        <f t="shared" si="2"/>
        <v>80.100000000000023</v>
      </c>
      <c r="H13" s="185">
        <f t="shared" si="3"/>
        <v>8.6999999999999994E-2</v>
      </c>
    </row>
    <row r="14" spans="1:21" x14ac:dyDescent="0.25">
      <c r="A14" s="55"/>
    </row>
    <row r="15" spans="1:21" ht="15.75" customHeight="1" thickBot="1" x14ac:dyDescent="0.3">
      <c r="A15" s="239" t="s">
        <v>270</v>
      </c>
      <c r="B15" s="203"/>
      <c r="C15" s="203"/>
      <c r="D15" s="203"/>
      <c r="E15" s="203"/>
      <c r="F15" s="203"/>
      <c r="G15" s="203"/>
      <c r="H15" s="203"/>
    </row>
    <row r="16" spans="1:21" ht="15.75" customHeight="1" thickBot="1" x14ac:dyDescent="0.3">
      <c r="A16" s="49" t="s">
        <v>260</v>
      </c>
      <c r="B16" s="49" t="s">
        <v>242</v>
      </c>
      <c r="C16" s="49" t="s">
        <v>243</v>
      </c>
      <c r="D16" s="49" t="s">
        <v>244</v>
      </c>
      <c r="E16" s="49" t="s">
        <v>245</v>
      </c>
      <c r="F16" s="183" t="s">
        <v>246</v>
      </c>
      <c r="G16" s="49" t="s">
        <v>247</v>
      </c>
      <c r="H16" s="183" t="s">
        <v>248</v>
      </c>
      <c r="I16" s="150"/>
    </row>
    <row r="17" spans="1:21" ht="15.75" customHeight="1" x14ac:dyDescent="0.25">
      <c r="A17" s="50" t="s">
        <v>261</v>
      </c>
      <c r="B17" s="146">
        <v>33.9</v>
      </c>
      <c r="C17" s="146">
        <v>33.5</v>
      </c>
      <c r="D17" s="146">
        <v>34.6</v>
      </c>
      <c r="E17" s="182">
        <f t="shared" ref="E17:E27" si="4">B17-C17</f>
        <v>0.39999999999999858</v>
      </c>
      <c r="F17" s="185">
        <f t="shared" ref="F17:F27" si="5">ROUND((B17-C17)/C17,3)</f>
        <v>1.2E-2</v>
      </c>
      <c r="G17" s="182">
        <f t="shared" ref="G17:G27" si="6">B17-D17</f>
        <v>-0.70000000000000284</v>
      </c>
      <c r="H17" s="185">
        <f t="shared" ref="H17:H27" si="7">ROUND((B17-D17)/D17,3)</f>
        <v>-0.02</v>
      </c>
    </row>
    <row r="18" spans="1:21" ht="15.75" customHeight="1" x14ac:dyDescent="0.25">
      <c r="A18" s="50" t="s">
        <v>262</v>
      </c>
      <c r="B18" s="146">
        <v>39.799999999999997</v>
      </c>
      <c r="C18" s="146">
        <v>39.700000000000003</v>
      </c>
      <c r="D18" s="146">
        <v>41.2</v>
      </c>
      <c r="E18" s="182">
        <f t="shared" si="4"/>
        <v>9.9999999999994316E-2</v>
      </c>
      <c r="F18" s="185">
        <f t="shared" si="5"/>
        <v>3.0000000000000001E-3</v>
      </c>
      <c r="G18" s="182">
        <f t="shared" si="6"/>
        <v>-1.4000000000000057</v>
      </c>
      <c r="H18" s="185">
        <f t="shared" si="7"/>
        <v>-3.4000000000000002E-2</v>
      </c>
    </row>
    <row r="19" spans="1:21" ht="15.75" customHeight="1" x14ac:dyDescent="0.25">
      <c r="A19" s="50" t="s">
        <v>263</v>
      </c>
      <c r="B19" s="146">
        <v>32.4</v>
      </c>
      <c r="C19" s="146">
        <v>32</v>
      </c>
      <c r="D19" s="146">
        <v>33</v>
      </c>
      <c r="E19" s="182">
        <f t="shared" si="4"/>
        <v>0.39999999999999858</v>
      </c>
      <c r="F19" s="185">
        <f t="shared" si="5"/>
        <v>1.2999999999999999E-2</v>
      </c>
      <c r="G19" s="182">
        <f t="shared" si="6"/>
        <v>-0.60000000000000142</v>
      </c>
      <c r="H19" s="185">
        <f t="shared" si="7"/>
        <v>-1.7999999999999999E-2</v>
      </c>
    </row>
    <row r="20" spans="1:21" ht="15.75" customHeight="1" x14ac:dyDescent="0.25">
      <c r="A20" s="50" t="s">
        <v>264</v>
      </c>
      <c r="B20" s="146">
        <v>41.3</v>
      </c>
      <c r="C20" s="146">
        <v>40.6</v>
      </c>
      <c r="D20" s="146">
        <v>40.799999999999997</v>
      </c>
      <c r="E20" s="182">
        <f t="shared" si="4"/>
        <v>0.69999999999999574</v>
      </c>
      <c r="F20" s="185">
        <f t="shared" si="5"/>
        <v>1.7000000000000001E-2</v>
      </c>
      <c r="G20" s="182">
        <f t="shared" si="6"/>
        <v>0.5</v>
      </c>
      <c r="H20" s="185">
        <f t="shared" si="7"/>
        <v>1.2E-2</v>
      </c>
    </row>
    <row r="21" spans="1:21" ht="15.75" customHeight="1" x14ac:dyDescent="0.25">
      <c r="A21" s="50" t="s">
        <v>265</v>
      </c>
      <c r="B21" s="146">
        <v>39.6</v>
      </c>
      <c r="C21" s="146">
        <v>40.299999999999997</v>
      </c>
      <c r="D21" s="146">
        <v>41.3</v>
      </c>
      <c r="E21" s="182">
        <f t="shared" si="4"/>
        <v>-0.69999999999999574</v>
      </c>
      <c r="F21" s="185">
        <f t="shared" si="5"/>
        <v>-1.7000000000000001E-2</v>
      </c>
      <c r="G21" s="182">
        <f t="shared" si="6"/>
        <v>-1.6999999999999957</v>
      </c>
      <c r="H21" s="185">
        <f t="shared" si="7"/>
        <v>-4.1000000000000002E-2</v>
      </c>
    </row>
    <row r="22" spans="1:21" ht="15.75" customHeight="1" x14ac:dyDescent="0.25">
      <c r="A22" s="50" t="s">
        <v>146</v>
      </c>
      <c r="B22" s="146">
        <v>32.5</v>
      </c>
      <c r="C22" s="146">
        <v>32.4</v>
      </c>
      <c r="D22" s="146">
        <v>32.9</v>
      </c>
      <c r="E22" s="182">
        <f t="shared" si="4"/>
        <v>0.10000000000000142</v>
      </c>
      <c r="F22" s="185">
        <f t="shared" si="5"/>
        <v>3.0000000000000001E-3</v>
      </c>
      <c r="G22" s="182">
        <f t="shared" si="6"/>
        <v>-0.39999999999999858</v>
      </c>
      <c r="H22" s="185">
        <f t="shared" si="7"/>
        <v>-1.2E-2</v>
      </c>
      <c r="O22" s="133"/>
      <c r="P22" s="133"/>
      <c r="Q22" s="133"/>
      <c r="R22" s="188"/>
      <c r="S22" s="187"/>
      <c r="T22" s="188"/>
      <c r="U22" s="187"/>
    </row>
    <row r="23" spans="1:21" ht="15.75" customHeight="1" x14ac:dyDescent="0.25">
      <c r="A23" s="50" t="s">
        <v>266</v>
      </c>
      <c r="B23" s="146">
        <v>37.9</v>
      </c>
      <c r="C23" s="146">
        <v>37.200000000000003</v>
      </c>
      <c r="D23" s="146">
        <v>38.4</v>
      </c>
      <c r="E23" s="182">
        <f t="shared" si="4"/>
        <v>0.69999999999999574</v>
      </c>
      <c r="F23" s="185">
        <f t="shared" si="5"/>
        <v>1.9E-2</v>
      </c>
      <c r="G23" s="182">
        <f t="shared" si="6"/>
        <v>-0.5</v>
      </c>
      <c r="H23" s="185">
        <f t="shared" si="7"/>
        <v>-1.2999999999999999E-2</v>
      </c>
      <c r="R23" s="189"/>
    </row>
    <row r="24" spans="1:21" ht="15.75" customHeight="1" x14ac:dyDescent="0.25">
      <c r="A24" s="50" t="s">
        <v>267</v>
      </c>
      <c r="B24" s="146">
        <v>36.700000000000003</v>
      </c>
      <c r="C24" s="146">
        <v>36.299999999999997</v>
      </c>
      <c r="D24" s="146">
        <v>37.6</v>
      </c>
      <c r="E24" s="182">
        <f t="shared" si="4"/>
        <v>0.40000000000000568</v>
      </c>
      <c r="F24" s="185">
        <f t="shared" si="5"/>
        <v>1.0999999999999999E-2</v>
      </c>
      <c r="G24" s="182">
        <f t="shared" si="6"/>
        <v>-0.89999999999999858</v>
      </c>
      <c r="H24" s="185">
        <f t="shared" si="7"/>
        <v>-2.4E-2</v>
      </c>
    </row>
    <row r="25" spans="1:21" ht="15.75" customHeight="1" x14ac:dyDescent="0.25">
      <c r="A25" s="50" t="s">
        <v>268</v>
      </c>
      <c r="B25" s="146">
        <v>32.5</v>
      </c>
      <c r="C25" s="146">
        <v>32.299999999999997</v>
      </c>
      <c r="D25" s="146">
        <v>32.799999999999997</v>
      </c>
      <c r="E25" s="182">
        <f t="shared" si="4"/>
        <v>0.20000000000000284</v>
      </c>
      <c r="F25" s="185">
        <f t="shared" si="5"/>
        <v>6.0000000000000001E-3</v>
      </c>
      <c r="G25" s="182">
        <f t="shared" si="6"/>
        <v>-0.29999999999999716</v>
      </c>
      <c r="H25" s="185">
        <f t="shared" si="7"/>
        <v>-8.9999999999999993E-3</v>
      </c>
    </row>
    <row r="26" spans="1:21" ht="15.75" customHeight="1" x14ac:dyDescent="0.25">
      <c r="A26" s="50" t="s">
        <v>269</v>
      </c>
      <c r="B26" s="146">
        <v>24.2</v>
      </c>
      <c r="C26" s="146">
        <v>23.6</v>
      </c>
      <c r="D26" s="146">
        <v>24.8</v>
      </c>
      <c r="E26" s="182">
        <f t="shared" si="4"/>
        <v>0.59999999999999787</v>
      </c>
      <c r="F26" s="185">
        <f t="shared" si="5"/>
        <v>2.5000000000000001E-2</v>
      </c>
      <c r="G26" s="182">
        <f t="shared" si="6"/>
        <v>-0.60000000000000142</v>
      </c>
      <c r="H26" s="185">
        <f t="shared" si="7"/>
        <v>-2.4E-2</v>
      </c>
    </row>
    <row r="27" spans="1:21" x14ac:dyDescent="0.25">
      <c r="A27" s="50" t="s">
        <v>164</v>
      </c>
      <c r="B27" s="146">
        <v>34.299999999999997</v>
      </c>
      <c r="C27" s="146">
        <v>33.4</v>
      </c>
      <c r="D27" s="146">
        <v>34.799999999999997</v>
      </c>
      <c r="E27" s="182">
        <f t="shared" si="4"/>
        <v>0.89999999999999858</v>
      </c>
      <c r="F27" s="185">
        <f t="shared" si="5"/>
        <v>2.7E-2</v>
      </c>
      <c r="G27" s="182">
        <f t="shared" si="6"/>
        <v>-0.5</v>
      </c>
      <c r="H27" s="185">
        <f t="shared" si="7"/>
        <v>-1.4E-2</v>
      </c>
    </row>
    <row r="28" spans="1:21" x14ac:dyDescent="0.25">
      <c r="F28" s="190"/>
      <c r="G28" s="188"/>
      <c r="H28" s="190"/>
    </row>
    <row r="29" spans="1:21" ht="15.75" customHeight="1" thickBot="1" x14ac:dyDescent="0.3">
      <c r="A29" s="239" t="s">
        <v>271</v>
      </c>
      <c r="B29" s="203"/>
      <c r="C29" s="203"/>
      <c r="D29" s="203"/>
      <c r="E29" s="203"/>
      <c r="F29" s="203"/>
      <c r="G29" s="203"/>
      <c r="H29" s="203"/>
    </row>
    <row r="30" spans="1:21" ht="15.75" customHeight="1" thickBot="1" x14ac:dyDescent="0.3">
      <c r="A30" s="49" t="s">
        <v>260</v>
      </c>
      <c r="B30" s="49" t="s">
        <v>242</v>
      </c>
      <c r="C30" s="49" t="s">
        <v>243</v>
      </c>
      <c r="D30" s="49" t="s">
        <v>244</v>
      </c>
      <c r="E30" s="49" t="s">
        <v>245</v>
      </c>
      <c r="F30" s="183" t="s">
        <v>246</v>
      </c>
      <c r="G30" s="49" t="s">
        <v>247</v>
      </c>
      <c r="H30" s="183" t="s">
        <v>248</v>
      </c>
    </row>
    <row r="31" spans="1:21" ht="15.75" customHeight="1" x14ac:dyDescent="0.25">
      <c r="A31" s="50" t="s">
        <v>261</v>
      </c>
      <c r="B31" s="146">
        <v>29.94</v>
      </c>
      <c r="C31" s="146">
        <v>30.23</v>
      </c>
      <c r="D31" s="146">
        <v>28.69</v>
      </c>
      <c r="E31" s="184">
        <f t="shared" ref="E31:E41" si="8">B31-C31</f>
        <v>-0.28999999999999915</v>
      </c>
      <c r="F31" s="185">
        <f t="shared" ref="F31:F41" si="9">ROUND((B31-C31)/C31,3)</f>
        <v>-0.01</v>
      </c>
      <c r="G31" s="184">
        <f t="shared" ref="G31:G41" si="10">B31-D31</f>
        <v>1.25</v>
      </c>
      <c r="H31" s="185">
        <f t="shared" ref="H31:H41" si="11">ROUND((B31-D31)/D31,3)</f>
        <v>4.3999999999999997E-2</v>
      </c>
    </row>
    <row r="32" spans="1:21" ht="15.75" customHeight="1" x14ac:dyDescent="0.25">
      <c r="A32" s="50" t="s">
        <v>262</v>
      </c>
      <c r="B32" s="146">
        <v>32.44</v>
      </c>
      <c r="C32" s="146">
        <v>32.61</v>
      </c>
      <c r="D32" s="146">
        <v>30.74</v>
      </c>
      <c r="E32" s="184">
        <f t="shared" si="8"/>
        <v>-0.17000000000000171</v>
      </c>
      <c r="F32" s="185">
        <f t="shared" si="9"/>
        <v>-5.0000000000000001E-3</v>
      </c>
      <c r="G32" s="184">
        <f t="shared" si="10"/>
        <v>1.6999999999999993</v>
      </c>
      <c r="H32" s="185">
        <f t="shared" si="11"/>
        <v>5.5E-2</v>
      </c>
      <c r="O32" s="131"/>
      <c r="P32" s="131"/>
      <c r="Q32" s="131"/>
      <c r="R32" s="191"/>
      <c r="S32" s="162"/>
      <c r="T32" s="191"/>
      <c r="U32" s="162"/>
    </row>
    <row r="33" spans="1:21" ht="15.75" customHeight="1" x14ac:dyDescent="0.25">
      <c r="A33" s="50" t="s">
        <v>263</v>
      </c>
      <c r="B33" s="146">
        <v>29.19</v>
      </c>
      <c r="C33" s="146">
        <v>29.5</v>
      </c>
      <c r="D33" s="146">
        <v>28.05</v>
      </c>
      <c r="E33" s="184">
        <f t="shared" si="8"/>
        <v>-0.30999999999999872</v>
      </c>
      <c r="F33" s="185">
        <f t="shared" si="9"/>
        <v>-1.0999999999999999E-2</v>
      </c>
      <c r="G33" s="184">
        <f t="shared" si="10"/>
        <v>1.1400000000000006</v>
      </c>
      <c r="H33" s="185">
        <f t="shared" si="11"/>
        <v>4.1000000000000002E-2</v>
      </c>
      <c r="O33" s="131"/>
      <c r="P33" s="131"/>
      <c r="Q33" s="131"/>
      <c r="R33" s="191"/>
      <c r="S33" s="162"/>
      <c r="T33" s="191"/>
      <c r="U33" s="162"/>
    </row>
    <row r="34" spans="1:21" ht="15.75" customHeight="1" x14ac:dyDescent="0.25">
      <c r="A34" s="50" t="s">
        <v>264</v>
      </c>
      <c r="B34" s="146">
        <v>31.26</v>
      </c>
      <c r="C34" s="146">
        <v>31.21</v>
      </c>
      <c r="D34" s="146">
        <v>29.24</v>
      </c>
      <c r="E34" s="184">
        <f t="shared" si="8"/>
        <v>5.0000000000000711E-2</v>
      </c>
      <c r="F34" s="185">
        <f t="shared" si="9"/>
        <v>2E-3</v>
      </c>
      <c r="G34" s="184">
        <f t="shared" si="10"/>
        <v>2.0200000000000031</v>
      </c>
      <c r="H34" s="185">
        <f t="shared" si="11"/>
        <v>6.9000000000000006E-2</v>
      </c>
      <c r="O34" s="131"/>
      <c r="P34" s="131"/>
      <c r="Q34" s="131"/>
      <c r="R34" s="191"/>
      <c r="S34" s="162"/>
      <c r="T34" s="191"/>
      <c r="U34" s="162"/>
    </row>
    <row r="35" spans="1:21" ht="15.75" customHeight="1" x14ac:dyDescent="0.25">
      <c r="A35" s="50" t="s">
        <v>265</v>
      </c>
      <c r="B35" s="146">
        <v>33.409999999999997</v>
      </c>
      <c r="C35" s="146">
        <v>33.79</v>
      </c>
      <c r="D35" s="146">
        <v>31.53</v>
      </c>
      <c r="E35" s="184">
        <f t="shared" si="8"/>
        <v>-0.38000000000000256</v>
      </c>
      <c r="F35" s="185">
        <f t="shared" si="9"/>
        <v>-1.0999999999999999E-2</v>
      </c>
      <c r="G35" s="184">
        <f t="shared" si="10"/>
        <v>1.8799999999999955</v>
      </c>
      <c r="H35" s="185">
        <f t="shared" si="11"/>
        <v>0.06</v>
      </c>
    </row>
    <row r="36" spans="1:21" ht="15.75" customHeight="1" x14ac:dyDescent="0.25">
      <c r="A36" s="50" t="s">
        <v>146</v>
      </c>
      <c r="B36" s="146">
        <v>26.07</v>
      </c>
      <c r="C36" s="146">
        <v>26.21</v>
      </c>
      <c r="D36" s="146">
        <v>24.97</v>
      </c>
      <c r="E36" s="184">
        <f t="shared" si="8"/>
        <v>-0.14000000000000057</v>
      </c>
      <c r="F36" s="185">
        <f t="shared" si="9"/>
        <v>-5.0000000000000001E-3</v>
      </c>
      <c r="G36" s="184">
        <f t="shared" si="10"/>
        <v>1.1000000000000014</v>
      </c>
      <c r="H36" s="185">
        <f t="shared" si="11"/>
        <v>4.3999999999999997E-2</v>
      </c>
    </row>
    <row r="37" spans="1:21" ht="15.75" customHeight="1" x14ac:dyDescent="0.25">
      <c r="A37" s="50" t="s">
        <v>266</v>
      </c>
      <c r="B37" s="146">
        <v>31.38</v>
      </c>
      <c r="C37" s="146">
        <v>31.82</v>
      </c>
      <c r="D37" s="146">
        <v>31.51</v>
      </c>
      <c r="E37" s="184">
        <f t="shared" si="8"/>
        <v>-0.44000000000000128</v>
      </c>
      <c r="F37" s="185">
        <f t="shared" si="9"/>
        <v>-1.4E-2</v>
      </c>
      <c r="G37" s="184">
        <f t="shared" si="10"/>
        <v>-0.13000000000000256</v>
      </c>
      <c r="H37" s="185">
        <f t="shared" si="11"/>
        <v>-4.0000000000000001E-3</v>
      </c>
    </row>
    <row r="38" spans="1:21" ht="15.75" customHeight="1" x14ac:dyDescent="0.25">
      <c r="A38" s="50" t="s">
        <v>267</v>
      </c>
      <c r="B38" s="146">
        <v>34.51</v>
      </c>
      <c r="C38" s="146">
        <v>34.47</v>
      </c>
      <c r="D38" s="146">
        <v>32.74</v>
      </c>
      <c r="E38" s="184">
        <f t="shared" si="8"/>
        <v>3.9999999999999147E-2</v>
      </c>
      <c r="F38" s="185">
        <f t="shared" si="9"/>
        <v>1E-3</v>
      </c>
      <c r="G38" s="184">
        <f t="shared" si="10"/>
        <v>1.769999999999996</v>
      </c>
      <c r="H38" s="185">
        <f t="shared" si="11"/>
        <v>5.3999999999999999E-2</v>
      </c>
    </row>
    <row r="39" spans="1:21" ht="15.75" customHeight="1" x14ac:dyDescent="0.25">
      <c r="A39" s="50" t="s">
        <v>268</v>
      </c>
      <c r="B39" s="146">
        <v>31.84</v>
      </c>
      <c r="C39" s="146">
        <v>32.56</v>
      </c>
      <c r="D39" s="146">
        <v>29.82</v>
      </c>
      <c r="E39" s="184">
        <f t="shared" si="8"/>
        <v>-0.72000000000000242</v>
      </c>
      <c r="F39" s="185">
        <f t="shared" si="9"/>
        <v>-2.1999999999999999E-2</v>
      </c>
      <c r="G39" s="184">
        <f t="shared" si="10"/>
        <v>2.0199999999999996</v>
      </c>
      <c r="H39" s="185">
        <f t="shared" si="11"/>
        <v>6.8000000000000005E-2</v>
      </c>
    </row>
    <row r="40" spans="1:21" ht="15.75" customHeight="1" x14ac:dyDescent="0.25">
      <c r="A40" s="50" t="s">
        <v>269</v>
      </c>
      <c r="B40" s="146">
        <v>19.559999999999999</v>
      </c>
      <c r="C40" s="146">
        <v>19.34</v>
      </c>
      <c r="D40" s="146">
        <v>18.48</v>
      </c>
      <c r="E40" s="184">
        <f t="shared" si="8"/>
        <v>0.21999999999999886</v>
      </c>
      <c r="F40" s="185">
        <f t="shared" si="9"/>
        <v>1.0999999999999999E-2</v>
      </c>
      <c r="G40" s="184">
        <f t="shared" si="10"/>
        <v>1.0799999999999983</v>
      </c>
      <c r="H40" s="185">
        <f t="shared" si="11"/>
        <v>5.8000000000000003E-2</v>
      </c>
    </row>
    <row r="41" spans="1:21" x14ac:dyDescent="0.25">
      <c r="A41" s="50" t="s">
        <v>164</v>
      </c>
      <c r="B41" s="146">
        <v>29.12</v>
      </c>
      <c r="C41" s="146">
        <v>29.34</v>
      </c>
      <c r="D41" s="146">
        <v>26.4</v>
      </c>
      <c r="E41" s="184">
        <f t="shared" si="8"/>
        <v>-0.21999999999999886</v>
      </c>
      <c r="F41" s="185">
        <f t="shared" si="9"/>
        <v>-7.0000000000000001E-3</v>
      </c>
      <c r="G41" s="184">
        <f t="shared" si="10"/>
        <v>2.7200000000000024</v>
      </c>
      <c r="H41" s="185">
        <f t="shared" si="11"/>
        <v>0.10299999999999999</v>
      </c>
    </row>
    <row r="43" spans="1:21" x14ac:dyDescent="0.25">
      <c r="A43" t="s">
        <v>132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tabSelected="1" zoomScale="90" zoomScaleNormal="90" workbookViewId="0">
      <selection activeCell="H28" sqref="H28"/>
    </sheetView>
  </sheetViews>
  <sheetFormatPr defaultRowHeight="15" x14ac:dyDescent="0.25"/>
  <cols>
    <col min="1" max="1" width="72.5703125" style="146" bestFit="1" customWidth="1"/>
    <col min="2" max="4" width="11.5703125" style="146" bestFit="1" customWidth="1"/>
    <col min="6" max="6" width="9.85546875" style="192" customWidth="1"/>
    <col min="8" max="8" width="9.140625" style="192" customWidth="1"/>
  </cols>
  <sheetData>
    <row r="1" spans="1:8" x14ac:dyDescent="0.25">
      <c r="A1" t="s">
        <v>272</v>
      </c>
      <c r="E1" s="225" t="s">
        <v>118</v>
      </c>
      <c r="F1" s="240"/>
      <c r="G1" s="201"/>
      <c r="H1" s="240"/>
    </row>
    <row r="2" spans="1:8" x14ac:dyDescent="0.25">
      <c r="A2" s="151" t="s">
        <v>172</v>
      </c>
      <c r="B2" t="s">
        <v>120</v>
      </c>
      <c r="C2" t="s">
        <v>121</v>
      </c>
      <c r="D2" t="s">
        <v>122</v>
      </c>
      <c r="E2" t="s">
        <v>123</v>
      </c>
      <c r="F2" s="192" t="s">
        <v>124</v>
      </c>
      <c r="G2" t="s">
        <v>122</v>
      </c>
      <c r="H2" s="192" t="s">
        <v>124</v>
      </c>
    </row>
    <row r="3" spans="1:8" x14ac:dyDescent="0.25">
      <c r="A3" s="151" t="s">
        <v>273</v>
      </c>
      <c r="B3" t="s">
        <v>126</v>
      </c>
      <c r="C3" t="s">
        <v>126</v>
      </c>
      <c r="D3" t="s">
        <v>127</v>
      </c>
      <c r="E3" t="s">
        <v>126</v>
      </c>
      <c r="F3" s="192" t="s">
        <v>128</v>
      </c>
      <c r="G3" t="s">
        <v>127</v>
      </c>
      <c r="H3" s="192" t="s">
        <v>128</v>
      </c>
    </row>
    <row r="5" spans="1:8" x14ac:dyDescent="0.25">
      <c r="A5" t="s">
        <v>135</v>
      </c>
      <c r="B5" s="80">
        <v>421700</v>
      </c>
      <c r="C5" s="80">
        <v>416700</v>
      </c>
      <c r="D5" s="80">
        <v>404300</v>
      </c>
      <c r="E5" s="175">
        <f t="shared" ref="E5:E29" si="0">B5-C5</f>
        <v>5000</v>
      </c>
      <c r="F5" s="172">
        <f t="shared" ref="F5:F29" si="1">ROUND((B5-C5)/C5,3)</f>
        <v>1.2E-2</v>
      </c>
      <c r="G5" s="175">
        <f t="shared" ref="G5:G29" si="2">B5-D5</f>
        <v>17400</v>
      </c>
      <c r="H5" s="172">
        <f t="shared" ref="H5:H29" si="3">ROUND((B5-D5)/D5,3)</f>
        <v>4.2999999999999997E-2</v>
      </c>
    </row>
    <row r="6" spans="1:8" x14ac:dyDescent="0.25">
      <c r="A6" t="s">
        <v>174</v>
      </c>
      <c r="B6" s="80">
        <v>351200</v>
      </c>
      <c r="C6" s="80">
        <v>346900</v>
      </c>
      <c r="D6" s="80">
        <v>337200</v>
      </c>
      <c r="E6" s="175">
        <f t="shared" si="0"/>
        <v>4300</v>
      </c>
      <c r="F6" s="172">
        <f t="shared" si="1"/>
        <v>1.2E-2</v>
      </c>
      <c r="G6" s="175">
        <f t="shared" si="2"/>
        <v>14000</v>
      </c>
      <c r="H6" s="172">
        <f t="shared" si="3"/>
        <v>4.2000000000000003E-2</v>
      </c>
    </row>
    <row r="7" spans="1:8" x14ac:dyDescent="0.25">
      <c r="A7" t="s">
        <v>175</v>
      </c>
      <c r="B7" s="80">
        <v>56800</v>
      </c>
      <c r="C7" s="80">
        <v>56100</v>
      </c>
      <c r="D7" s="80">
        <v>54100</v>
      </c>
      <c r="E7" s="175">
        <f t="shared" si="0"/>
        <v>700</v>
      </c>
      <c r="F7" s="172">
        <f t="shared" si="1"/>
        <v>1.2E-2</v>
      </c>
      <c r="G7" s="175">
        <f t="shared" si="2"/>
        <v>2700</v>
      </c>
      <c r="H7" s="172">
        <f t="shared" si="3"/>
        <v>0.05</v>
      </c>
    </row>
    <row r="8" spans="1:8" x14ac:dyDescent="0.25">
      <c r="A8" t="s">
        <v>189</v>
      </c>
      <c r="B8" s="80">
        <v>364900</v>
      </c>
      <c r="C8" s="80">
        <v>360600</v>
      </c>
      <c r="D8" s="80">
        <v>350200</v>
      </c>
      <c r="E8" s="175">
        <f t="shared" si="0"/>
        <v>4300</v>
      </c>
      <c r="F8" s="172">
        <f t="shared" si="1"/>
        <v>1.2E-2</v>
      </c>
      <c r="G8" s="175">
        <f t="shared" si="2"/>
        <v>14700</v>
      </c>
      <c r="H8" s="172">
        <f t="shared" si="3"/>
        <v>4.2000000000000003E-2</v>
      </c>
    </row>
    <row r="9" spans="1:8" x14ac:dyDescent="0.25">
      <c r="A9" t="s">
        <v>190</v>
      </c>
      <c r="B9" s="80">
        <v>294400</v>
      </c>
      <c r="C9" s="80">
        <v>290800</v>
      </c>
      <c r="D9" s="80">
        <v>283100</v>
      </c>
      <c r="E9" s="175">
        <f t="shared" si="0"/>
        <v>3600</v>
      </c>
      <c r="F9" s="172">
        <f t="shared" si="1"/>
        <v>1.2E-2</v>
      </c>
      <c r="G9" s="175">
        <f t="shared" si="2"/>
        <v>11300</v>
      </c>
      <c r="H9" s="172">
        <f t="shared" si="3"/>
        <v>0.04</v>
      </c>
    </row>
    <row r="10" spans="1:8" x14ac:dyDescent="0.25">
      <c r="A10" t="s">
        <v>176</v>
      </c>
      <c r="B10" s="80">
        <v>23000</v>
      </c>
      <c r="C10" s="80">
        <v>22700</v>
      </c>
      <c r="D10" s="80">
        <v>22100</v>
      </c>
      <c r="E10" s="175">
        <f t="shared" si="0"/>
        <v>300</v>
      </c>
      <c r="F10" s="172">
        <f t="shared" si="1"/>
        <v>1.2999999999999999E-2</v>
      </c>
      <c r="G10" s="175">
        <f t="shared" si="2"/>
        <v>900</v>
      </c>
      <c r="H10" s="172">
        <f t="shared" si="3"/>
        <v>4.1000000000000002E-2</v>
      </c>
    </row>
    <row r="11" spans="1:8" x14ac:dyDescent="0.25">
      <c r="A11" t="s">
        <v>182</v>
      </c>
      <c r="B11" s="80">
        <v>33800</v>
      </c>
      <c r="C11" s="80">
        <v>33400</v>
      </c>
      <c r="D11" s="80">
        <v>32000</v>
      </c>
      <c r="E11" s="175">
        <f t="shared" si="0"/>
        <v>400</v>
      </c>
      <c r="F11" s="172">
        <f t="shared" si="1"/>
        <v>1.2E-2</v>
      </c>
      <c r="G11" s="175">
        <f t="shared" si="2"/>
        <v>1800</v>
      </c>
      <c r="H11" s="172">
        <f t="shared" si="3"/>
        <v>5.6000000000000001E-2</v>
      </c>
    </row>
    <row r="12" spans="1:8" x14ac:dyDescent="0.25">
      <c r="A12" t="s">
        <v>191</v>
      </c>
      <c r="B12" s="80">
        <v>76500</v>
      </c>
      <c r="C12" s="80">
        <v>76100</v>
      </c>
      <c r="D12" s="80">
        <v>74700</v>
      </c>
      <c r="E12" s="175">
        <f t="shared" si="0"/>
        <v>400</v>
      </c>
      <c r="F12" s="172">
        <f t="shared" si="1"/>
        <v>5.0000000000000001E-3</v>
      </c>
      <c r="G12" s="175">
        <f t="shared" si="2"/>
        <v>1800</v>
      </c>
      <c r="H12" s="172">
        <f t="shared" si="3"/>
        <v>2.4E-2</v>
      </c>
    </row>
    <row r="13" spans="1:8" x14ac:dyDescent="0.25">
      <c r="A13" t="s">
        <v>192</v>
      </c>
      <c r="B13" s="80">
        <v>12900</v>
      </c>
      <c r="C13" s="80">
        <v>13100</v>
      </c>
      <c r="D13" s="80">
        <v>12800</v>
      </c>
      <c r="E13" s="175">
        <f t="shared" si="0"/>
        <v>-200</v>
      </c>
      <c r="F13" s="172">
        <f t="shared" si="1"/>
        <v>-1.4999999999999999E-2</v>
      </c>
      <c r="G13" s="175">
        <f t="shared" si="2"/>
        <v>100</v>
      </c>
      <c r="H13" s="172">
        <f t="shared" si="3"/>
        <v>8.0000000000000002E-3</v>
      </c>
    </row>
    <row r="14" spans="1:8" x14ac:dyDescent="0.25">
      <c r="A14" t="s">
        <v>195</v>
      </c>
      <c r="B14" s="80">
        <v>44400</v>
      </c>
      <c r="C14" s="80">
        <v>44100</v>
      </c>
      <c r="D14" s="80">
        <v>42700</v>
      </c>
      <c r="E14" s="175">
        <f t="shared" si="0"/>
        <v>300</v>
      </c>
      <c r="F14" s="172">
        <f t="shared" si="1"/>
        <v>7.0000000000000001E-3</v>
      </c>
      <c r="G14" s="175">
        <f t="shared" si="2"/>
        <v>1700</v>
      </c>
      <c r="H14" s="172">
        <f t="shared" si="3"/>
        <v>0.04</v>
      </c>
    </row>
    <row r="15" spans="1:8" x14ac:dyDescent="0.25">
      <c r="A15" t="s">
        <v>200</v>
      </c>
      <c r="B15" s="80">
        <v>7900</v>
      </c>
      <c r="C15" s="80">
        <v>7900</v>
      </c>
      <c r="D15" s="80">
        <v>7700</v>
      </c>
      <c r="E15" s="175">
        <f t="shared" si="0"/>
        <v>0</v>
      </c>
      <c r="F15" s="172">
        <f t="shared" si="1"/>
        <v>0</v>
      </c>
      <c r="G15" s="175">
        <f t="shared" si="2"/>
        <v>200</v>
      </c>
      <c r="H15" s="172">
        <f t="shared" si="3"/>
        <v>2.5999999999999999E-2</v>
      </c>
    </row>
    <row r="16" spans="1:8" x14ac:dyDescent="0.25">
      <c r="A16" t="s">
        <v>201</v>
      </c>
      <c r="B16" s="80">
        <v>19200</v>
      </c>
      <c r="C16" s="80">
        <v>18900</v>
      </c>
      <c r="D16" s="80">
        <v>19200</v>
      </c>
      <c r="E16" s="175">
        <f t="shared" si="0"/>
        <v>300</v>
      </c>
      <c r="F16" s="172">
        <f t="shared" si="1"/>
        <v>1.6E-2</v>
      </c>
      <c r="G16" s="175">
        <f t="shared" si="2"/>
        <v>0</v>
      </c>
      <c r="H16" s="172">
        <f t="shared" si="3"/>
        <v>0</v>
      </c>
    </row>
    <row r="17" spans="1:8" x14ac:dyDescent="0.25">
      <c r="A17" t="s">
        <v>204</v>
      </c>
      <c r="B17" s="80">
        <v>7900</v>
      </c>
      <c r="C17" s="80">
        <v>7900</v>
      </c>
      <c r="D17" s="80">
        <v>8600</v>
      </c>
      <c r="E17" s="175">
        <f t="shared" si="0"/>
        <v>0</v>
      </c>
      <c r="F17" s="172">
        <f t="shared" si="1"/>
        <v>0</v>
      </c>
      <c r="G17" s="175">
        <f t="shared" si="2"/>
        <v>-700</v>
      </c>
      <c r="H17" s="172">
        <f t="shared" si="3"/>
        <v>-8.1000000000000003E-2</v>
      </c>
    </row>
    <row r="18" spans="1:8" x14ac:dyDescent="0.25">
      <c r="A18" t="s">
        <v>205</v>
      </c>
      <c r="B18" s="80">
        <v>21500</v>
      </c>
      <c r="C18" s="80">
        <v>21400</v>
      </c>
      <c r="D18" s="80">
        <v>20200</v>
      </c>
      <c r="E18" s="175">
        <f t="shared" si="0"/>
        <v>100</v>
      </c>
      <c r="F18" s="172">
        <f t="shared" si="1"/>
        <v>5.0000000000000001E-3</v>
      </c>
      <c r="G18" s="175">
        <f t="shared" si="2"/>
        <v>1300</v>
      </c>
      <c r="H18" s="172">
        <f t="shared" si="3"/>
        <v>6.4000000000000001E-2</v>
      </c>
    </row>
    <row r="19" spans="1:8" x14ac:dyDescent="0.25">
      <c r="A19" t="s">
        <v>209</v>
      </c>
      <c r="B19" s="80">
        <v>69100</v>
      </c>
      <c r="C19" s="80">
        <v>68000</v>
      </c>
      <c r="D19" s="80">
        <v>66300</v>
      </c>
      <c r="E19" s="175">
        <f t="shared" si="0"/>
        <v>1100</v>
      </c>
      <c r="F19" s="172">
        <f t="shared" si="1"/>
        <v>1.6E-2</v>
      </c>
      <c r="G19" s="175">
        <f t="shared" si="2"/>
        <v>2800</v>
      </c>
      <c r="H19" s="172">
        <f t="shared" si="3"/>
        <v>4.2000000000000003E-2</v>
      </c>
    </row>
    <row r="20" spans="1:8" x14ac:dyDescent="0.25">
      <c r="A20" t="s">
        <v>240</v>
      </c>
      <c r="B20" s="80">
        <v>29100</v>
      </c>
      <c r="C20" s="80">
        <v>28400</v>
      </c>
      <c r="D20" s="80">
        <v>28800</v>
      </c>
      <c r="E20" s="175">
        <f t="shared" si="0"/>
        <v>700</v>
      </c>
      <c r="F20" s="172">
        <f t="shared" si="1"/>
        <v>2.5000000000000001E-2</v>
      </c>
      <c r="G20" s="175">
        <f t="shared" si="2"/>
        <v>300</v>
      </c>
      <c r="H20" s="172">
        <f t="shared" si="3"/>
        <v>0.01</v>
      </c>
    </row>
    <row r="21" spans="1:8" x14ac:dyDescent="0.25">
      <c r="A21" t="s">
        <v>217</v>
      </c>
      <c r="B21" s="80">
        <v>49100</v>
      </c>
      <c r="C21" s="80">
        <v>48500</v>
      </c>
      <c r="D21" s="80">
        <v>46200</v>
      </c>
      <c r="E21" s="175">
        <f t="shared" si="0"/>
        <v>600</v>
      </c>
      <c r="F21" s="172">
        <f t="shared" si="1"/>
        <v>1.2E-2</v>
      </c>
      <c r="G21" s="175">
        <f t="shared" si="2"/>
        <v>2900</v>
      </c>
      <c r="H21" s="172">
        <f t="shared" si="3"/>
        <v>6.3E-2</v>
      </c>
    </row>
    <row r="22" spans="1:8" x14ac:dyDescent="0.25">
      <c r="A22" t="s">
        <v>223</v>
      </c>
      <c r="B22" s="80">
        <v>52900</v>
      </c>
      <c r="C22" s="80">
        <v>51800</v>
      </c>
      <c r="D22" s="80">
        <v>51000</v>
      </c>
      <c r="E22" s="175">
        <f t="shared" si="0"/>
        <v>1100</v>
      </c>
      <c r="F22" s="172">
        <f t="shared" si="1"/>
        <v>2.1000000000000001E-2</v>
      </c>
      <c r="G22" s="175">
        <f t="shared" si="2"/>
        <v>1900</v>
      </c>
      <c r="H22" s="172">
        <f t="shared" si="3"/>
        <v>3.6999999999999998E-2</v>
      </c>
    </row>
    <row r="23" spans="1:8" x14ac:dyDescent="0.25">
      <c r="A23" t="s">
        <v>226</v>
      </c>
      <c r="B23" s="80">
        <v>45900</v>
      </c>
      <c r="C23" s="80">
        <v>45100</v>
      </c>
      <c r="D23" s="80">
        <v>45000</v>
      </c>
      <c r="E23" s="175">
        <f t="shared" si="0"/>
        <v>800</v>
      </c>
      <c r="F23" s="172">
        <f t="shared" si="1"/>
        <v>1.7999999999999999E-2</v>
      </c>
      <c r="G23" s="175">
        <f t="shared" si="2"/>
        <v>900</v>
      </c>
      <c r="H23" s="172">
        <f t="shared" si="3"/>
        <v>0.02</v>
      </c>
    </row>
    <row r="24" spans="1:8" x14ac:dyDescent="0.25">
      <c r="A24" t="s">
        <v>228</v>
      </c>
      <c r="B24" s="80">
        <v>38300</v>
      </c>
      <c r="C24" s="80">
        <v>37500</v>
      </c>
      <c r="D24" s="80">
        <v>36900</v>
      </c>
      <c r="E24" s="175">
        <f t="shared" si="0"/>
        <v>800</v>
      </c>
      <c r="F24" s="172">
        <f t="shared" si="1"/>
        <v>2.1000000000000001E-2</v>
      </c>
      <c r="G24" s="175">
        <f t="shared" si="2"/>
        <v>1400</v>
      </c>
      <c r="H24" s="172">
        <f t="shared" si="3"/>
        <v>3.7999999999999999E-2</v>
      </c>
    </row>
    <row r="25" spans="1:8" x14ac:dyDescent="0.25">
      <c r="A25" t="s">
        <v>229</v>
      </c>
      <c r="B25" s="80">
        <v>17400</v>
      </c>
      <c r="C25" s="80">
        <v>17100</v>
      </c>
      <c r="D25" s="80">
        <v>16100</v>
      </c>
      <c r="E25" s="175">
        <f t="shared" si="0"/>
        <v>300</v>
      </c>
      <c r="F25" s="172">
        <f t="shared" si="1"/>
        <v>1.7999999999999999E-2</v>
      </c>
      <c r="G25" s="175">
        <f t="shared" si="2"/>
        <v>1300</v>
      </c>
      <c r="H25" s="172">
        <f t="shared" si="3"/>
        <v>8.1000000000000003E-2</v>
      </c>
    </row>
    <row r="26" spans="1:8" x14ac:dyDescent="0.25">
      <c r="A26" t="s">
        <v>232</v>
      </c>
      <c r="B26" s="80">
        <v>70500</v>
      </c>
      <c r="C26" s="80">
        <v>69800</v>
      </c>
      <c r="D26" s="80">
        <v>67100</v>
      </c>
      <c r="E26" s="175">
        <f t="shared" si="0"/>
        <v>700</v>
      </c>
      <c r="F26" s="172">
        <f t="shared" si="1"/>
        <v>0.01</v>
      </c>
      <c r="G26" s="175">
        <f t="shared" si="2"/>
        <v>3400</v>
      </c>
      <c r="H26" s="172">
        <f t="shared" si="3"/>
        <v>5.0999999999999997E-2</v>
      </c>
    </row>
    <row r="27" spans="1:8" x14ac:dyDescent="0.25">
      <c r="A27" t="s">
        <v>233</v>
      </c>
      <c r="B27" s="80">
        <v>11800</v>
      </c>
      <c r="C27" s="80">
        <v>11700</v>
      </c>
      <c r="D27" s="80">
        <v>11700</v>
      </c>
      <c r="E27" s="175">
        <f t="shared" si="0"/>
        <v>100</v>
      </c>
      <c r="F27" s="172">
        <f t="shared" si="1"/>
        <v>8.9999999999999993E-3</v>
      </c>
      <c r="G27" s="175">
        <f t="shared" si="2"/>
        <v>100</v>
      </c>
      <c r="H27" s="172">
        <f t="shared" si="3"/>
        <v>8.9999999999999993E-3</v>
      </c>
    </row>
    <row r="28" spans="1:8" x14ac:dyDescent="0.25">
      <c r="A28" t="s">
        <v>234</v>
      </c>
      <c r="B28" s="80">
        <v>28700</v>
      </c>
      <c r="C28" s="80">
        <v>28300</v>
      </c>
      <c r="D28" s="80">
        <v>27200</v>
      </c>
      <c r="E28" s="175">
        <f t="shared" si="0"/>
        <v>400</v>
      </c>
      <c r="F28" s="172">
        <f t="shared" si="1"/>
        <v>1.4E-2</v>
      </c>
      <c r="G28" s="175">
        <f t="shared" si="2"/>
        <v>1500</v>
      </c>
      <c r="H28" s="172">
        <f t="shared" si="3"/>
        <v>5.5E-2</v>
      </c>
    </row>
    <row r="29" spans="1:8" x14ac:dyDescent="0.25">
      <c r="A29" t="s">
        <v>237</v>
      </c>
      <c r="B29" s="80">
        <v>30000</v>
      </c>
      <c r="C29" s="80">
        <v>29800</v>
      </c>
      <c r="D29" s="80">
        <v>28200</v>
      </c>
      <c r="E29" s="175">
        <f t="shared" si="0"/>
        <v>200</v>
      </c>
      <c r="F29" s="172">
        <f t="shared" si="1"/>
        <v>7.0000000000000001E-3</v>
      </c>
      <c r="G29" s="175">
        <f t="shared" si="2"/>
        <v>1800</v>
      </c>
      <c r="H29" s="172">
        <f t="shared" si="3"/>
        <v>6.4000000000000001E-2</v>
      </c>
    </row>
    <row r="31" spans="1:8" x14ac:dyDescent="0.25">
      <c r="A31" t="s">
        <v>132</v>
      </c>
    </row>
    <row r="51" spans="2:4" x14ac:dyDescent="0.25">
      <c r="B51" s="192"/>
      <c r="D51" s="192"/>
    </row>
    <row r="52" spans="2:4" x14ac:dyDescent="0.25">
      <c r="B52" s="192"/>
      <c r="D52" s="192"/>
    </row>
    <row r="53" spans="2:4" x14ac:dyDescent="0.25">
      <c r="B53" s="192"/>
      <c r="D53" s="192"/>
    </row>
    <row r="54" spans="2:4" x14ac:dyDescent="0.25">
      <c r="B54" s="192"/>
      <c r="D54" s="192"/>
    </row>
    <row r="55" spans="2:4" x14ac:dyDescent="0.25">
      <c r="B55" s="192"/>
    </row>
    <row r="56" spans="2:4" x14ac:dyDescent="0.25">
      <c r="B56" s="192"/>
    </row>
    <row r="57" spans="2:4" x14ac:dyDescent="0.25">
      <c r="B57" s="192"/>
    </row>
    <row r="58" spans="2:4" x14ac:dyDescent="0.25">
      <c r="B58" s="192"/>
    </row>
    <row r="59" spans="2:4" x14ac:dyDescent="0.25">
      <c r="B59" s="192"/>
    </row>
    <row r="66" spans="5:7" x14ac:dyDescent="0.25">
      <c r="E66" s="192"/>
      <c r="G66" s="192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K43" sqref="K43"/>
    </sheetView>
  </sheetViews>
  <sheetFormatPr defaultRowHeight="15" x14ac:dyDescent="0.25"/>
  <cols>
    <col min="1" max="1" width="69.85546875" style="146" customWidth="1"/>
    <col min="2" max="4" width="11.5703125" style="146" bestFit="1" customWidth="1"/>
    <col min="6" max="6" width="9.140625" style="192" customWidth="1"/>
    <col min="8" max="8" width="9.140625" style="192" customWidth="1"/>
  </cols>
  <sheetData>
    <row r="1" spans="1:8" x14ac:dyDescent="0.25">
      <c r="A1" t="s">
        <v>272</v>
      </c>
      <c r="E1" s="225" t="s">
        <v>118</v>
      </c>
      <c r="F1" s="240"/>
      <c r="G1" s="201"/>
      <c r="H1" s="240"/>
    </row>
    <row r="2" spans="1:8" x14ac:dyDescent="0.25">
      <c r="A2" s="151" t="s">
        <v>172</v>
      </c>
      <c r="B2" t="s">
        <v>120</v>
      </c>
      <c r="C2" t="s">
        <v>121</v>
      </c>
      <c r="D2" t="s">
        <v>122</v>
      </c>
      <c r="E2" t="s">
        <v>123</v>
      </c>
      <c r="F2" s="192" t="s">
        <v>124</v>
      </c>
      <c r="G2" t="s">
        <v>122</v>
      </c>
      <c r="H2" s="192" t="s">
        <v>124</v>
      </c>
    </row>
    <row r="3" spans="1:8" x14ac:dyDescent="0.25">
      <c r="A3" s="151" t="s">
        <v>274</v>
      </c>
      <c r="B3" t="s">
        <v>126</v>
      </c>
      <c r="C3" t="s">
        <v>126</v>
      </c>
      <c r="D3" t="s">
        <v>127</v>
      </c>
      <c r="E3" t="s">
        <v>126</v>
      </c>
      <c r="F3" s="192" t="s">
        <v>128</v>
      </c>
      <c r="G3" t="s">
        <v>127</v>
      </c>
      <c r="H3" s="192" t="s">
        <v>128</v>
      </c>
    </row>
    <row r="5" spans="1:8" x14ac:dyDescent="0.25">
      <c r="A5" t="s">
        <v>135</v>
      </c>
      <c r="B5" s="80">
        <v>430400</v>
      </c>
      <c r="C5" s="80">
        <v>427100</v>
      </c>
      <c r="D5" s="80">
        <v>419700</v>
      </c>
      <c r="E5" s="175">
        <f t="shared" ref="E5:E28" si="0">B5-C5</f>
        <v>3300</v>
      </c>
      <c r="F5" s="172">
        <f t="shared" ref="F5:F28" si="1">ROUND((B5-C5)/C5,3)</f>
        <v>8.0000000000000002E-3</v>
      </c>
      <c r="G5" s="175">
        <f t="shared" ref="G5:G28" si="2">B5-D5</f>
        <v>10700</v>
      </c>
      <c r="H5" s="172">
        <f t="shared" ref="H5:H28" si="3">ROUND((B5-D5)/D5,3)</f>
        <v>2.5000000000000001E-2</v>
      </c>
    </row>
    <row r="6" spans="1:8" x14ac:dyDescent="0.25">
      <c r="A6" t="s">
        <v>174</v>
      </c>
      <c r="B6" s="80">
        <v>345900</v>
      </c>
      <c r="C6" s="80">
        <v>343800</v>
      </c>
      <c r="D6" s="80">
        <v>337000</v>
      </c>
      <c r="E6" s="175">
        <f t="shared" si="0"/>
        <v>2100</v>
      </c>
      <c r="F6" s="172">
        <f t="shared" si="1"/>
        <v>6.0000000000000001E-3</v>
      </c>
      <c r="G6" s="175">
        <f t="shared" si="2"/>
        <v>8900</v>
      </c>
      <c r="H6" s="172">
        <f t="shared" si="3"/>
        <v>2.5999999999999999E-2</v>
      </c>
    </row>
    <row r="7" spans="1:8" x14ac:dyDescent="0.25">
      <c r="A7" t="s">
        <v>175</v>
      </c>
      <c r="B7" s="80">
        <v>50300</v>
      </c>
      <c r="C7" s="80">
        <v>50100</v>
      </c>
      <c r="D7" s="80">
        <v>49000</v>
      </c>
      <c r="E7" s="175">
        <f t="shared" si="0"/>
        <v>200</v>
      </c>
      <c r="F7" s="172">
        <f t="shared" si="1"/>
        <v>4.0000000000000001E-3</v>
      </c>
      <c r="G7" s="175">
        <f t="shared" si="2"/>
        <v>1300</v>
      </c>
      <c r="H7" s="172">
        <f t="shared" si="3"/>
        <v>2.7E-2</v>
      </c>
    </row>
    <row r="8" spans="1:8" x14ac:dyDescent="0.25">
      <c r="A8" t="s">
        <v>189</v>
      </c>
      <c r="B8" s="80">
        <v>380100</v>
      </c>
      <c r="C8" s="80">
        <v>377000</v>
      </c>
      <c r="D8" s="80">
        <v>370700</v>
      </c>
      <c r="E8" s="175">
        <f t="shared" si="0"/>
        <v>3100</v>
      </c>
      <c r="F8" s="172">
        <f t="shared" si="1"/>
        <v>8.0000000000000002E-3</v>
      </c>
      <c r="G8" s="175">
        <f t="shared" si="2"/>
        <v>9400</v>
      </c>
      <c r="H8" s="172">
        <f t="shared" si="3"/>
        <v>2.5000000000000001E-2</v>
      </c>
    </row>
    <row r="9" spans="1:8" x14ac:dyDescent="0.25">
      <c r="A9" t="s">
        <v>190</v>
      </c>
      <c r="B9" s="80">
        <v>295600</v>
      </c>
      <c r="C9" s="80">
        <v>293700</v>
      </c>
      <c r="D9" s="80">
        <v>288000</v>
      </c>
      <c r="E9" s="175">
        <f t="shared" si="0"/>
        <v>1900</v>
      </c>
      <c r="F9" s="172">
        <f t="shared" si="1"/>
        <v>6.0000000000000001E-3</v>
      </c>
      <c r="G9" s="175">
        <f t="shared" si="2"/>
        <v>7600</v>
      </c>
      <c r="H9" s="172">
        <f t="shared" si="3"/>
        <v>2.5999999999999999E-2</v>
      </c>
    </row>
    <row r="10" spans="1:8" x14ac:dyDescent="0.25">
      <c r="A10" t="s">
        <v>176</v>
      </c>
      <c r="B10" s="80">
        <v>18000</v>
      </c>
      <c r="C10" s="80">
        <v>18000</v>
      </c>
      <c r="D10" s="80">
        <v>17100</v>
      </c>
      <c r="E10" s="175">
        <f t="shared" si="0"/>
        <v>0</v>
      </c>
      <c r="F10" s="172">
        <f t="shared" si="1"/>
        <v>0</v>
      </c>
      <c r="G10" s="175">
        <f t="shared" si="2"/>
        <v>900</v>
      </c>
      <c r="H10" s="172">
        <f t="shared" si="3"/>
        <v>5.2999999999999999E-2</v>
      </c>
    </row>
    <row r="11" spans="1:8" x14ac:dyDescent="0.25">
      <c r="A11" t="s">
        <v>182</v>
      </c>
      <c r="B11" s="80">
        <v>32300</v>
      </c>
      <c r="C11" s="80">
        <v>32100</v>
      </c>
      <c r="D11" s="80">
        <v>31900</v>
      </c>
      <c r="E11" s="175">
        <f t="shared" si="0"/>
        <v>200</v>
      </c>
      <c r="F11" s="172">
        <f t="shared" si="1"/>
        <v>6.0000000000000001E-3</v>
      </c>
      <c r="G11" s="175">
        <f t="shared" si="2"/>
        <v>400</v>
      </c>
      <c r="H11" s="172">
        <f t="shared" si="3"/>
        <v>1.2999999999999999E-2</v>
      </c>
    </row>
    <row r="12" spans="1:8" x14ac:dyDescent="0.25">
      <c r="A12" t="s">
        <v>191</v>
      </c>
      <c r="B12" s="80">
        <v>78000</v>
      </c>
      <c r="C12" s="80">
        <v>77600</v>
      </c>
      <c r="D12" s="80">
        <v>78200</v>
      </c>
      <c r="E12" s="175">
        <f t="shared" si="0"/>
        <v>400</v>
      </c>
      <c r="F12" s="172">
        <f t="shared" si="1"/>
        <v>5.0000000000000001E-3</v>
      </c>
      <c r="G12" s="175">
        <f t="shared" si="2"/>
        <v>-200</v>
      </c>
      <c r="H12" s="172">
        <f t="shared" si="3"/>
        <v>-3.0000000000000001E-3</v>
      </c>
    </row>
    <row r="13" spans="1:8" x14ac:dyDescent="0.25">
      <c r="A13" t="s">
        <v>192</v>
      </c>
      <c r="B13" s="80">
        <v>16700</v>
      </c>
      <c r="C13" s="80">
        <v>16800</v>
      </c>
      <c r="D13" s="80">
        <v>16400</v>
      </c>
      <c r="E13" s="175">
        <f t="shared" si="0"/>
        <v>-100</v>
      </c>
      <c r="F13" s="172">
        <f t="shared" si="1"/>
        <v>-6.0000000000000001E-3</v>
      </c>
      <c r="G13" s="175">
        <f t="shared" si="2"/>
        <v>300</v>
      </c>
      <c r="H13" s="172">
        <f t="shared" si="3"/>
        <v>1.7999999999999999E-2</v>
      </c>
    </row>
    <row r="14" spans="1:8" x14ac:dyDescent="0.25">
      <c r="A14" t="s">
        <v>195</v>
      </c>
      <c r="B14" s="80">
        <v>44200</v>
      </c>
      <c r="C14" s="80">
        <v>43800</v>
      </c>
      <c r="D14" s="80">
        <v>44700</v>
      </c>
      <c r="E14" s="175">
        <f t="shared" si="0"/>
        <v>400</v>
      </c>
      <c r="F14" s="172">
        <f t="shared" si="1"/>
        <v>8.9999999999999993E-3</v>
      </c>
      <c r="G14" s="175">
        <f t="shared" si="2"/>
        <v>-500</v>
      </c>
      <c r="H14" s="172">
        <f t="shared" si="3"/>
        <v>-1.0999999999999999E-2</v>
      </c>
    </row>
    <row r="15" spans="1:8" x14ac:dyDescent="0.25">
      <c r="A15" t="s">
        <v>201</v>
      </c>
      <c r="B15" s="80">
        <v>17100</v>
      </c>
      <c r="C15" s="80">
        <v>17000</v>
      </c>
      <c r="D15" s="80">
        <v>17100</v>
      </c>
      <c r="E15" s="175">
        <f t="shared" si="0"/>
        <v>100</v>
      </c>
      <c r="F15" s="172">
        <f t="shared" si="1"/>
        <v>6.0000000000000001E-3</v>
      </c>
      <c r="G15" s="175">
        <f t="shared" si="2"/>
        <v>0</v>
      </c>
      <c r="H15" s="172">
        <f t="shared" si="3"/>
        <v>0</v>
      </c>
    </row>
    <row r="16" spans="1:8" x14ac:dyDescent="0.25">
      <c r="A16" t="s">
        <v>204</v>
      </c>
      <c r="B16" s="80">
        <v>4800</v>
      </c>
      <c r="C16" s="80">
        <v>4800</v>
      </c>
      <c r="D16" s="80">
        <v>5200</v>
      </c>
      <c r="E16" s="175">
        <f t="shared" si="0"/>
        <v>0</v>
      </c>
      <c r="F16" s="172">
        <f t="shared" si="1"/>
        <v>0</v>
      </c>
      <c r="G16" s="175">
        <f t="shared" si="2"/>
        <v>-400</v>
      </c>
      <c r="H16" s="172">
        <f t="shared" si="3"/>
        <v>-7.6999999999999999E-2</v>
      </c>
    </row>
    <row r="17" spans="1:8" x14ac:dyDescent="0.25">
      <c r="A17" t="s">
        <v>205</v>
      </c>
      <c r="B17" s="80">
        <v>37700</v>
      </c>
      <c r="C17" s="80">
        <v>37600</v>
      </c>
      <c r="D17" s="80">
        <v>36200</v>
      </c>
      <c r="E17" s="175">
        <f t="shared" si="0"/>
        <v>100</v>
      </c>
      <c r="F17" s="172">
        <f t="shared" si="1"/>
        <v>3.0000000000000001E-3</v>
      </c>
      <c r="G17" s="175">
        <f t="shared" si="2"/>
        <v>1500</v>
      </c>
      <c r="H17" s="172">
        <f t="shared" si="3"/>
        <v>4.1000000000000002E-2</v>
      </c>
    </row>
    <row r="18" spans="1:8" x14ac:dyDescent="0.25">
      <c r="A18" t="s">
        <v>275</v>
      </c>
      <c r="B18" s="80">
        <v>7500</v>
      </c>
      <c r="C18" s="80">
        <v>7600</v>
      </c>
      <c r="D18" s="80">
        <v>7700</v>
      </c>
      <c r="E18" s="175">
        <f t="shared" si="0"/>
        <v>-100</v>
      </c>
      <c r="F18" s="172">
        <f t="shared" si="1"/>
        <v>-1.2999999999999999E-2</v>
      </c>
      <c r="G18" s="175">
        <f t="shared" si="2"/>
        <v>-200</v>
      </c>
      <c r="H18" s="172">
        <f t="shared" si="3"/>
        <v>-2.5999999999999999E-2</v>
      </c>
    </row>
    <row r="19" spans="1:8" x14ac:dyDescent="0.25">
      <c r="A19" t="s">
        <v>209</v>
      </c>
      <c r="B19" s="80">
        <v>56900</v>
      </c>
      <c r="C19" s="80">
        <v>57000</v>
      </c>
      <c r="D19" s="80">
        <v>56200</v>
      </c>
      <c r="E19" s="175">
        <f t="shared" si="0"/>
        <v>-100</v>
      </c>
      <c r="F19" s="172">
        <f t="shared" si="1"/>
        <v>-2E-3</v>
      </c>
      <c r="G19" s="175">
        <f t="shared" si="2"/>
        <v>700</v>
      </c>
      <c r="H19" s="172">
        <f t="shared" si="3"/>
        <v>1.2E-2</v>
      </c>
    </row>
    <row r="20" spans="1:8" x14ac:dyDescent="0.25">
      <c r="A20" t="s">
        <v>240</v>
      </c>
      <c r="B20" s="80">
        <v>29700</v>
      </c>
      <c r="C20" s="80">
        <v>29500</v>
      </c>
      <c r="D20" s="80">
        <v>29100</v>
      </c>
      <c r="E20" s="175">
        <f t="shared" si="0"/>
        <v>200</v>
      </c>
      <c r="F20" s="172">
        <f t="shared" si="1"/>
        <v>7.0000000000000001E-3</v>
      </c>
      <c r="G20" s="175">
        <f t="shared" si="2"/>
        <v>600</v>
      </c>
      <c r="H20" s="172">
        <f t="shared" si="3"/>
        <v>2.1000000000000001E-2</v>
      </c>
    </row>
    <row r="21" spans="1:8" x14ac:dyDescent="0.25">
      <c r="A21" t="s">
        <v>217</v>
      </c>
      <c r="B21" s="80">
        <v>58100</v>
      </c>
      <c r="C21" s="80">
        <v>57600</v>
      </c>
      <c r="D21" s="80">
        <v>55000</v>
      </c>
      <c r="E21" s="175">
        <f t="shared" si="0"/>
        <v>500</v>
      </c>
      <c r="F21" s="172">
        <f t="shared" si="1"/>
        <v>8.9999999999999993E-3</v>
      </c>
      <c r="G21" s="175">
        <f t="shared" si="2"/>
        <v>3100</v>
      </c>
      <c r="H21" s="172">
        <f t="shared" si="3"/>
        <v>5.6000000000000001E-2</v>
      </c>
    </row>
    <row r="22" spans="1:8" x14ac:dyDescent="0.25">
      <c r="A22" t="s">
        <v>223</v>
      </c>
      <c r="B22" s="80">
        <v>41500</v>
      </c>
      <c r="C22" s="80">
        <v>40700</v>
      </c>
      <c r="D22" s="80">
        <v>39500</v>
      </c>
      <c r="E22" s="175">
        <f t="shared" si="0"/>
        <v>800</v>
      </c>
      <c r="F22" s="172">
        <f t="shared" si="1"/>
        <v>0.02</v>
      </c>
      <c r="G22" s="175">
        <f t="shared" si="2"/>
        <v>2000</v>
      </c>
      <c r="H22" s="172">
        <f t="shared" si="3"/>
        <v>5.0999999999999997E-2</v>
      </c>
    </row>
    <row r="23" spans="1:8" x14ac:dyDescent="0.25">
      <c r="A23" t="s">
        <v>228</v>
      </c>
      <c r="B23" s="80">
        <v>34700</v>
      </c>
      <c r="C23" s="80">
        <v>34100</v>
      </c>
      <c r="D23" s="80">
        <v>33300</v>
      </c>
      <c r="E23" s="175">
        <f t="shared" si="0"/>
        <v>600</v>
      </c>
      <c r="F23" s="172">
        <f t="shared" si="1"/>
        <v>1.7999999999999999E-2</v>
      </c>
      <c r="G23" s="175">
        <f t="shared" si="2"/>
        <v>1400</v>
      </c>
      <c r="H23" s="172">
        <f t="shared" si="3"/>
        <v>4.2000000000000003E-2</v>
      </c>
    </row>
    <row r="24" spans="1:8" x14ac:dyDescent="0.25">
      <c r="A24" t="s">
        <v>229</v>
      </c>
      <c r="B24" s="80">
        <v>18600</v>
      </c>
      <c r="C24" s="80">
        <v>18400</v>
      </c>
      <c r="D24" s="80">
        <v>17700</v>
      </c>
      <c r="E24" s="175">
        <f t="shared" si="0"/>
        <v>200</v>
      </c>
      <c r="F24" s="172">
        <f t="shared" si="1"/>
        <v>1.0999999999999999E-2</v>
      </c>
      <c r="G24" s="175">
        <f t="shared" si="2"/>
        <v>900</v>
      </c>
      <c r="H24" s="172">
        <f t="shared" si="3"/>
        <v>5.0999999999999997E-2</v>
      </c>
    </row>
    <row r="25" spans="1:8" x14ac:dyDescent="0.25">
      <c r="A25" t="s">
        <v>232</v>
      </c>
      <c r="B25" s="80">
        <v>84500</v>
      </c>
      <c r="C25" s="80">
        <v>83300</v>
      </c>
      <c r="D25" s="80">
        <v>82700</v>
      </c>
      <c r="E25" s="175">
        <f t="shared" si="0"/>
        <v>1200</v>
      </c>
      <c r="F25" s="172">
        <f t="shared" si="1"/>
        <v>1.4E-2</v>
      </c>
      <c r="G25" s="175">
        <f t="shared" si="2"/>
        <v>1800</v>
      </c>
      <c r="H25" s="172">
        <f t="shared" si="3"/>
        <v>2.1999999999999999E-2</v>
      </c>
    </row>
    <row r="26" spans="1:8" x14ac:dyDescent="0.25">
      <c r="A26" t="s">
        <v>233</v>
      </c>
      <c r="B26" s="80">
        <v>12100</v>
      </c>
      <c r="C26" s="80">
        <v>11900</v>
      </c>
      <c r="D26" s="80">
        <v>11300</v>
      </c>
      <c r="E26" s="175">
        <f t="shared" si="0"/>
        <v>200</v>
      </c>
      <c r="F26" s="172">
        <f t="shared" si="1"/>
        <v>1.7000000000000001E-2</v>
      </c>
      <c r="G26" s="175">
        <f t="shared" si="2"/>
        <v>800</v>
      </c>
      <c r="H26" s="172">
        <f t="shared" si="3"/>
        <v>7.0999999999999994E-2</v>
      </c>
    </row>
    <row r="27" spans="1:8" x14ac:dyDescent="0.25">
      <c r="A27" t="s">
        <v>234</v>
      </c>
      <c r="B27" s="80">
        <v>36600</v>
      </c>
      <c r="C27" s="80">
        <v>35700</v>
      </c>
      <c r="D27" s="80">
        <v>35400</v>
      </c>
      <c r="E27" s="175">
        <f t="shared" si="0"/>
        <v>900</v>
      </c>
      <c r="F27" s="172">
        <f t="shared" si="1"/>
        <v>2.5000000000000001E-2</v>
      </c>
      <c r="G27" s="175">
        <f t="shared" si="2"/>
        <v>1200</v>
      </c>
      <c r="H27" s="172">
        <f t="shared" si="3"/>
        <v>3.4000000000000002E-2</v>
      </c>
    </row>
    <row r="28" spans="1:8" x14ac:dyDescent="0.25">
      <c r="A28" t="s">
        <v>237</v>
      </c>
      <c r="B28" s="80">
        <v>35800</v>
      </c>
      <c r="C28" s="80">
        <v>35700</v>
      </c>
      <c r="D28" s="80">
        <v>36000</v>
      </c>
      <c r="E28" s="175">
        <f t="shared" si="0"/>
        <v>100</v>
      </c>
      <c r="F28" s="172">
        <f t="shared" si="1"/>
        <v>3.0000000000000001E-3</v>
      </c>
      <c r="G28" s="175">
        <f t="shared" si="2"/>
        <v>-200</v>
      </c>
      <c r="H28" s="172">
        <f t="shared" si="3"/>
        <v>-6.0000000000000001E-3</v>
      </c>
    </row>
    <row r="30" spans="1:8" x14ac:dyDescent="0.25">
      <c r="A30" t="s">
        <v>132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5" x14ac:dyDescent="0.25"/>
  <cols>
    <col min="1" max="1" width="72.5703125" style="146" bestFit="1" customWidth="1"/>
    <col min="2" max="4" width="11.5703125" style="146" bestFit="1" customWidth="1"/>
    <col min="5" max="5" width="7.85546875" style="146" bestFit="1" customWidth="1"/>
    <col min="6" max="6" width="8.85546875" style="192" bestFit="1" customWidth="1"/>
    <col min="7" max="7" width="8.140625" style="146" bestFit="1" customWidth="1"/>
    <col min="8" max="8" width="8.85546875" style="192" bestFit="1" customWidth="1"/>
  </cols>
  <sheetData>
    <row r="1" spans="1:8" x14ac:dyDescent="0.25">
      <c r="A1" t="s">
        <v>272</v>
      </c>
      <c r="E1" s="225" t="s">
        <v>118</v>
      </c>
      <c r="F1" s="240"/>
      <c r="G1" s="201"/>
      <c r="H1" s="240"/>
    </row>
    <row r="2" spans="1:8" x14ac:dyDescent="0.25">
      <c r="A2" s="151" t="s">
        <v>172</v>
      </c>
      <c r="B2" t="s">
        <v>120</v>
      </c>
      <c r="C2" t="s">
        <v>121</v>
      </c>
      <c r="D2" t="s">
        <v>122</v>
      </c>
      <c r="E2" t="s">
        <v>123</v>
      </c>
      <c r="F2" s="192" t="s">
        <v>124</v>
      </c>
      <c r="G2" t="s">
        <v>122</v>
      </c>
      <c r="H2" s="192" t="s">
        <v>124</v>
      </c>
    </row>
    <row r="3" spans="1:8" x14ac:dyDescent="0.25">
      <c r="A3" s="151" t="s">
        <v>276</v>
      </c>
      <c r="B3" t="s">
        <v>126</v>
      </c>
      <c r="C3" t="s">
        <v>126</v>
      </c>
      <c r="D3" t="s">
        <v>127</v>
      </c>
      <c r="E3" t="s">
        <v>126</v>
      </c>
      <c r="F3" s="192" t="s">
        <v>128</v>
      </c>
      <c r="G3" t="s">
        <v>127</v>
      </c>
      <c r="H3" s="192" t="s">
        <v>128</v>
      </c>
    </row>
    <row r="5" spans="1:8" x14ac:dyDescent="0.25">
      <c r="A5" t="s">
        <v>135</v>
      </c>
      <c r="B5" s="80">
        <v>463300</v>
      </c>
      <c r="C5" s="80">
        <v>459600</v>
      </c>
      <c r="D5" s="80">
        <v>457400</v>
      </c>
      <c r="E5" s="175">
        <f t="shared" ref="E5:E30" si="0">B5-C5</f>
        <v>3700</v>
      </c>
      <c r="F5" s="172">
        <f t="shared" ref="F5:F30" si="1">ROUND((B5-C5)/C5,3)</f>
        <v>8.0000000000000002E-3</v>
      </c>
      <c r="G5" s="175">
        <f t="shared" ref="G5:G30" si="2">B5-D5</f>
        <v>5900</v>
      </c>
      <c r="H5" s="172">
        <f t="shared" ref="H5:H30" si="3">ROUND((B5-D5)/D5,3)</f>
        <v>1.2999999999999999E-2</v>
      </c>
    </row>
    <row r="6" spans="1:8" x14ac:dyDescent="0.25">
      <c r="A6" t="s">
        <v>174</v>
      </c>
      <c r="B6" s="80">
        <v>401300</v>
      </c>
      <c r="C6" s="80">
        <v>398800</v>
      </c>
      <c r="D6" s="80">
        <v>394200</v>
      </c>
      <c r="E6" s="175">
        <f t="shared" si="0"/>
        <v>2500</v>
      </c>
      <c r="F6" s="172">
        <f t="shared" si="1"/>
        <v>6.0000000000000001E-3</v>
      </c>
      <c r="G6" s="175">
        <f t="shared" si="2"/>
        <v>7100</v>
      </c>
      <c r="H6" s="172">
        <f t="shared" si="3"/>
        <v>1.7999999999999999E-2</v>
      </c>
    </row>
    <row r="7" spans="1:8" x14ac:dyDescent="0.25">
      <c r="A7" t="s">
        <v>175</v>
      </c>
      <c r="B7" s="80">
        <v>85200</v>
      </c>
      <c r="C7" s="80">
        <v>85000</v>
      </c>
      <c r="D7" s="80">
        <v>83500</v>
      </c>
      <c r="E7" s="175">
        <f t="shared" si="0"/>
        <v>200</v>
      </c>
      <c r="F7" s="172">
        <f t="shared" si="1"/>
        <v>2E-3</v>
      </c>
      <c r="G7" s="175">
        <f t="shared" si="2"/>
        <v>1700</v>
      </c>
      <c r="H7" s="172">
        <f t="shared" si="3"/>
        <v>0.02</v>
      </c>
    </row>
    <row r="8" spans="1:8" x14ac:dyDescent="0.25">
      <c r="A8" t="s">
        <v>189</v>
      </c>
      <c r="B8" s="80">
        <v>378100</v>
      </c>
      <c r="C8" s="80">
        <v>374600</v>
      </c>
      <c r="D8" s="80">
        <v>373900</v>
      </c>
      <c r="E8" s="175">
        <f t="shared" si="0"/>
        <v>3500</v>
      </c>
      <c r="F8" s="172">
        <f t="shared" si="1"/>
        <v>8.9999999999999993E-3</v>
      </c>
      <c r="G8" s="175">
        <f t="shared" si="2"/>
        <v>4200</v>
      </c>
      <c r="H8" s="172">
        <f t="shared" si="3"/>
        <v>1.0999999999999999E-2</v>
      </c>
    </row>
    <row r="9" spans="1:8" x14ac:dyDescent="0.25">
      <c r="A9" t="s">
        <v>190</v>
      </c>
      <c r="B9" s="80">
        <v>316100</v>
      </c>
      <c r="C9" s="80">
        <v>313800</v>
      </c>
      <c r="D9" s="80">
        <v>310700</v>
      </c>
      <c r="E9" s="175">
        <f t="shared" si="0"/>
        <v>2300</v>
      </c>
      <c r="F9" s="172">
        <f t="shared" si="1"/>
        <v>7.0000000000000001E-3</v>
      </c>
      <c r="G9" s="175">
        <f t="shared" si="2"/>
        <v>5400</v>
      </c>
      <c r="H9" s="172">
        <f t="shared" si="3"/>
        <v>1.7000000000000001E-2</v>
      </c>
    </row>
    <row r="10" spans="1:8" x14ac:dyDescent="0.25">
      <c r="A10" t="s">
        <v>176</v>
      </c>
      <c r="B10" s="80">
        <v>22500</v>
      </c>
      <c r="C10" s="80">
        <v>22500</v>
      </c>
      <c r="D10" s="80">
        <v>21400</v>
      </c>
      <c r="E10" s="175">
        <f t="shared" si="0"/>
        <v>0</v>
      </c>
      <c r="F10" s="172">
        <f t="shared" si="1"/>
        <v>0</v>
      </c>
      <c r="G10" s="175">
        <f t="shared" si="2"/>
        <v>1100</v>
      </c>
      <c r="H10" s="172">
        <f t="shared" si="3"/>
        <v>5.0999999999999997E-2</v>
      </c>
    </row>
    <row r="11" spans="1:8" x14ac:dyDescent="0.25">
      <c r="A11" t="s">
        <v>182</v>
      </c>
      <c r="B11" s="80">
        <v>62700</v>
      </c>
      <c r="C11" s="80">
        <v>62500</v>
      </c>
      <c r="D11" s="80">
        <v>62100</v>
      </c>
      <c r="E11" s="175">
        <f t="shared" si="0"/>
        <v>200</v>
      </c>
      <c r="F11" s="172">
        <f t="shared" si="1"/>
        <v>3.0000000000000001E-3</v>
      </c>
      <c r="G11" s="175">
        <f t="shared" si="2"/>
        <v>600</v>
      </c>
      <c r="H11" s="172">
        <f t="shared" si="3"/>
        <v>0.01</v>
      </c>
    </row>
    <row r="12" spans="1:8" x14ac:dyDescent="0.25">
      <c r="A12" t="s">
        <v>191</v>
      </c>
      <c r="B12" s="80">
        <v>83100</v>
      </c>
      <c r="C12" s="80">
        <v>83200</v>
      </c>
      <c r="D12" s="80">
        <v>83100</v>
      </c>
      <c r="E12" s="175">
        <f t="shared" si="0"/>
        <v>-100</v>
      </c>
      <c r="F12" s="172">
        <f t="shared" si="1"/>
        <v>-1E-3</v>
      </c>
      <c r="G12" s="175">
        <f t="shared" si="2"/>
        <v>0</v>
      </c>
      <c r="H12" s="172">
        <f t="shared" si="3"/>
        <v>0</v>
      </c>
    </row>
    <row r="13" spans="1:8" x14ac:dyDescent="0.25">
      <c r="A13" t="s">
        <v>192</v>
      </c>
      <c r="B13" s="80">
        <v>20500</v>
      </c>
      <c r="C13" s="80">
        <v>20800</v>
      </c>
      <c r="D13" s="80">
        <v>20600</v>
      </c>
      <c r="E13" s="175">
        <f t="shared" si="0"/>
        <v>-300</v>
      </c>
      <c r="F13" s="172">
        <f t="shared" si="1"/>
        <v>-1.4E-2</v>
      </c>
      <c r="G13" s="175">
        <f t="shared" si="2"/>
        <v>-100</v>
      </c>
      <c r="H13" s="172">
        <f t="shared" si="3"/>
        <v>-5.0000000000000001E-3</v>
      </c>
    </row>
    <row r="14" spans="1:8" x14ac:dyDescent="0.25">
      <c r="A14" t="s">
        <v>195</v>
      </c>
      <c r="B14" s="80">
        <v>47800</v>
      </c>
      <c r="C14" s="80">
        <v>47800</v>
      </c>
      <c r="D14" s="80">
        <v>48000</v>
      </c>
      <c r="E14" s="175">
        <f t="shared" si="0"/>
        <v>0</v>
      </c>
      <c r="F14" s="172">
        <f t="shared" si="1"/>
        <v>0</v>
      </c>
      <c r="G14" s="175">
        <f t="shared" si="2"/>
        <v>-200</v>
      </c>
      <c r="H14" s="172">
        <f t="shared" si="3"/>
        <v>-4.0000000000000001E-3</v>
      </c>
    </row>
    <row r="15" spans="1:8" x14ac:dyDescent="0.25">
      <c r="A15" t="s">
        <v>201</v>
      </c>
      <c r="B15" s="80">
        <v>14800</v>
      </c>
      <c r="C15" s="80">
        <v>14600</v>
      </c>
      <c r="D15" s="80">
        <v>14500</v>
      </c>
      <c r="E15" s="175">
        <f t="shared" si="0"/>
        <v>200</v>
      </c>
      <c r="F15" s="172">
        <f t="shared" si="1"/>
        <v>1.4E-2</v>
      </c>
      <c r="G15" s="175">
        <f t="shared" si="2"/>
        <v>300</v>
      </c>
      <c r="H15" s="172">
        <f t="shared" si="3"/>
        <v>2.1000000000000001E-2</v>
      </c>
    </row>
    <row r="16" spans="1:8" x14ac:dyDescent="0.25">
      <c r="A16" t="s">
        <v>204</v>
      </c>
      <c r="B16" s="80">
        <v>6200</v>
      </c>
      <c r="C16" s="80">
        <v>6200</v>
      </c>
      <c r="D16" s="80">
        <v>6200</v>
      </c>
      <c r="E16" s="175">
        <f t="shared" si="0"/>
        <v>0</v>
      </c>
      <c r="F16" s="172">
        <f t="shared" si="1"/>
        <v>0</v>
      </c>
      <c r="G16" s="175">
        <f t="shared" si="2"/>
        <v>0</v>
      </c>
      <c r="H16" s="172">
        <f t="shared" si="3"/>
        <v>0</v>
      </c>
    </row>
    <row r="17" spans="1:8" x14ac:dyDescent="0.25">
      <c r="A17" t="s">
        <v>205</v>
      </c>
      <c r="B17" s="80">
        <v>22600</v>
      </c>
      <c r="C17" s="80">
        <v>22600</v>
      </c>
      <c r="D17" s="80">
        <v>21700</v>
      </c>
      <c r="E17" s="175">
        <f t="shared" si="0"/>
        <v>0</v>
      </c>
      <c r="F17" s="172">
        <f t="shared" si="1"/>
        <v>0</v>
      </c>
      <c r="G17" s="175">
        <f t="shared" si="2"/>
        <v>900</v>
      </c>
      <c r="H17" s="172">
        <f t="shared" si="3"/>
        <v>4.1000000000000002E-2</v>
      </c>
    </row>
    <row r="18" spans="1:8" x14ac:dyDescent="0.25">
      <c r="A18" t="s">
        <v>209</v>
      </c>
      <c r="B18" s="80">
        <v>74900</v>
      </c>
      <c r="C18" s="80">
        <v>74200</v>
      </c>
      <c r="D18" s="80">
        <v>76200</v>
      </c>
      <c r="E18" s="175">
        <f t="shared" si="0"/>
        <v>700</v>
      </c>
      <c r="F18" s="172">
        <f t="shared" si="1"/>
        <v>8.9999999999999993E-3</v>
      </c>
      <c r="G18" s="175">
        <f t="shared" si="2"/>
        <v>-1300</v>
      </c>
      <c r="H18" s="172">
        <f t="shared" si="3"/>
        <v>-1.7000000000000001E-2</v>
      </c>
    </row>
    <row r="19" spans="1:8" x14ac:dyDescent="0.25">
      <c r="A19" t="s">
        <v>210</v>
      </c>
      <c r="B19" s="80">
        <v>30600</v>
      </c>
      <c r="C19" s="80">
        <v>30500</v>
      </c>
      <c r="D19" s="80">
        <v>29300</v>
      </c>
      <c r="E19" s="175">
        <f t="shared" si="0"/>
        <v>100</v>
      </c>
      <c r="F19" s="172">
        <f t="shared" si="1"/>
        <v>3.0000000000000001E-3</v>
      </c>
      <c r="G19" s="175">
        <f t="shared" si="2"/>
        <v>1300</v>
      </c>
      <c r="H19" s="172">
        <f t="shared" si="3"/>
        <v>4.3999999999999997E-2</v>
      </c>
    </row>
    <row r="20" spans="1:8" x14ac:dyDescent="0.25">
      <c r="A20" t="s">
        <v>212</v>
      </c>
      <c r="B20" s="80">
        <v>6900</v>
      </c>
      <c r="C20" s="80">
        <v>6900</v>
      </c>
      <c r="D20" s="80">
        <v>6900</v>
      </c>
      <c r="E20" s="175">
        <f t="shared" si="0"/>
        <v>0</v>
      </c>
      <c r="F20" s="172">
        <f t="shared" si="1"/>
        <v>0</v>
      </c>
      <c r="G20" s="175">
        <f t="shared" si="2"/>
        <v>0</v>
      </c>
      <c r="H20" s="172">
        <f t="shared" si="3"/>
        <v>0</v>
      </c>
    </row>
    <row r="21" spans="1:8" x14ac:dyDescent="0.25">
      <c r="A21" t="s">
        <v>240</v>
      </c>
      <c r="B21" s="80">
        <v>37400</v>
      </c>
      <c r="C21" s="80">
        <v>36800</v>
      </c>
      <c r="D21" s="80">
        <v>40000</v>
      </c>
      <c r="E21" s="175">
        <f t="shared" si="0"/>
        <v>600</v>
      </c>
      <c r="F21" s="172">
        <f t="shared" si="1"/>
        <v>1.6E-2</v>
      </c>
      <c r="G21" s="175">
        <f t="shared" si="2"/>
        <v>-2600</v>
      </c>
      <c r="H21" s="172">
        <f t="shared" si="3"/>
        <v>-6.5000000000000002E-2</v>
      </c>
    </row>
    <row r="22" spans="1:8" x14ac:dyDescent="0.25">
      <c r="A22" t="s">
        <v>217</v>
      </c>
      <c r="B22" s="80">
        <v>62600</v>
      </c>
      <c r="C22" s="80">
        <v>61500</v>
      </c>
      <c r="D22" s="80">
        <v>58600</v>
      </c>
      <c r="E22" s="175">
        <f t="shared" si="0"/>
        <v>1100</v>
      </c>
      <c r="F22" s="172">
        <f t="shared" si="1"/>
        <v>1.7999999999999999E-2</v>
      </c>
      <c r="G22" s="175">
        <f t="shared" si="2"/>
        <v>4000</v>
      </c>
      <c r="H22" s="172">
        <f t="shared" si="3"/>
        <v>6.8000000000000005E-2</v>
      </c>
    </row>
    <row r="23" spans="1:8" x14ac:dyDescent="0.25">
      <c r="A23" t="s">
        <v>218</v>
      </c>
      <c r="B23" s="80">
        <v>13200</v>
      </c>
      <c r="C23" s="80">
        <v>12600</v>
      </c>
      <c r="D23" s="80">
        <v>12600</v>
      </c>
      <c r="E23" s="175">
        <f t="shared" si="0"/>
        <v>600</v>
      </c>
      <c r="F23" s="172">
        <f t="shared" si="1"/>
        <v>4.8000000000000001E-2</v>
      </c>
      <c r="G23" s="175">
        <f t="shared" si="2"/>
        <v>600</v>
      </c>
      <c r="H23" s="172">
        <f t="shared" si="3"/>
        <v>4.8000000000000001E-2</v>
      </c>
    </row>
    <row r="24" spans="1:8" x14ac:dyDescent="0.25">
      <c r="A24" t="s">
        <v>219</v>
      </c>
      <c r="B24" s="80">
        <v>49400</v>
      </c>
      <c r="C24" s="80">
        <v>48900</v>
      </c>
      <c r="D24" s="80">
        <v>46000</v>
      </c>
      <c r="E24" s="175">
        <f t="shared" si="0"/>
        <v>500</v>
      </c>
      <c r="F24" s="172">
        <f t="shared" si="1"/>
        <v>0.01</v>
      </c>
      <c r="G24" s="175">
        <f t="shared" si="2"/>
        <v>3400</v>
      </c>
      <c r="H24" s="172">
        <f t="shared" si="3"/>
        <v>7.3999999999999996E-2</v>
      </c>
    </row>
    <row r="25" spans="1:8" x14ac:dyDescent="0.25">
      <c r="A25" t="s">
        <v>223</v>
      </c>
      <c r="B25" s="80">
        <v>50100</v>
      </c>
      <c r="C25" s="80">
        <v>49600</v>
      </c>
      <c r="D25" s="80">
        <v>49100</v>
      </c>
      <c r="E25" s="175">
        <f t="shared" si="0"/>
        <v>500</v>
      </c>
      <c r="F25" s="172">
        <f t="shared" si="1"/>
        <v>0.01</v>
      </c>
      <c r="G25" s="175">
        <f t="shared" si="2"/>
        <v>1000</v>
      </c>
      <c r="H25" s="172">
        <f t="shared" si="3"/>
        <v>0.02</v>
      </c>
    </row>
    <row r="26" spans="1:8" x14ac:dyDescent="0.25">
      <c r="A26" t="s">
        <v>229</v>
      </c>
      <c r="B26" s="80">
        <v>16600</v>
      </c>
      <c r="C26" s="80">
        <v>16500</v>
      </c>
      <c r="D26" s="80">
        <v>15800</v>
      </c>
      <c r="E26" s="175">
        <f t="shared" si="0"/>
        <v>100</v>
      </c>
      <c r="F26" s="172">
        <f t="shared" si="1"/>
        <v>6.0000000000000001E-3</v>
      </c>
      <c r="G26" s="175">
        <f t="shared" si="2"/>
        <v>800</v>
      </c>
      <c r="H26" s="172">
        <f t="shared" si="3"/>
        <v>5.0999999999999997E-2</v>
      </c>
    </row>
    <row r="27" spans="1:8" x14ac:dyDescent="0.25">
      <c r="A27" t="s">
        <v>232</v>
      </c>
      <c r="B27" s="80">
        <v>62000</v>
      </c>
      <c r="C27" s="80">
        <v>60800</v>
      </c>
      <c r="D27" s="80">
        <v>63200</v>
      </c>
      <c r="E27" s="175">
        <f t="shared" si="0"/>
        <v>1200</v>
      </c>
      <c r="F27" s="172">
        <f t="shared" si="1"/>
        <v>0.02</v>
      </c>
      <c r="G27" s="175">
        <f t="shared" si="2"/>
        <v>-1200</v>
      </c>
      <c r="H27" s="172">
        <f t="shared" si="3"/>
        <v>-1.9E-2</v>
      </c>
    </row>
    <row r="28" spans="1:8" x14ac:dyDescent="0.25">
      <c r="A28" t="s">
        <v>233</v>
      </c>
      <c r="B28" s="80">
        <v>3000</v>
      </c>
      <c r="C28" s="80">
        <v>3100</v>
      </c>
      <c r="D28" s="80">
        <v>3000</v>
      </c>
      <c r="E28" s="175">
        <f t="shared" si="0"/>
        <v>-100</v>
      </c>
      <c r="F28" s="172">
        <f t="shared" si="1"/>
        <v>-3.2000000000000001E-2</v>
      </c>
      <c r="G28" s="175">
        <f t="shared" si="2"/>
        <v>0</v>
      </c>
      <c r="H28" s="172">
        <f t="shared" si="3"/>
        <v>0</v>
      </c>
    </row>
    <row r="29" spans="1:8" x14ac:dyDescent="0.25">
      <c r="A29" t="s">
        <v>234</v>
      </c>
      <c r="B29" s="80">
        <v>13600</v>
      </c>
      <c r="C29" s="80">
        <v>12600</v>
      </c>
      <c r="D29" s="80">
        <v>15200</v>
      </c>
      <c r="E29" s="175">
        <f t="shared" si="0"/>
        <v>1000</v>
      </c>
      <c r="F29" s="172">
        <f t="shared" si="1"/>
        <v>7.9000000000000001E-2</v>
      </c>
      <c r="G29" s="175">
        <f t="shared" si="2"/>
        <v>-1600</v>
      </c>
      <c r="H29" s="172">
        <f t="shared" si="3"/>
        <v>-0.105</v>
      </c>
    </row>
    <row r="30" spans="1:8" x14ac:dyDescent="0.25">
      <c r="A30" t="s">
        <v>237</v>
      </c>
      <c r="B30" s="80">
        <v>45400</v>
      </c>
      <c r="C30" s="80">
        <v>45100</v>
      </c>
      <c r="D30" s="80">
        <v>45000</v>
      </c>
      <c r="E30" s="175">
        <f t="shared" si="0"/>
        <v>300</v>
      </c>
      <c r="F30" s="172">
        <f t="shared" si="1"/>
        <v>7.0000000000000001E-3</v>
      </c>
      <c r="G30" s="175">
        <f t="shared" si="2"/>
        <v>400</v>
      </c>
      <c r="H30" s="172">
        <f t="shared" si="3"/>
        <v>8.9999999999999993E-3</v>
      </c>
    </row>
    <row r="32" spans="1:8" x14ac:dyDescent="0.25">
      <c r="A32" t="s">
        <v>132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5" x14ac:dyDescent="0.25"/>
  <cols>
    <col min="1" max="1" width="44.140625" style="146" bestFit="1" customWidth="1"/>
    <col min="2" max="4" width="11.5703125" style="146" bestFit="1" customWidth="1"/>
    <col min="6" max="6" width="9.140625" style="192" customWidth="1"/>
    <col min="8" max="8" width="9.140625" style="192" customWidth="1"/>
    <col min="10" max="10" width="43.85546875" style="146" bestFit="1" customWidth="1"/>
  </cols>
  <sheetData>
    <row r="1" spans="1:8" x14ac:dyDescent="0.25">
      <c r="A1" t="s">
        <v>272</v>
      </c>
      <c r="E1" s="225" t="s">
        <v>118</v>
      </c>
      <c r="F1" s="240"/>
      <c r="G1" s="201"/>
      <c r="H1" s="240"/>
    </row>
    <row r="2" spans="1:8" x14ac:dyDescent="0.25">
      <c r="A2" s="151" t="s">
        <v>172</v>
      </c>
      <c r="B2" t="s">
        <v>120</v>
      </c>
      <c r="C2" t="s">
        <v>121</v>
      </c>
      <c r="D2" t="s">
        <v>122</v>
      </c>
      <c r="E2" t="s">
        <v>123</v>
      </c>
      <c r="F2" s="192" t="s">
        <v>124</v>
      </c>
      <c r="G2" t="s">
        <v>122</v>
      </c>
      <c r="H2" s="192" t="s">
        <v>124</v>
      </c>
    </row>
    <row r="3" spans="1:8" x14ac:dyDescent="0.25">
      <c r="A3" s="151" t="s">
        <v>277</v>
      </c>
      <c r="B3" t="s">
        <v>126</v>
      </c>
      <c r="C3" t="s">
        <v>126</v>
      </c>
      <c r="D3" t="s">
        <v>127</v>
      </c>
      <c r="E3" t="s">
        <v>126</v>
      </c>
      <c r="F3" s="192" t="s">
        <v>128</v>
      </c>
      <c r="G3" t="s">
        <v>127</v>
      </c>
      <c r="H3" s="192" t="s">
        <v>128</v>
      </c>
    </row>
    <row r="5" spans="1:8" x14ac:dyDescent="0.25">
      <c r="A5" t="s">
        <v>135</v>
      </c>
      <c r="B5" s="80">
        <v>192700</v>
      </c>
      <c r="C5" s="80">
        <v>189900</v>
      </c>
      <c r="D5" s="80">
        <v>183800</v>
      </c>
      <c r="E5" s="175">
        <f t="shared" ref="E5:E27" si="0">B5-C5</f>
        <v>2800</v>
      </c>
      <c r="F5" s="172">
        <f t="shared" ref="F5:F27" si="1">ROUND((B5-C5)/C5,3)</f>
        <v>1.4999999999999999E-2</v>
      </c>
      <c r="G5" s="175">
        <f t="shared" ref="G5:G27" si="2">B5-D5</f>
        <v>8900</v>
      </c>
      <c r="H5" s="172">
        <f t="shared" ref="H5:H27" si="3">ROUND((B5-D5)/D5,3)</f>
        <v>4.8000000000000001E-2</v>
      </c>
    </row>
    <row r="6" spans="1:8" x14ac:dyDescent="0.25">
      <c r="A6" t="s">
        <v>174</v>
      </c>
      <c r="B6" s="80">
        <v>166700</v>
      </c>
      <c r="C6" s="80">
        <v>164400</v>
      </c>
      <c r="D6" s="80">
        <v>158400</v>
      </c>
      <c r="E6" s="175">
        <f t="shared" si="0"/>
        <v>2300</v>
      </c>
      <c r="F6" s="172">
        <f t="shared" si="1"/>
        <v>1.4E-2</v>
      </c>
      <c r="G6" s="175">
        <f t="shared" si="2"/>
        <v>8300</v>
      </c>
      <c r="H6" s="172">
        <f t="shared" si="3"/>
        <v>5.1999999999999998E-2</v>
      </c>
    </row>
    <row r="7" spans="1:8" x14ac:dyDescent="0.25">
      <c r="A7" t="s">
        <v>175</v>
      </c>
      <c r="B7" s="80">
        <v>18100</v>
      </c>
      <c r="C7" s="80">
        <v>17900</v>
      </c>
      <c r="D7" s="80">
        <v>17400</v>
      </c>
      <c r="E7" s="175">
        <f t="shared" si="0"/>
        <v>200</v>
      </c>
      <c r="F7" s="172">
        <f t="shared" si="1"/>
        <v>1.0999999999999999E-2</v>
      </c>
      <c r="G7" s="175">
        <f t="shared" si="2"/>
        <v>700</v>
      </c>
      <c r="H7" s="172">
        <f t="shared" si="3"/>
        <v>0.04</v>
      </c>
    </row>
    <row r="8" spans="1:8" x14ac:dyDescent="0.25">
      <c r="A8" t="s">
        <v>189</v>
      </c>
      <c r="B8" s="80">
        <v>174600</v>
      </c>
      <c r="C8" s="80">
        <v>172000</v>
      </c>
      <c r="D8" s="80">
        <v>166400</v>
      </c>
      <c r="E8" s="175">
        <f t="shared" si="0"/>
        <v>2600</v>
      </c>
      <c r="F8" s="172">
        <f t="shared" si="1"/>
        <v>1.4999999999999999E-2</v>
      </c>
      <c r="G8" s="175">
        <f t="shared" si="2"/>
        <v>8200</v>
      </c>
      <c r="H8" s="172">
        <f t="shared" si="3"/>
        <v>4.9000000000000002E-2</v>
      </c>
    </row>
    <row r="9" spans="1:8" x14ac:dyDescent="0.25">
      <c r="A9" t="s">
        <v>190</v>
      </c>
      <c r="B9" s="80">
        <v>148600</v>
      </c>
      <c r="C9" s="80">
        <v>146500</v>
      </c>
      <c r="D9" s="80">
        <v>141000</v>
      </c>
      <c r="E9" s="175">
        <f t="shared" si="0"/>
        <v>2100</v>
      </c>
      <c r="F9" s="172">
        <f t="shared" si="1"/>
        <v>1.4E-2</v>
      </c>
      <c r="G9" s="175">
        <f t="shared" si="2"/>
        <v>7600</v>
      </c>
      <c r="H9" s="172">
        <f t="shared" si="3"/>
        <v>5.3999999999999999E-2</v>
      </c>
    </row>
    <row r="10" spans="1:8" x14ac:dyDescent="0.25">
      <c r="A10" t="s">
        <v>176</v>
      </c>
      <c r="B10" s="80">
        <v>12600</v>
      </c>
      <c r="C10" s="80">
        <v>12500</v>
      </c>
      <c r="D10" s="80">
        <v>12000</v>
      </c>
      <c r="E10" s="175">
        <f t="shared" si="0"/>
        <v>100</v>
      </c>
      <c r="F10" s="172">
        <f t="shared" si="1"/>
        <v>8.0000000000000002E-3</v>
      </c>
      <c r="G10" s="175">
        <f t="shared" si="2"/>
        <v>600</v>
      </c>
      <c r="H10" s="172">
        <f t="shared" si="3"/>
        <v>0.05</v>
      </c>
    </row>
    <row r="11" spans="1:8" x14ac:dyDescent="0.25">
      <c r="A11" t="s">
        <v>182</v>
      </c>
      <c r="B11" s="80">
        <v>5500</v>
      </c>
      <c r="C11" s="80">
        <v>5400</v>
      </c>
      <c r="D11" s="80">
        <v>5400</v>
      </c>
      <c r="E11" s="175">
        <f t="shared" si="0"/>
        <v>100</v>
      </c>
      <c r="F11" s="172">
        <f t="shared" si="1"/>
        <v>1.9E-2</v>
      </c>
      <c r="G11" s="175">
        <f t="shared" si="2"/>
        <v>100</v>
      </c>
      <c r="H11" s="172">
        <f t="shared" si="3"/>
        <v>1.9E-2</v>
      </c>
    </row>
    <row r="12" spans="1:8" x14ac:dyDescent="0.25">
      <c r="A12" t="s">
        <v>191</v>
      </c>
      <c r="B12" s="80">
        <v>42800</v>
      </c>
      <c r="C12" s="80">
        <v>42600</v>
      </c>
      <c r="D12" s="80">
        <v>40600</v>
      </c>
      <c r="E12" s="175">
        <f t="shared" si="0"/>
        <v>200</v>
      </c>
      <c r="F12" s="172">
        <f t="shared" si="1"/>
        <v>5.0000000000000001E-3</v>
      </c>
      <c r="G12" s="175">
        <f t="shared" si="2"/>
        <v>2200</v>
      </c>
      <c r="H12" s="172">
        <f t="shared" si="3"/>
        <v>5.3999999999999999E-2</v>
      </c>
    </row>
    <row r="13" spans="1:8" x14ac:dyDescent="0.25">
      <c r="A13" t="s">
        <v>192</v>
      </c>
      <c r="B13" s="80">
        <v>4000</v>
      </c>
      <c r="C13" s="80">
        <v>4000</v>
      </c>
      <c r="D13" s="80">
        <v>3900</v>
      </c>
      <c r="E13" s="175">
        <f t="shared" si="0"/>
        <v>0</v>
      </c>
      <c r="F13" s="172">
        <f t="shared" si="1"/>
        <v>0</v>
      </c>
      <c r="G13" s="175">
        <f t="shared" si="2"/>
        <v>100</v>
      </c>
      <c r="H13" s="172">
        <f t="shared" si="3"/>
        <v>2.5999999999999999E-2</v>
      </c>
    </row>
    <row r="14" spans="1:8" x14ac:dyDescent="0.25">
      <c r="A14" t="s">
        <v>195</v>
      </c>
      <c r="B14" s="80">
        <v>33600</v>
      </c>
      <c r="C14" s="80">
        <v>33400</v>
      </c>
      <c r="D14" s="80">
        <v>31600</v>
      </c>
      <c r="E14" s="175">
        <f t="shared" si="0"/>
        <v>200</v>
      </c>
      <c r="F14" s="172">
        <f t="shared" si="1"/>
        <v>6.0000000000000001E-3</v>
      </c>
      <c r="G14" s="175">
        <f t="shared" si="2"/>
        <v>2000</v>
      </c>
      <c r="H14" s="172">
        <f t="shared" si="3"/>
        <v>6.3E-2</v>
      </c>
    </row>
    <row r="15" spans="1:8" x14ac:dyDescent="0.25">
      <c r="A15" t="s">
        <v>201</v>
      </c>
      <c r="B15" s="80">
        <v>5200</v>
      </c>
      <c r="C15" s="80">
        <v>5200</v>
      </c>
      <c r="D15" s="80">
        <v>5100</v>
      </c>
      <c r="E15" s="175">
        <f t="shared" si="0"/>
        <v>0</v>
      </c>
      <c r="F15" s="172">
        <f t="shared" si="1"/>
        <v>0</v>
      </c>
      <c r="G15" s="175">
        <f t="shared" si="2"/>
        <v>100</v>
      </c>
      <c r="H15" s="172">
        <f t="shared" si="3"/>
        <v>0.02</v>
      </c>
    </row>
    <row r="16" spans="1:8" x14ac:dyDescent="0.25">
      <c r="A16" t="s">
        <v>204</v>
      </c>
      <c r="B16" s="80">
        <v>2600</v>
      </c>
      <c r="C16" s="80">
        <v>2600</v>
      </c>
      <c r="D16" s="80">
        <v>2700</v>
      </c>
      <c r="E16" s="175">
        <f t="shared" si="0"/>
        <v>0</v>
      </c>
      <c r="F16" s="172">
        <f t="shared" si="1"/>
        <v>0</v>
      </c>
      <c r="G16" s="175">
        <f t="shared" si="2"/>
        <v>-100</v>
      </c>
      <c r="H16" s="172">
        <f t="shared" si="3"/>
        <v>-3.6999999999999998E-2</v>
      </c>
    </row>
    <row r="17" spans="1:8" x14ac:dyDescent="0.25">
      <c r="A17" t="s">
        <v>205</v>
      </c>
      <c r="B17" s="80">
        <v>10100</v>
      </c>
      <c r="C17" s="80">
        <v>10300</v>
      </c>
      <c r="D17" s="80">
        <v>10100</v>
      </c>
      <c r="E17" s="175">
        <f t="shared" si="0"/>
        <v>-200</v>
      </c>
      <c r="F17" s="172">
        <f t="shared" si="1"/>
        <v>-1.9E-2</v>
      </c>
      <c r="G17" s="175">
        <f t="shared" si="2"/>
        <v>0</v>
      </c>
      <c r="H17" s="172">
        <f t="shared" si="3"/>
        <v>0</v>
      </c>
    </row>
    <row r="18" spans="1:8" x14ac:dyDescent="0.25">
      <c r="A18" t="s">
        <v>209</v>
      </c>
      <c r="B18" s="80">
        <v>20000</v>
      </c>
      <c r="C18" s="80">
        <v>19800</v>
      </c>
      <c r="D18" s="80">
        <v>18400</v>
      </c>
      <c r="E18" s="175">
        <f t="shared" si="0"/>
        <v>200</v>
      </c>
      <c r="F18" s="172">
        <f t="shared" si="1"/>
        <v>0.01</v>
      </c>
      <c r="G18" s="175">
        <f t="shared" si="2"/>
        <v>1600</v>
      </c>
      <c r="H18" s="172">
        <f t="shared" si="3"/>
        <v>8.6999999999999994E-2</v>
      </c>
    </row>
    <row r="19" spans="1:8" x14ac:dyDescent="0.25">
      <c r="A19" t="s">
        <v>217</v>
      </c>
      <c r="B19" s="80">
        <v>22700</v>
      </c>
      <c r="C19" s="80">
        <v>22500</v>
      </c>
      <c r="D19" s="80">
        <v>21500</v>
      </c>
      <c r="E19" s="175">
        <f t="shared" si="0"/>
        <v>200</v>
      </c>
      <c r="F19" s="172">
        <f t="shared" si="1"/>
        <v>8.9999999999999993E-3</v>
      </c>
      <c r="G19" s="175">
        <f t="shared" si="2"/>
        <v>1200</v>
      </c>
      <c r="H19" s="172">
        <f t="shared" si="3"/>
        <v>5.6000000000000001E-2</v>
      </c>
    </row>
    <row r="20" spans="1:8" x14ac:dyDescent="0.25">
      <c r="A20" t="s">
        <v>223</v>
      </c>
      <c r="B20" s="80">
        <v>43300</v>
      </c>
      <c r="C20" s="80">
        <v>41600</v>
      </c>
      <c r="D20" s="80">
        <v>41000</v>
      </c>
      <c r="E20" s="175">
        <f t="shared" si="0"/>
        <v>1700</v>
      </c>
      <c r="F20" s="172">
        <f t="shared" si="1"/>
        <v>4.1000000000000002E-2</v>
      </c>
      <c r="G20" s="175">
        <f t="shared" si="2"/>
        <v>2300</v>
      </c>
      <c r="H20" s="172">
        <f t="shared" si="3"/>
        <v>5.6000000000000001E-2</v>
      </c>
    </row>
    <row r="21" spans="1:8" x14ac:dyDescent="0.25">
      <c r="A21" t="s">
        <v>226</v>
      </c>
      <c r="B21" s="80">
        <v>35500</v>
      </c>
      <c r="C21" s="80">
        <v>34100</v>
      </c>
      <c r="D21" s="80">
        <v>34900</v>
      </c>
      <c r="E21" s="175">
        <f t="shared" si="0"/>
        <v>1400</v>
      </c>
      <c r="F21" s="172">
        <f t="shared" si="1"/>
        <v>4.1000000000000002E-2</v>
      </c>
      <c r="G21" s="175">
        <f t="shared" si="2"/>
        <v>600</v>
      </c>
      <c r="H21" s="172">
        <f t="shared" si="3"/>
        <v>1.7000000000000001E-2</v>
      </c>
    </row>
    <row r="22" spans="1:8" x14ac:dyDescent="0.25">
      <c r="A22" t="s">
        <v>228</v>
      </c>
      <c r="B22" s="80">
        <v>29400</v>
      </c>
      <c r="C22" s="80">
        <v>27800</v>
      </c>
      <c r="D22" s="80">
        <v>27100</v>
      </c>
      <c r="E22" s="175">
        <f t="shared" si="0"/>
        <v>1600</v>
      </c>
      <c r="F22" s="172">
        <f t="shared" si="1"/>
        <v>5.8000000000000003E-2</v>
      </c>
      <c r="G22" s="175">
        <f t="shared" si="2"/>
        <v>2300</v>
      </c>
      <c r="H22" s="172">
        <f t="shared" si="3"/>
        <v>8.5000000000000006E-2</v>
      </c>
    </row>
    <row r="23" spans="1:8" x14ac:dyDescent="0.25">
      <c r="A23" t="s">
        <v>229</v>
      </c>
      <c r="B23" s="80">
        <v>7100</v>
      </c>
      <c r="C23" s="80">
        <v>7100</v>
      </c>
      <c r="D23" s="80">
        <v>6700</v>
      </c>
      <c r="E23" s="175">
        <f t="shared" si="0"/>
        <v>0</v>
      </c>
      <c r="F23" s="172">
        <f t="shared" si="1"/>
        <v>0</v>
      </c>
      <c r="G23" s="175">
        <f t="shared" si="2"/>
        <v>400</v>
      </c>
      <c r="H23" s="172">
        <f t="shared" si="3"/>
        <v>0.06</v>
      </c>
    </row>
    <row r="24" spans="1:8" x14ac:dyDescent="0.25">
      <c r="A24" t="s">
        <v>232</v>
      </c>
      <c r="B24" s="80">
        <v>26000</v>
      </c>
      <c r="C24" s="80">
        <v>25500</v>
      </c>
      <c r="D24" s="80">
        <v>25400</v>
      </c>
      <c r="E24" s="175">
        <f t="shared" si="0"/>
        <v>500</v>
      </c>
      <c r="F24" s="172">
        <f t="shared" si="1"/>
        <v>0.02</v>
      </c>
      <c r="G24" s="175">
        <f t="shared" si="2"/>
        <v>600</v>
      </c>
      <c r="H24" s="172">
        <f t="shared" si="3"/>
        <v>2.4E-2</v>
      </c>
    </row>
    <row r="25" spans="1:8" x14ac:dyDescent="0.25">
      <c r="A25" t="s">
        <v>233</v>
      </c>
      <c r="B25" s="80">
        <v>1600</v>
      </c>
      <c r="C25" s="80">
        <v>1600</v>
      </c>
      <c r="D25" s="80">
        <v>1500</v>
      </c>
      <c r="E25" s="175">
        <f t="shared" si="0"/>
        <v>0</v>
      </c>
      <c r="F25" s="172">
        <f t="shared" si="1"/>
        <v>0</v>
      </c>
      <c r="G25" s="175">
        <f t="shared" si="2"/>
        <v>100</v>
      </c>
      <c r="H25" s="172">
        <f t="shared" si="3"/>
        <v>6.7000000000000004E-2</v>
      </c>
    </row>
    <row r="26" spans="1:8" x14ac:dyDescent="0.25">
      <c r="A26" t="s">
        <v>234</v>
      </c>
      <c r="B26" s="80">
        <v>4400</v>
      </c>
      <c r="C26" s="80">
        <v>4200</v>
      </c>
      <c r="D26" s="80">
        <v>4500</v>
      </c>
      <c r="E26" s="175">
        <f t="shared" si="0"/>
        <v>200</v>
      </c>
      <c r="F26" s="172">
        <f t="shared" si="1"/>
        <v>4.8000000000000001E-2</v>
      </c>
      <c r="G26" s="175">
        <f t="shared" si="2"/>
        <v>-100</v>
      </c>
      <c r="H26" s="172">
        <f t="shared" si="3"/>
        <v>-2.1999999999999999E-2</v>
      </c>
    </row>
    <row r="27" spans="1:8" x14ac:dyDescent="0.25">
      <c r="A27" t="s">
        <v>237</v>
      </c>
      <c r="B27" s="80">
        <v>20000</v>
      </c>
      <c r="C27" s="80">
        <v>19700</v>
      </c>
      <c r="D27" s="80">
        <v>19400</v>
      </c>
      <c r="E27" s="175">
        <f t="shared" si="0"/>
        <v>300</v>
      </c>
      <c r="F27" s="172">
        <f t="shared" si="1"/>
        <v>1.4999999999999999E-2</v>
      </c>
      <c r="G27" s="175">
        <f t="shared" si="2"/>
        <v>600</v>
      </c>
      <c r="H27" s="172">
        <f t="shared" si="3"/>
        <v>3.1E-2</v>
      </c>
    </row>
    <row r="28" spans="1:8" x14ac:dyDescent="0.25">
      <c r="B28" s="80"/>
      <c r="C28" s="80"/>
      <c r="D28" s="80"/>
    </row>
    <row r="29" spans="1:8" x14ac:dyDescent="0.25">
      <c r="B29" s="80"/>
      <c r="C29" s="80"/>
      <c r="D29" s="80"/>
    </row>
    <row r="30" spans="1:8" x14ac:dyDescent="0.25">
      <c r="A30" t="s">
        <v>132</v>
      </c>
      <c r="B30" s="80"/>
      <c r="C30" s="80"/>
      <c r="D30" s="80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5" x14ac:dyDescent="0.25"/>
  <cols>
    <col min="1" max="1" width="39.42578125" style="146" bestFit="1" customWidth="1"/>
    <col min="2" max="4" width="11.5703125" style="146" bestFit="1" customWidth="1"/>
    <col min="6" max="6" width="9.140625" style="192" customWidth="1"/>
    <col min="8" max="8" width="9.140625" style="192" customWidth="1"/>
  </cols>
  <sheetData>
    <row r="1" spans="1:8" x14ac:dyDescent="0.25">
      <c r="A1" t="s">
        <v>272</v>
      </c>
      <c r="E1" s="225" t="s">
        <v>118</v>
      </c>
      <c r="F1" s="240"/>
      <c r="G1" s="201"/>
      <c r="H1" s="240"/>
    </row>
    <row r="2" spans="1:8" x14ac:dyDescent="0.25">
      <c r="A2" s="151" t="s">
        <v>172</v>
      </c>
      <c r="B2" t="s">
        <v>120</v>
      </c>
      <c r="C2" t="s">
        <v>121</v>
      </c>
      <c r="D2" t="s">
        <v>122</v>
      </c>
      <c r="E2" t="s">
        <v>123</v>
      </c>
      <c r="F2" s="192" t="s">
        <v>124</v>
      </c>
      <c r="G2" t="s">
        <v>122</v>
      </c>
      <c r="H2" s="192" t="s">
        <v>124</v>
      </c>
    </row>
    <row r="3" spans="1:8" x14ac:dyDescent="0.25">
      <c r="A3" s="151" t="s">
        <v>278</v>
      </c>
      <c r="B3" t="s">
        <v>126</v>
      </c>
      <c r="C3" t="s">
        <v>126</v>
      </c>
      <c r="D3" t="s">
        <v>127</v>
      </c>
      <c r="E3" t="s">
        <v>126</v>
      </c>
      <c r="F3" s="192" t="s">
        <v>128</v>
      </c>
      <c r="G3" t="s">
        <v>127</v>
      </c>
      <c r="H3" s="192" t="s">
        <v>128</v>
      </c>
    </row>
    <row r="5" spans="1:8" x14ac:dyDescent="0.25">
      <c r="A5" t="s">
        <v>135</v>
      </c>
      <c r="B5" s="80">
        <v>173400</v>
      </c>
      <c r="C5" s="80">
        <v>172400</v>
      </c>
      <c r="D5" s="80">
        <v>169200</v>
      </c>
      <c r="E5" s="175">
        <f t="shared" ref="E5:E27" si="0">B5-C5</f>
        <v>1000</v>
      </c>
      <c r="F5" s="172">
        <f t="shared" ref="F5:F27" si="1">ROUND((B5-C5)/C5,3)</f>
        <v>6.0000000000000001E-3</v>
      </c>
      <c r="G5" s="175">
        <f t="shared" ref="G5:G27" si="2">B5-D5</f>
        <v>4200</v>
      </c>
      <c r="H5" s="172">
        <f t="shared" ref="H5:H27" si="3">ROUND((B5-D5)/D5,3)</f>
        <v>2.5000000000000001E-2</v>
      </c>
    </row>
    <row r="6" spans="1:8" x14ac:dyDescent="0.25">
      <c r="A6" t="s">
        <v>174</v>
      </c>
      <c r="B6" s="80">
        <v>144300</v>
      </c>
      <c r="C6" s="80">
        <v>143500</v>
      </c>
      <c r="D6" s="80">
        <v>141700</v>
      </c>
      <c r="E6" s="175">
        <f t="shared" si="0"/>
        <v>800</v>
      </c>
      <c r="F6" s="172">
        <f t="shared" si="1"/>
        <v>6.0000000000000001E-3</v>
      </c>
      <c r="G6" s="175">
        <f t="shared" si="2"/>
        <v>2600</v>
      </c>
      <c r="H6" s="172">
        <f t="shared" si="3"/>
        <v>1.7999999999999999E-2</v>
      </c>
    </row>
    <row r="7" spans="1:8" x14ac:dyDescent="0.25">
      <c r="A7" t="s">
        <v>175</v>
      </c>
      <c r="B7" s="80">
        <v>47500</v>
      </c>
      <c r="C7" s="80">
        <v>47300</v>
      </c>
      <c r="D7" s="80">
        <v>46100</v>
      </c>
      <c r="E7" s="175">
        <f t="shared" si="0"/>
        <v>200</v>
      </c>
      <c r="F7" s="172">
        <f t="shared" si="1"/>
        <v>4.0000000000000001E-3</v>
      </c>
      <c r="G7" s="175">
        <f t="shared" si="2"/>
        <v>1400</v>
      </c>
      <c r="H7" s="172">
        <f t="shared" si="3"/>
        <v>0.03</v>
      </c>
    </row>
    <row r="8" spans="1:8" x14ac:dyDescent="0.25">
      <c r="A8" t="s">
        <v>189</v>
      </c>
      <c r="B8" s="80">
        <v>125900</v>
      </c>
      <c r="C8" s="80">
        <v>125100</v>
      </c>
      <c r="D8" s="80">
        <v>123100</v>
      </c>
      <c r="E8" s="175">
        <f t="shared" si="0"/>
        <v>800</v>
      </c>
      <c r="F8" s="172">
        <f t="shared" si="1"/>
        <v>6.0000000000000001E-3</v>
      </c>
      <c r="G8" s="175">
        <f t="shared" si="2"/>
        <v>2800</v>
      </c>
      <c r="H8" s="172">
        <f t="shared" si="3"/>
        <v>2.3E-2</v>
      </c>
    </row>
    <row r="9" spans="1:8" x14ac:dyDescent="0.25">
      <c r="A9" t="s">
        <v>190</v>
      </c>
      <c r="B9" s="80">
        <v>96800</v>
      </c>
      <c r="C9" s="80">
        <v>96200</v>
      </c>
      <c r="D9" s="80">
        <v>95600</v>
      </c>
      <c r="E9" s="175">
        <f t="shared" si="0"/>
        <v>600</v>
      </c>
      <c r="F9" s="172">
        <f t="shared" si="1"/>
        <v>6.0000000000000001E-3</v>
      </c>
      <c r="G9" s="175">
        <f t="shared" si="2"/>
        <v>1200</v>
      </c>
      <c r="H9" s="172">
        <f t="shared" si="3"/>
        <v>1.2999999999999999E-2</v>
      </c>
    </row>
    <row r="10" spans="1:8" x14ac:dyDescent="0.25">
      <c r="A10" t="s">
        <v>176</v>
      </c>
      <c r="B10" s="80">
        <v>8200</v>
      </c>
      <c r="C10" s="80">
        <v>8000</v>
      </c>
      <c r="D10" s="80">
        <v>7300</v>
      </c>
      <c r="E10" s="175">
        <f t="shared" si="0"/>
        <v>200</v>
      </c>
      <c r="F10" s="172">
        <f t="shared" si="1"/>
        <v>2.5000000000000001E-2</v>
      </c>
      <c r="G10" s="175">
        <f t="shared" si="2"/>
        <v>900</v>
      </c>
      <c r="H10" s="172">
        <f t="shared" si="3"/>
        <v>0.123</v>
      </c>
    </row>
    <row r="11" spans="1:8" x14ac:dyDescent="0.25">
      <c r="A11" t="s">
        <v>182</v>
      </c>
      <c r="B11" s="80">
        <v>39300</v>
      </c>
      <c r="C11" s="80">
        <v>39300</v>
      </c>
      <c r="D11" s="80">
        <v>38800</v>
      </c>
      <c r="E11" s="175">
        <f t="shared" si="0"/>
        <v>0</v>
      </c>
      <c r="F11" s="172">
        <f t="shared" si="1"/>
        <v>0</v>
      </c>
      <c r="G11" s="175">
        <f t="shared" si="2"/>
        <v>500</v>
      </c>
      <c r="H11" s="172">
        <f t="shared" si="3"/>
        <v>1.2999999999999999E-2</v>
      </c>
    </row>
    <row r="12" spans="1:8" x14ac:dyDescent="0.25">
      <c r="A12" t="s">
        <v>183</v>
      </c>
      <c r="B12" s="80">
        <v>27200</v>
      </c>
      <c r="C12" s="80">
        <v>27200</v>
      </c>
      <c r="D12" s="80">
        <v>26600</v>
      </c>
      <c r="E12" s="175">
        <f t="shared" si="0"/>
        <v>0</v>
      </c>
      <c r="F12" s="172">
        <f t="shared" si="1"/>
        <v>0</v>
      </c>
      <c r="G12" s="175">
        <f t="shared" si="2"/>
        <v>600</v>
      </c>
      <c r="H12" s="172">
        <f t="shared" si="3"/>
        <v>2.3E-2</v>
      </c>
    </row>
    <row r="13" spans="1:8" x14ac:dyDescent="0.25">
      <c r="A13" t="s">
        <v>186</v>
      </c>
      <c r="B13" s="80">
        <v>12100</v>
      </c>
      <c r="C13" s="80">
        <v>12100</v>
      </c>
      <c r="D13" s="80">
        <v>12200</v>
      </c>
      <c r="E13" s="175">
        <f t="shared" si="0"/>
        <v>0</v>
      </c>
      <c r="F13" s="172">
        <f t="shared" si="1"/>
        <v>0</v>
      </c>
      <c r="G13" s="175">
        <f t="shared" si="2"/>
        <v>-100</v>
      </c>
      <c r="H13" s="172">
        <f t="shared" si="3"/>
        <v>-8.0000000000000002E-3</v>
      </c>
    </row>
    <row r="14" spans="1:8" x14ac:dyDescent="0.25">
      <c r="A14" t="s">
        <v>201</v>
      </c>
      <c r="B14" s="80">
        <v>35600</v>
      </c>
      <c r="C14" s="80">
        <v>35600</v>
      </c>
      <c r="D14" s="80">
        <v>35700</v>
      </c>
      <c r="E14" s="175">
        <f t="shared" si="0"/>
        <v>0</v>
      </c>
      <c r="F14" s="172">
        <f t="shared" si="1"/>
        <v>0</v>
      </c>
      <c r="G14" s="175">
        <f t="shared" si="2"/>
        <v>-100</v>
      </c>
      <c r="H14" s="172">
        <f t="shared" si="3"/>
        <v>-3.0000000000000001E-3</v>
      </c>
    </row>
    <row r="15" spans="1:8" x14ac:dyDescent="0.25">
      <c r="A15" t="s">
        <v>192</v>
      </c>
      <c r="B15" s="80">
        <v>8000</v>
      </c>
      <c r="C15" s="80">
        <v>8100</v>
      </c>
      <c r="D15" s="80">
        <v>8200</v>
      </c>
      <c r="E15" s="175">
        <f t="shared" si="0"/>
        <v>-100</v>
      </c>
      <c r="F15" s="172">
        <f t="shared" si="1"/>
        <v>-1.2E-2</v>
      </c>
      <c r="G15" s="175">
        <f t="shared" si="2"/>
        <v>-200</v>
      </c>
      <c r="H15" s="172">
        <f t="shared" si="3"/>
        <v>-2.4E-2</v>
      </c>
    </row>
    <row r="16" spans="1:8" x14ac:dyDescent="0.25">
      <c r="A16" t="s">
        <v>195</v>
      </c>
      <c r="B16" s="80">
        <v>17600</v>
      </c>
      <c r="C16" s="80">
        <v>17500</v>
      </c>
      <c r="D16" s="80">
        <v>17200</v>
      </c>
      <c r="E16" s="175">
        <f t="shared" si="0"/>
        <v>100</v>
      </c>
      <c r="F16" s="172">
        <f t="shared" si="1"/>
        <v>6.0000000000000001E-3</v>
      </c>
      <c r="G16" s="175">
        <f t="shared" si="2"/>
        <v>400</v>
      </c>
      <c r="H16" s="172">
        <f t="shared" si="3"/>
        <v>2.3E-2</v>
      </c>
    </row>
    <row r="17" spans="1:8" x14ac:dyDescent="0.25">
      <c r="A17" t="s">
        <v>201</v>
      </c>
      <c r="B17" s="80">
        <v>10000</v>
      </c>
      <c r="C17" s="80">
        <v>10000</v>
      </c>
      <c r="D17" s="80">
        <v>10300</v>
      </c>
      <c r="E17" s="175">
        <f t="shared" si="0"/>
        <v>0</v>
      </c>
      <c r="F17" s="172">
        <f t="shared" si="1"/>
        <v>0</v>
      </c>
      <c r="G17" s="175">
        <f t="shared" si="2"/>
        <v>-300</v>
      </c>
      <c r="H17" s="172">
        <f t="shared" si="3"/>
        <v>-2.9000000000000001E-2</v>
      </c>
    </row>
    <row r="18" spans="1:8" x14ac:dyDescent="0.25">
      <c r="A18" t="s">
        <v>204</v>
      </c>
      <c r="B18" s="80">
        <v>1000</v>
      </c>
      <c r="C18" s="80">
        <v>1000</v>
      </c>
      <c r="D18" s="80">
        <v>1000</v>
      </c>
      <c r="E18" s="175">
        <f t="shared" si="0"/>
        <v>0</v>
      </c>
      <c r="F18" s="172">
        <f t="shared" si="1"/>
        <v>0</v>
      </c>
      <c r="G18" s="175">
        <f t="shared" si="2"/>
        <v>0</v>
      </c>
      <c r="H18" s="172">
        <f t="shared" si="3"/>
        <v>0</v>
      </c>
    </row>
    <row r="19" spans="1:8" x14ac:dyDescent="0.25">
      <c r="A19" t="s">
        <v>205</v>
      </c>
      <c r="B19" s="80">
        <v>5100</v>
      </c>
      <c r="C19" s="80">
        <v>5100</v>
      </c>
      <c r="D19" s="80">
        <v>5300</v>
      </c>
      <c r="E19" s="175">
        <f t="shared" si="0"/>
        <v>0</v>
      </c>
      <c r="F19" s="172">
        <f t="shared" si="1"/>
        <v>0</v>
      </c>
      <c r="G19" s="175">
        <f t="shared" si="2"/>
        <v>-200</v>
      </c>
      <c r="H19" s="172">
        <f t="shared" si="3"/>
        <v>-3.7999999999999999E-2</v>
      </c>
    </row>
    <row r="20" spans="1:8" x14ac:dyDescent="0.25">
      <c r="A20" t="s">
        <v>209</v>
      </c>
      <c r="B20" s="80">
        <v>17000</v>
      </c>
      <c r="C20" s="80">
        <v>16900</v>
      </c>
      <c r="D20" s="80">
        <v>17400</v>
      </c>
      <c r="E20" s="175">
        <f t="shared" si="0"/>
        <v>100</v>
      </c>
      <c r="F20" s="172">
        <f t="shared" si="1"/>
        <v>6.0000000000000001E-3</v>
      </c>
      <c r="G20" s="175">
        <f t="shared" si="2"/>
        <v>-400</v>
      </c>
      <c r="H20" s="172">
        <f t="shared" si="3"/>
        <v>-2.3E-2</v>
      </c>
    </row>
    <row r="21" spans="1:8" x14ac:dyDescent="0.25">
      <c r="A21" t="s">
        <v>217</v>
      </c>
      <c r="B21" s="80">
        <v>16900</v>
      </c>
      <c r="C21" s="80">
        <v>16800</v>
      </c>
      <c r="D21" s="80">
        <v>16000</v>
      </c>
      <c r="E21" s="175">
        <f t="shared" si="0"/>
        <v>100</v>
      </c>
      <c r="F21" s="172">
        <f t="shared" si="1"/>
        <v>6.0000000000000001E-3</v>
      </c>
      <c r="G21" s="175">
        <f t="shared" si="2"/>
        <v>900</v>
      </c>
      <c r="H21" s="172">
        <f t="shared" si="3"/>
        <v>5.6000000000000001E-2</v>
      </c>
    </row>
    <row r="22" spans="1:8" x14ac:dyDescent="0.25">
      <c r="A22" t="s">
        <v>223</v>
      </c>
      <c r="B22" s="80">
        <v>15300</v>
      </c>
      <c r="C22" s="80">
        <v>15000</v>
      </c>
      <c r="D22" s="80">
        <v>14600</v>
      </c>
      <c r="E22" s="175">
        <f t="shared" si="0"/>
        <v>300</v>
      </c>
      <c r="F22" s="172">
        <f t="shared" si="1"/>
        <v>0.02</v>
      </c>
      <c r="G22" s="175">
        <f t="shared" si="2"/>
        <v>700</v>
      </c>
      <c r="H22" s="172">
        <f t="shared" si="3"/>
        <v>4.8000000000000001E-2</v>
      </c>
    </row>
    <row r="23" spans="1:8" x14ac:dyDescent="0.25">
      <c r="A23" t="s">
        <v>229</v>
      </c>
      <c r="B23" s="80">
        <v>5900</v>
      </c>
      <c r="C23" s="80">
        <v>5800</v>
      </c>
      <c r="D23" s="80">
        <v>5600</v>
      </c>
      <c r="E23" s="175">
        <f t="shared" si="0"/>
        <v>100</v>
      </c>
      <c r="F23" s="172">
        <f t="shared" si="1"/>
        <v>1.7000000000000001E-2</v>
      </c>
      <c r="G23" s="175">
        <f t="shared" si="2"/>
        <v>300</v>
      </c>
      <c r="H23" s="172">
        <f t="shared" si="3"/>
        <v>5.3999999999999999E-2</v>
      </c>
    </row>
    <row r="24" spans="1:8" x14ac:dyDescent="0.25">
      <c r="A24" t="s">
        <v>232</v>
      </c>
      <c r="B24" s="80">
        <v>29100</v>
      </c>
      <c r="C24" s="80">
        <v>28900</v>
      </c>
      <c r="D24" s="80">
        <v>27500</v>
      </c>
      <c r="E24" s="175">
        <f t="shared" si="0"/>
        <v>200</v>
      </c>
      <c r="F24" s="172">
        <f t="shared" si="1"/>
        <v>7.0000000000000001E-3</v>
      </c>
      <c r="G24" s="175">
        <f t="shared" si="2"/>
        <v>1600</v>
      </c>
      <c r="H24" s="172">
        <f t="shared" si="3"/>
        <v>5.8000000000000003E-2</v>
      </c>
    </row>
    <row r="25" spans="1:8" x14ac:dyDescent="0.25">
      <c r="A25" t="s">
        <v>233</v>
      </c>
      <c r="B25" s="80">
        <v>700</v>
      </c>
      <c r="C25" s="80">
        <v>700</v>
      </c>
      <c r="D25" s="80">
        <v>700</v>
      </c>
      <c r="E25" s="175">
        <f t="shared" si="0"/>
        <v>0</v>
      </c>
      <c r="F25" s="172">
        <f t="shared" si="1"/>
        <v>0</v>
      </c>
      <c r="G25" s="175">
        <f t="shared" si="2"/>
        <v>0</v>
      </c>
      <c r="H25" s="172">
        <f t="shared" si="3"/>
        <v>0</v>
      </c>
    </row>
    <row r="26" spans="1:8" x14ac:dyDescent="0.25">
      <c r="A26" t="s">
        <v>234</v>
      </c>
      <c r="B26" s="80">
        <v>4000</v>
      </c>
      <c r="C26" s="80">
        <v>3900</v>
      </c>
      <c r="D26" s="80">
        <v>4000</v>
      </c>
      <c r="E26" s="175">
        <f t="shared" si="0"/>
        <v>100</v>
      </c>
      <c r="F26" s="172">
        <f t="shared" si="1"/>
        <v>2.5999999999999999E-2</v>
      </c>
      <c r="G26" s="175">
        <f t="shared" si="2"/>
        <v>0</v>
      </c>
      <c r="H26" s="172">
        <f t="shared" si="3"/>
        <v>0</v>
      </c>
    </row>
    <row r="27" spans="1:8" x14ac:dyDescent="0.25">
      <c r="A27" t="s">
        <v>237</v>
      </c>
      <c r="B27" s="80">
        <v>24400</v>
      </c>
      <c r="C27" s="80">
        <v>24300</v>
      </c>
      <c r="D27" s="80">
        <v>22800</v>
      </c>
      <c r="E27" s="175">
        <f t="shared" si="0"/>
        <v>100</v>
      </c>
      <c r="F27" s="172">
        <f t="shared" si="1"/>
        <v>4.0000000000000001E-3</v>
      </c>
      <c r="G27" s="175">
        <f t="shared" si="2"/>
        <v>1600</v>
      </c>
      <c r="H27" s="172">
        <f t="shared" si="3"/>
        <v>7.0000000000000007E-2</v>
      </c>
    </row>
    <row r="29" spans="1:8" x14ac:dyDescent="0.25">
      <c r="A29" t="s">
        <v>132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4" workbookViewId="0">
      <selection activeCell="H37" sqref="H37"/>
    </sheetView>
  </sheetViews>
  <sheetFormatPr defaultRowHeight="15" x14ac:dyDescent="0.25"/>
  <cols>
    <col min="1" max="1" width="36.85546875" style="146" bestFit="1" customWidth="1"/>
    <col min="2" max="4" width="10.5703125" style="146" bestFit="1" customWidth="1"/>
    <col min="5" max="5" width="9.140625" style="193" customWidth="1"/>
    <col min="6" max="6" width="9.140625" style="192" customWidth="1"/>
    <col min="7" max="7" width="9.140625" style="193" customWidth="1"/>
    <col min="8" max="8" width="9.140625" style="192" customWidth="1"/>
  </cols>
  <sheetData>
    <row r="1" spans="1:8" x14ac:dyDescent="0.25">
      <c r="A1" t="s">
        <v>272</v>
      </c>
      <c r="E1" s="225" t="s">
        <v>118</v>
      </c>
      <c r="F1" s="240"/>
      <c r="G1" s="241"/>
      <c r="H1" s="240"/>
    </row>
    <row r="2" spans="1:8" x14ac:dyDescent="0.25">
      <c r="A2" s="151" t="s">
        <v>172</v>
      </c>
      <c r="B2" t="s">
        <v>120</v>
      </c>
      <c r="C2" t="s">
        <v>121</v>
      </c>
      <c r="D2" t="s">
        <v>122</v>
      </c>
      <c r="E2" s="193" t="s">
        <v>123</v>
      </c>
      <c r="F2" s="192" t="s">
        <v>124</v>
      </c>
      <c r="G2" s="193" t="s">
        <v>122</v>
      </c>
      <c r="H2" s="192" t="s">
        <v>124</v>
      </c>
    </row>
    <row r="3" spans="1:8" x14ac:dyDescent="0.25">
      <c r="A3" s="151" t="s">
        <v>279</v>
      </c>
      <c r="B3" t="s">
        <v>126</v>
      </c>
      <c r="C3" t="s">
        <v>126</v>
      </c>
      <c r="D3" t="s">
        <v>127</v>
      </c>
      <c r="E3" s="193" t="s">
        <v>126</v>
      </c>
      <c r="F3" s="192" t="s">
        <v>128</v>
      </c>
      <c r="G3" s="193" t="s">
        <v>127</v>
      </c>
      <c r="H3" s="192" t="s">
        <v>128</v>
      </c>
    </row>
    <row r="5" spans="1:8" x14ac:dyDescent="0.25">
      <c r="A5" t="s">
        <v>135</v>
      </c>
      <c r="B5" s="80">
        <v>96500</v>
      </c>
      <c r="C5" s="80">
        <v>96300</v>
      </c>
      <c r="D5" s="80">
        <v>94500</v>
      </c>
      <c r="E5" s="175">
        <f t="shared" ref="E5:E14" si="0">B5-C5</f>
        <v>200</v>
      </c>
      <c r="F5" s="172">
        <f t="shared" ref="F5:F14" si="1">ROUND((B5-C5)/C5,3)</f>
        <v>2E-3</v>
      </c>
      <c r="G5" s="175">
        <f t="shared" ref="G5:G14" si="2">B5-D5</f>
        <v>2000</v>
      </c>
      <c r="H5" s="172">
        <f t="shared" ref="H5:H14" si="3">ROUND((B5-D5)/D5,3)</f>
        <v>2.1000000000000001E-2</v>
      </c>
    </row>
    <row r="6" spans="1:8" x14ac:dyDescent="0.25">
      <c r="A6" t="s">
        <v>261</v>
      </c>
      <c r="B6" s="80">
        <v>78500</v>
      </c>
      <c r="C6" s="80">
        <v>78600</v>
      </c>
      <c r="D6" s="80">
        <v>77200</v>
      </c>
      <c r="E6" s="175">
        <f t="shared" si="0"/>
        <v>-100</v>
      </c>
      <c r="F6" s="172">
        <f t="shared" si="1"/>
        <v>-1E-3</v>
      </c>
      <c r="G6" s="175">
        <f t="shared" si="2"/>
        <v>1300</v>
      </c>
      <c r="H6" s="172">
        <f t="shared" si="3"/>
        <v>1.7000000000000001E-2</v>
      </c>
    </row>
    <row r="7" spans="1:8" x14ac:dyDescent="0.25">
      <c r="A7" t="s">
        <v>262</v>
      </c>
      <c r="B7" s="80">
        <v>14800</v>
      </c>
      <c r="C7" s="80">
        <v>15000</v>
      </c>
      <c r="D7" s="80">
        <v>15000</v>
      </c>
      <c r="E7" s="175">
        <f t="shared" si="0"/>
        <v>-200</v>
      </c>
      <c r="F7" s="172">
        <f t="shared" si="1"/>
        <v>-1.2999999999999999E-2</v>
      </c>
      <c r="G7" s="175">
        <f t="shared" si="2"/>
        <v>-200</v>
      </c>
      <c r="H7" s="172">
        <f t="shared" si="3"/>
        <v>-1.2999999999999999E-2</v>
      </c>
    </row>
    <row r="8" spans="1:8" x14ac:dyDescent="0.25">
      <c r="A8" t="s">
        <v>280</v>
      </c>
      <c r="B8" s="80">
        <v>81700</v>
      </c>
      <c r="C8" s="80">
        <v>81300</v>
      </c>
      <c r="D8" s="80">
        <v>79500</v>
      </c>
      <c r="E8" s="175">
        <f t="shared" si="0"/>
        <v>400</v>
      </c>
      <c r="F8" s="172">
        <f t="shared" si="1"/>
        <v>5.0000000000000001E-3</v>
      </c>
      <c r="G8" s="175">
        <f t="shared" si="2"/>
        <v>2200</v>
      </c>
      <c r="H8" s="172">
        <f t="shared" si="3"/>
        <v>2.8000000000000001E-2</v>
      </c>
    </row>
    <row r="9" spans="1:8" x14ac:dyDescent="0.25">
      <c r="A9" t="s">
        <v>265</v>
      </c>
      <c r="B9" s="80">
        <v>63700</v>
      </c>
      <c r="C9" s="80">
        <v>63600</v>
      </c>
      <c r="D9" s="80">
        <v>62200</v>
      </c>
      <c r="E9" s="175">
        <f t="shared" si="0"/>
        <v>100</v>
      </c>
      <c r="F9" s="172">
        <f t="shared" si="1"/>
        <v>2E-3</v>
      </c>
      <c r="G9" s="175">
        <f t="shared" si="2"/>
        <v>1500</v>
      </c>
      <c r="H9" s="172">
        <f t="shared" si="3"/>
        <v>2.4E-2</v>
      </c>
    </row>
    <row r="10" spans="1:8" x14ac:dyDescent="0.25">
      <c r="A10" t="s">
        <v>146</v>
      </c>
      <c r="B10" s="80">
        <v>20100</v>
      </c>
      <c r="C10" s="80">
        <v>20200</v>
      </c>
      <c r="D10" s="80">
        <v>20900</v>
      </c>
      <c r="E10" s="175">
        <f t="shared" si="0"/>
        <v>-100</v>
      </c>
      <c r="F10" s="172">
        <f t="shared" si="1"/>
        <v>-5.0000000000000001E-3</v>
      </c>
      <c r="G10" s="175">
        <f t="shared" si="2"/>
        <v>-800</v>
      </c>
      <c r="H10" s="172">
        <f t="shared" si="3"/>
        <v>-3.7999999999999999E-2</v>
      </c>
    </row>
    <row r="11" spans="1:8" x14ac:dyDescent="0.25">
      <c r="A11" t="s">
        <v>281</v>
      </c>
      <c r="B11" s="80">
        <v>18000</v>
      </c>
      <c r="C11" s="80">
        <v>17700</v>
      </c>
      <c r="D11" s="80">
        <v>17300</v>
      </c>
      <c r="E11" s="175">
        <f t="shared" si="0"/>
        <v>300</v>
      </c>
      <c r="F11" s="172">
        <f t="shared" si="1"/>
        <v>1.7000000000000001E-2</v>
      </c>
      <c r="G11" s="175">
        <f t="shared" si="2"/>
        <v>700</v>
      </c>
      <c r="H11" s="172">
        <f t="shared" si="3"/>
        <v>0.04</v>
      </c>
    </row>
    <row r="12" spans="1:8" x14ac:dyDescent="0.25">
      <c r="A12" t="s">
        <v>166</v>
      </c>
      <c r="B12" s="80">
        <v>700</v>
      </c>
      <c r="C12" s="80">
        <v>700</v>
      </c>
      <c r="D12" s="80">
        <v>700</v>
      </c>
      <c r="E12" s="175">
        <f t="shared" si="0"/>
        <v>0</v>
      </c>
      <c r="F12" s="172">
        <f t="shared" si="1"/>
        <v>0</v>
      </c>
      <c r="G12" s="175">
        <f t="shared" si="2"/>
        <v>0</v>
      </c>
      <c r="H12" s="172">
        <f t="shared" si="3"/>
        <v>0</v>
      </c>
    </row>
    <row r="13" spans="1:8" x14ac:dyDescent="0.25">
      <c r="A13" t="s">
        <v>167</v>
      </c>
      <c r="B13" s="80">
        <v>4900</v>
      </c>
      <c r="C13" s="80">
        <v>4700</v>
      </c>
      <c r="D13" s="80">
        <v>4700</v>
      </c>
      <c r="E13" s="175">
        <f t="shared" si="0"/>
        <v>200</v>
      </c>
      <c r="F13" s="172">
        <f t="shared" si="1"/>
        <v>4.2999999999999997E-2</v>
      </c>
      <c r="G13" s="175">
        <f t="shared" si="2"/>
        <v>200</v>
      </c>
      <c r="H13" s="172">
        <f t="shared" si="3"/>
        <v>4.2999999999999997E-2</v>
      </c>
    </row>
    <row r="14" spans="1:8" x14ac:dyDescent="0.25">
      <c r="A14" t="s">
        <v>168</v>
      </c>
      <c r="B14" s="80">
        <v>12400</v>
      </c>
      <c r="C14" s="80">
        <v>12300</v>
      </c>
      <c r="D14" s="80">
        <v>11900</v>
      </c>
      <c r="E14" s="175">
        <f t="shared" si="0"/>
        <v>100</v>
      </c>
      <c r="F14" s="172">
        <f t="shared" si="1"/>
        <v>8.0000000000000002E-3</v>
      </c>
      <c r="G14" s="175">
        <f t="shared" si="2"/>
        <v>500</v>
      </c>
      <c r="H14" s="172">
        <f t="shared" si="3"/>
        <v>4.2000000000000003E-2</v>
      </c>
    </row>
    <row r="16" spans="1:8" x14ac:dyDescent="0.25">
      <c r="A16" t="s">
        <v>272</v>
      </c>
      <c r="E16" s="225" t="s">
        <v>118</v>
      </c>
      <c r="F16" s="240"/>
      <c r="G16" s="241"/>
      <c r="H16" s="240"/>
    </row>
    <row r="17" spans="1:10" x14ac:dyDescent="0.25">
      <c r="A17" s="151" t="s">
        <v>172</v>
      </c>
      <c r="B17" t="s">
        <v>120</v>
      </c>
      <c r="C17" t="s">
        <v>121</v>
      </c>
      <c r="D17" t="s">
        <v>122</v>
      </c>
      <c r="E17" s="193" t="s">
        <v>123</v>
      </c>
      <c r="F17" s="192" t="s">
        <v>124</v>
      </c>
      <c r="G17" s="193" t="s">
        <v>122</v>
      </c>
      <c r="H17" s="192" t="s">
        <v>124</v>
      </c>
    </row>
    <row r="18" spans="1:10" x14ac:dyDescent="0.25">
      <c r="A18" s="151" t="s">
        <v>282</v>
      </c>
      <c r="B18" t="s">
        <v>126</v>
      </c>
      <c r="C18" t="s">
        <v>126</v>
      </c>
      <c r="D18" t="s">
        <v>127</v>
      </c>
      <c r="E18" s="193" t="s">
        <v>126</v>
      </c>
      <c r="F18" s="192" t="s">
        <v>128</v>
      </c>
      <c r="G18" s="193" t="s">
        <v>127</v>
      </c>
      <c r="H18" s="192" t="s">
        <v>128</v>
      </c>
    </row>
    <row r="19" spans="1:10" x14ac:dyDescent="0.25">
      <c r="A19" s="151"/>
    </row>
    <row r="20" spans="1:10" x14ac:dyDescent="0.25">
      <c r="A20" t="s">
        <v>135</v>
      </c>
      <c r="B20" s="80">
        <v>89500</v>
      </c>
      <c r="C20" s="80">
        <v>88700</v>
      </c>
      <c r="D20" s="80">
        <v>85800</v>
      </c>
      <c r="E20" s="175">
        <f t="shared" ref="E20:E25" si="4">B20-C20</f>
        <v>800</v>
      </c>
      <c r="F20" s="172">
        <f t="shared" ref="F20:F25" si="5">ROUND((B20-C20)/C20,3)</f>
        <v>8.9999999999999993E-3</v>
      </c>
      <c r="G20" s="175">
        <f t="shared" ref="G20:G25" si="6">B20-D20</f>
        <v>3700</v>
      </c>
      <c r="H20" s="172">
        <f t="shared" ref="H20:H25" si="7">ROUND((B20-D20)/D20,3)</f>
        <v>4.2999999999999997E-2</v>
      </c>
    </row>
    <row r="21" spans="1:10" x14ac:dyDescent="0.25">
      <c r="A21" t="s">
        <v>174</v>
      </c>
      <c r="B21" s="80">
        <v>77300</v>
      </c>
      <c r="C21" s="80">
        <v>76700</v>
      </c>
      <c r="D21" s="80">
        <v>73900</v>
      </c>
      <c r="E21" s="175">
        <f t="shared" si="4"/>
        <v>600</v>
      </c>
      <c r="F21" s="172">
        <f t="shared" si="5"/>
        <v>8.0000000000000002E-3</v>
      </c>
      <c r="G21" s="175">
        <f t="shared" si="6"/>
        <v>3400</v>
      </c>
      <c r="H21" s="172">
        <f t="shared" si="7"/>
        <v>4.5999999999999999E-2</v>
      </c>
    </row>
    <row r="22" spans="1:10" x14ac:dyDescent="0.25">
      <c r="A22" t="s">
        <v>175</v>
      </c>
      <c r="B22" s="80">
        <v>8100</v>
      </c>
      <c r="C22" s="80">
        <v>8100</v>
      </c>
      <c r="D22" s="80">
        <v>7700</v>
      </c>
      <c r="E22" s="175">
        <f t="shared" si="4"/>
        <v>0</v>
      </c>
      <c r="F22" s="172">
        <f t="shared" si="5"/>
        <v>0</v>
      </c>
      <c r="G22" s="175">
        <f t="shared" si="6"/>
        <v>400</v>
      </c>
      <c r="H22" s="172">
        <f t="shared" si="7"/>
        <v>5.1999999999999998E-2</v>
      </c>
    </row>
    <row r="23" spans="1:10" x14ac:dyDescent="0.25">
      <c r="A23" t="s">
        <v>189</v>
      </c>
      <c r="B23" s="80">
        <v>81400</v>
      </c>
      <c r="C23" s="80">
        <v>80600</v>
      </c>
      <c r="D23" s="80">
        <v>78100</v>
      </c>
      <c r="E23" s="175">
        <f t="shared" si="4"/>
        <v>800</v>
      </c>
      <c r="F23" s="172">
        <f t="shared" si="5"/>
        <v>0.01</v>
      </c>
      <c r="G23" s="175">
        <f t="shared" si="6"/>
        <v>3300</v>
      </c>
      <c r="H23" s="172">
        <f t="shared" si="7"/>
        <v>4.2000000000000003E-2</v>
      </c>
    </row>
    <row r="24" spans="1:10" x14ac:dyDescent="0.25">
      <c r="A24" t="s">
        <v>190</v>
      </c>
      <c r="B24" s="80">
        <v>69200</v>
      </c>
      <c r="C24" s="80">
        <v>68600</v>
      </c>
      <c r="D24" s="80">
        <v>66200</v>
      </c>
      <c r="E24" s="175">
        <f t="shared" si="4"/>
        <v>600</v>
      </c>
      <c r="F24" s="172">
        <f t="shared" si="5"/>
        <v>8.9999999999999993E-3</v>
      </c>
      <c r="G24" s="175">
        <f t="shared" si="6"/>
        <v>3000</v>
      </c>
      <c r="H24" s="172">
        <f t="shared" si="7"/>
        <v>4.4999999999999998E-2</v>
      </c>
      <c r="J24" s="192"/>
    </row>
    <row r="25" spans="1:10" x14ac:dyDescent="0.25">
      <c r="A25" t="s">
        <v>232</v>
      </c>
      <c r="B25" s="80">
        <v>12200</v>
      </c>
      <c r="C25" s="80">
        <v>12000</v>
      </c>
      <c r="D25" s="80">
        <v>11900</v>
      </c>
      <c r="E25" s="175">
        <f t="shared" si="4"/>
        <v>200</v>
      </c>
      <c r="F25" s="172">
        <f t="shared" si="5"/>
        <v>1.7000000000000001E-2</v>
      </c>
      <c r="G25" s="175">
        <f t="shared" si="6"/>
        <v>300</v>
      </c>
      <c r="H25" s="172">
        <f t="shared" si="7"/>
        <v>2.5000000000000001E-2</v>
      </c>
    </row>
    <row r="27" spans="1:10" x14ac:dyDescent="0.25">
      <c r="A27" t="s">
        <v>272</v>
      </c>
      <c r="E27" s="225" t="s">
        <v>118</v>
      </c>
      <c r="F27" s="240"/>
      <c r="G27" s="241"/>
      <c r="H27" s="240"/>
    </row>
    <row r="28" spans="1:10" x14ac:dyDescent="0.25">
      <c r="A28" s="151" t="s">
        <v>172</v>
      </c>
      <c r="B28" t="s">
        <v>120</v>
      </c>
      <c r="C28" t="s">
        <v>121</v>
      </c>
      <c r="D28" t="s">
        <v>122</v>
      </c>
      <c r="E28" s="193" t="s">
        <v>123</v>
      </c>
      <c r="F28" s="192" t="s">
        <v>124</v>
      </c>
      <c r="G28" s="193" t="s">
        <v>122</v>
      </c>
      <c r="H28" s="192" t="s">
        <v>124</v>
      </c>
    </row>
    <row r="29" spans="1:10" x14ac:dyDescent="0.25">
      <c r="A29" s="151" t="s">
        <v>283</v>
      </c>
      <c r="B29" t="s">
        <v>126</v>
      </c>
      <c r="C29" t="s">
        <v>126</v>
      </c>
      <c r="D29" t="s">
        <v>127</v>
      </c>
      <c r="E29" s="193" t="s">
        <v>126</v>
      </c>
      <c r="F29" s="192" t="s">
        <v>128</v>
      </c>
      <c r="G29" s="193" t="s">
        <v>127</v>
      </c>
      <c r="H29" s="192" t="s">
        <v>128</v>
      </c>
    </row>
    <row r="30" spans="1:10" x14ac:dyDescent="0.25">
      <c r="A30" s="151"/>
    </row>
    <row r="31" spans="1:10" x14ac:dyDescent="0.25">
      <c r="A31" t="s">
        <v>135</v>
      </c>
      <c r="B31" s="80">
        <v>38400</v>
      </c>
      <c r="C31" s="80">
        <v>38200</v>
      </c>
      <c r="D31" s="80">
        <v>37800</v>
      </c>
      <c r="E31" s="175">
        <f t="shared" ref="E31:E40" si="8">B31-C31</f>
        <v>200</v>
      </c>
      <c r="F31" s="172">
        <f t="shared" ref="F31:F40" si="9">ROUND((B31-C31)/C31,3)</f>
        <v>5.0000000000000001E-3</v>
      </c>
      <c r="G31" s="175">
        <f t="shared" ref="G31:G40" si="10">B31-D31</f>
        <v>600</v>
      </c>
      <c r="H31" s="172">
        <f t="shared" ref="H31:H40" si="11">ROUND((B31-D31)/D31,3)</f>
        <v>1.6E-2</v>
      </c>
    </row>
    <row r="32" spans="1:10" x14ac:dyDescent="0.25">
      <c r="A32" t="s">
        <v>174</v>
      </c>
      <c r="B32" s="80">
        <v>32400</v>
      </c>
      <c r="C32" s="80">
        <v>32300</v>
      </c>
      <c r="D32" s="80">
        <v>31900</v>
      </c>
      <c r="E32" s="175">
        <f t="shared" si="8"/>
        <v>100</v>
      </c>
      <c r="F32" s="172">
        <f t="shared" si="9"/>
        <v>3.0000000000000001E-3</v>
      </c>
      <c r="G32" s="175">
        <f t="shared" si="10"/>
        <v>500</v>
      </c>
      <c r="H32" s="172">
        <f t="shared" si="11"/>
        <v>1.6E-2</v>
      </c>
    </row>
    <row r="33" spans="1:8" x14ac:dyDescent="0.25">
      <c r="A33" t="s">
        <v>175</v>
      </c>
      <c r="B33" s="80">
        <v>9300</v>
      </c>
      <c r="C33" s="80">
        <v>9300</v>
      </c>
      <c r="D33" s="80">
        <v>9200</v>
      </c>
      <c r="E33" s="175">
        <f t="shared" si="8"/>
        <v>0</v>
      </c>
      <c r="F33" s="172">
        <f t="shared" si="9"/>
        <v>0</v>
      </c>
      <c r="G33" s="175">
        <f t="shared" si="10"/>
        <v>100</v>
      </c>
      <c r="H33" s="172">
        <f t="shared" si="11"/>
        <v>1.0999999999999999E-2</v>
      </c>
    </row>
    <row r="34" spans="1:8" x14ac:dyDescent="0.25">
      <c r="A34" t="s">
        <v>189</v>
      </c>
      <c r="B34" s="80">
        <v>29100</v>
      </c>
      <c r="C34" s="80">
        <v>28900</v>
      </c>
      <c r="D34" s="80">
        <v>28600</v>
      </c>
      <c r="E34" s="175">
        <f t="shared" si="8"/>
        <v>200</v>
      </c>
      <c r="F34" s="172">
        <f t="shared" si="9"/>
        <v>7.0000000000000001E-3</v>
      </c>
      <c r="G34" s="175">
        <f t="shared" si="10"/>
        <v>500</v>
      </c>
      <c r="H34" s="172">
        <f t="shared" si="11"/>
        <v>1.7000000000000001E-2</v>
      </c>
    </row>
    <row r="35" spans="1:8" x14ac:dyDescent="0.25">
      <c r="A35" t="s">
        <v>190</v>
      </c>
      <c r="B35" s="80">
        <v>23100</v>
      </c>
      <c r="C35" s="80">
        <v>23000</v>
      </c>
      <c r="D35" s="80">
        <v>22700</v>
      </c>
      <c r="E35" s="175">
        <f t="shared" si="8"/>
        <v>100</v>
      </c>
      <c r="F35" s="172">
        <f t="shared" si="9"/>
        <v>4.0000000000000001E-3</v>
      </c>
      <c r="G35" s="175">
        <f t="shared" si="10"/>
        <v>400</v>
      </c>
      <c r="H35" s="172">
        <f t="shared" si="11"/>
        <v>1.7999999999999999E-2</v>
      </c>
    </row>
    <row r="36" spans="1:8" x14ac:dyDescent="0.25">
      <c r="A36" t="s">
        <v>182</v>
      </c>
      <c r="B36" s="80">
        <v>6600</v>
      </c>
      <c r="C36" s="80">
        <v>6500</v>
      </c>
      <c r="D36" s="80">
        <v>6700</v>
      </c>
      <c r="E36" s="175">
        <f t="shared" si="8"/>
        <v>100</v>
      </c>
      <c r="F36" s="172">
        <f t="shared" si="9"/>
        <v>1.4999999999999999E-2</v>
      </c>
      <c r="G36" s="175">
        <f t="shared" si="10"/>
        <v>-100</v>
      </c>
      <c r="H36" s="172">
        <f t="shared" si="11"/>
        <v>-1.4999999999999999E-2</v>
      </c>
    </row>
    <row r="37" spans="1:8" x14ac:dyDescent="0.25">
      <c r="A37" t="s">
        <v>232</v>
      </c>
      <c r="B37" s="80">
        <v>6000</v>
      </c>
      <c r="C37" s="80">
        <v>5900</v>
      </c>
      <c r="D37" s="80">
        <v>5900</v>
      </c>
      <c r="E37" s="175">
        <f t="shared" si="8"/>
        <v>100</v>
      </c>
      <c r="F37" s="172">
        <f t="shared" si="9"/>
        <v>1.7000000000000001E-2</v>
      </c>
      <c r="G37" s="175">
        <f t="shared" si="10"/>
        <v>100</v>
      </c>
      <c r="H37" s="172">
        <f t="shared" si="11"/>
        <v>1.7000000000000001E-2</v>
      </c>
    </row>
    <row r="38" spans="1:8" x14ac:dyDescent="0.25">
      <c r="A38" t="s">
        <v>233</v>
      </c>
      <c r="B38" s="80">
        <v>1300</v>
      </c>
      <c r="C38" s="80">
        <v>1300</v>
      </c>
      <c r="D38" s="80">
        <v>1200</v>
      </c>
      <c r="E38" s="175">
        <f t="shared" si="8"/>
        <v>0</v>
      </c>
      <c r="F38" s="172">
        <f t="shared" si="9"/>
        <v>0</v>
      </c>
      <c r="G38" s="175">
        <f t="shared" si="10"/>
        <v>100</v>
      </c>
      <c r="H38" s="172">
        <f t="shared" si="11"/>
        <v>8.3000000000000004E-2</v>
      </c>
    </row>
    <row r="39" spans="1:8" x14ac:dyDescent="0.25">
      <c r="A39" t="s">
        <v>234</v>
      </c>
      <c r="B39" s="80">
        <v>1300</v>
      </c>
      <c r="C39" s="80">
        <v>1200</v>
      </c>
      <c r="D39" s="80">
        <v>1400</v>
      </c>
      <c r="E39" s="175">
        <f t="shared" si="8"/>
        <v>100</v>
      </c>
      <c r="F39" s="172">
        <f t="shared" si="9"/>
        <v>8.3000000000000004E-2</v>
      </c>
      <c r="G39" s="175">
        <f t="shared" si="10"/>
        <v>-100</v>
      </c>
      <c r="H39" s="172">
        <f t="shared" si="11"/>
        <v>-7.0999999999999994E-2</v>
      </c>
    </row>
    <row r="40" spans="1:8" x14ac:dyDescent="0.25">
      <c r="A40" t="s">
        <v>237</v>
      </c>
      <c r="B40" s="80">
        <v>3400</v>
      </c>
      <c r="C40" s="80">
        <v>3400</v>
      </c>
      <c r="D40" s="80">
        <v>3300</v>
      </c>
      <c r="E40" s="175">
        <f t="shared" si="8"/>
        <v>0</v>
      </c>
      <c r="F40" s="172">
        <f t="shared" si="9"/>
        <v>0</v>
      </c>
      <c r="G40" s="175">
        <f t="shared" si="10"/>
        <v>100</v>
      </c>
      <c r="H40" s="172">
        <f t="shared" si="11"/>
        <v>0.03</v>
      </c>
    </row>
    <row r="42" spans="1:8" x14ac:dyDescent="0.25">
      <c r="A42" t="s">
        <v>132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40" workbookViewId="0">
      <selection activeCell="G9" sqref="G9"/>
    </sheetView>
  </sheetViews>
  <sheetFormatPr defaultRowHeight="15" x14ac:dyDescent="0.25"/>
  <cols>
    <col min="1" max="1" width="5.140625" style="151" bestFit="1" customWidth="1"/>
    <col min="2" max="2" width="9.140625" style="152" customWidth="1"/>
    <col min="3" max="3" width="9.140625" style="153" customWidth="1"/>
    <col min="4" max="4" width="9" style="153" bestFit="1" customWidth="1"/>
    <col min="5" max="7" width="9.140625" style="152" customWidth="1"/>
    <col min="8" max="8" width="9.140625" style="153" customWidth="1"/>
  </cols>
  <sheetData>
    <row r="1" spans="1:8" x14ac:dyDescent="0.25">
      <c r="A1" s="225" t="s">
        <v>284</v>
      </c>
      <c r="B1" s="221"/>
      <c r="C1" s="222"/>
      <c r="D1" s="222"/>
      <c r="E1" s="221"/>
      <c r="F1" s="221"/>
      <c r="G1" s="221"/>
      <c r="H1" s="222"/>
    </row>
    <row r="3" spans="1:8" ht="65.25" customHeight="1" thickBot="1" x14ac:dyDescent="0.3">
      <c r="A3" s="39" t="s">
        <v>100</v>
      </c>
      <c r="B3" s="144" t="s">
        <v>285</v>
      </c>
      <c r="C3" s="142" t="s">
        <v>286</v>
      </c>
      <c r="D3" s="142" t="s">
        <v>287</v>
      </c>
      <c r="E3" s="144" t="s">
        <v>288</v>
      </c>
      <c r="F3" s="144" t="s">
        <v>117</v>
      </c>
      <c r="G3" s="144" t="s">
        <v>102</v>
      </c>
      <c r="H3" s="142" t="s">
        <v>289</v>
      </c>
    </row>
    <row r="4" spans="1:8" ht="15.75" customHeight="1" thickTop="1" x14ac:dyDescent="0.25">
      <c r="A4" s="40">
        <v>1976</v>
      </c>
      <c r="B4" s="73">
        <v>2007417</v>
      </c>
      <c r="C4" s="143">
        <v>64.7</v>
      </c>
      <c r="D4" s="143">
        <v>60.2</v>
      </c>
      <c r="E4" s="73">
        <v>1299241</v>
      </c>
      <c r="F4" s="73">
        <v>1207662</v>
      </c>
      <c r="G4" s="73">
        <v>91579</v>
      </c>
      <c r="H4" s="143">
        <v>7</v>
      </c>
    </row>
    <row r="5" spans="1:8" x14ac:dyDescent="0.25">
      <c r="A5" s="40">
        <v>1977</v>
      </c>
      <c r="B5" s="73">
        <v>2061250</v>
      </c>
      <c r="C5" s="143">
        <v>64.400000000000006</v>
      </c>
      <c r="D5" s="143">
        <v>60</v>
      </c>
      <c r="E5" s="73">
        <v>1327423</v>
      </c>
      <c r="F5" s="73">
        <v>1237495</v>
      </c>
      <c r="G5" s="73">
        <v>89928</v>
      </c>
      <c r="H5" s="143">
        <v>6.8</v>
      </c>
    </row>
    <row r="6" spans="1:8" x14ac:dyDescent="0.25">
      <c r="A6" s="40">
        <v>1978</v>
      </c>
      <c r="B6" s="73">
        <v>2117667</v>
      </c>
      <c r="C6" s="143">
        <v>64.099999999999994</v>
      </c>
      <c r="D6" s="143">
        <v>60.5</v>
      </c>
      <c r="E6" s="73">
        <v>1356921</v>
      </c>
      <c r="F6" s="73">
        <v>1281597</v>
      </c>
      <c r="G6" s="73">
        <v>75324</v>
      </c>
      <c r="H6" s="143">
        <v>5.6</v>
      </c>
    </row>
    <row r="7" spans="1:8" x14ac:dyDescent="0.25">
      <c r="A7" s="40">
        <v>1979</v>
      </c>
      <c r="B7" s="73">
        <v>2169417</v>
      </c>
      <c r="C7" s="143">
        <v>63.4</v>
      </c>
      <c r="D7" s="143">
        <v>60.2</v>
      </c>
      <c r="E7" s="73">
        <v>1375201</v>
      </c>
      <c r="F7" s="73">
        <v>1306773</v>
      </c>
      <c r="G7" s="73">
        <v>68428</v>
      </c>
      <c r="H7" s="143">
        <v>5</v>
      </c>
    </row>
    <row r="8" spans="1:8" x14ac:dyDescent="0.25">
      <c r="A8" s="40">
        <v>1980</v>
      </c>
      <c r="B8" s="73">
        <v>2221250</v>
      </c>
      <c r="C8" s="143">
        <v>62.8</v>
      </c>
      <c r="D8" s="143">
        <v>58.6</v>
      </c>
      <c r="E8" s="73">
        <v>1395675</v>
      </c>
      <c r="F8" s="73">
        <v>1301796</v>
      </c>
      <c r="G8" s="73">
        <v>93879</v>
      </c>
      <c r="H8" s="143">
        <v>6.7</v>
      </c>
    </row>
    <row r="9" spans="1:8" x14ac:dyDescent="0.25">
      <c r="A9" s="40">
        <v>1981</v>
      </c>
      <c r="B9" s="73">
        <v>2266583</v>
      </c>
      <c r="C9" s="143">
        <v>63.2</v>
      </c>
      <c r="D9" s="143">
        <v>58</v>
      </c>
      <c r="E9" s="73">
        <v>1432219</v>
      </c>
      <c r="F9" s="73">
        <v>1314907</v>
      </c>
      <c r="G9" s="73">
        <v>117312</v>
      </c>
      <c r="H9" s="143">
        <v>8.1999999999999993</v>
      </c>
    </row>
    <row r="10" spans="1:8" x14ac:dyDescent="0.25">
      <c r="A10" s="40">
        <v>1982</v>
      </c>
      <c r="B10" s="73">
        <v>2307333</v>
      </c>
      <c r="C10" s="143">
        <v>64.2</v>
      </c>
      <c r="D10" s="143">
        <v>57.3</v>
      </c>
      <c r="E10" s="73">
        <v>1482373</v>
      </c>
      <c r="F10" s="73">
        <v>1322883</v>
      </c>
      <c r="G10" s="73">
        <v>159490</v>
      </c>
      <c r="H10" s="143">
        <v>10.8</v>
      </c>
    </row>
    <row r="11" spans="1:8" x14ac:dyDescent="0.25">
      <c r="A11" s="40">
        <v>1983</v>
      </c>
      <c r="B11" s="73">
        <v>2341083</v>
      </c>
      <c r="C11" s="143">
        <v>63.2</v>
      </c>
      <c r="D11" s="143">
        <v>56.9</v>
      </c>
      <c r="E11" s="73">
        <v>1479137</v>
      </c>
      <c r="F11" s="73">
        <v>1333162</v>
      </c>
      <c r="G11" s="73">
        <v>145975</v>
      </c>
      <c r="H11" s="143">
        <v>9.9</v>
      </c>
    </row>
    <row r="12" spans="1:8" x14ac:dyDescent="0.25">
      <c r="A12" s="40">
        <v>1984</v>
      </c>
      <c r="B12" s="73">
        <v>2378500</v>
      </c>
      <c r="C12" s="143">
        <v>62.9</v>
      </c>
      <c r="D12" s="143">
        <v>58.5</v>
      </c>
      <c r="E12" s="73">
        <v>1495188</v>
      </c>
      <c r="F12" s="73">
        <v>1391286</v>
      </c>
      <c r="G12" s="73">
        <v>103902</v>
      </c>
      <c r="H12" s="143">
        <v>6.9</v>
      </c>
    </row>
    <row r="13" spans="1:8" x14ac:dyDescent="0.25">
      <c r="A13" s="40">
        <v>1985</v>
      </c>
      <c r="B13" s="73">
        <v>2426500</v>
      </c>
      <c r="C13" s="143">
        <v>63.8</v>
      </c>
      <c r="D13" s="143">
        <v>59.5</v>
      </c>
      <c r="E13" s="73">
        <v>1548924</v>
      </c>
      <c r="F13" s="73">
        <v>1443612</v>
      </c>
      <c r="G13" s="73">
        <v>105312</v>
      </c>
      <c r="H13" s="143">
        <v>6.8</v>
      </c>
    </row>
    <row r="14" spans="1:8" x14ac:dyDescent="0.25">
      <c r="A14" s="40">
        <v>1986</v>
      </c>
      <c r="B14" s="73">
        <v>2455333</v>
      </c>
      <c r="C14" s="143">
        <v>64.900000000000006</v>
      </c>
      <c r="D14" s="143">
        <v>60.7</v>
      </c>
      <c r="E14" s="73">
        <v>1592306</v>
      </c>
      <c r="F14" s="73">
        <v>1491069</v>
      </c>
      <c r="G14" s="73">
        <v>101237</v>
      </c>
      <c r="H14" s="143">
        <v>6.4</v>
      </c>
    </row>
    <row r="15" spans="1:8" x14ac:dyDescent="0.25">
      <c r="A15" s="40">
        <v>1987</v>
      </c>
      <c r="B15" s="73">
        <v>2495333</v>
      </c>
      <c r="C15" s="143">
        <v>65.400000000000006</v>
      </c>
      <c r="D15" s="143">
        <v>61.8</v>
      </c>
      <c r="E15" s="73">
        <v>1631897</v>
      </c>
      <c r="F15" s="73">
        <v>1542170</v>
      </c>
      <c r="G15" s="73">
        <v>89727</v>
      </c>
      <c r="H15" s="143">
        <v>5.5</v>
      </c>
    </row>
    <row r="16" spans="1:8" x14ac:dyDescent="0.25">
      <c r="A16" s="40">
        <v>1988</v>
      </c>
      <c r="B16" s="73">
        <v>2533000</v>
      </c>
      <c r="C16" s="143">
        <v>65.599999999999994</v>
      </c>
      <c r="D16" s="143">
        <v>62.5</v>
      </c>
      <c r="E16" s="73">
        <v>1660533</v>
      </c>
      <c r="F16" s="73">
        <v>1583928</v>
      </c>
      <c r="G16" s="73">
        <v>76605</v>
      </c>
      <c r="H16" s="143">
        <v>4.5999999999999996</v>
      </c>
    </row>
    <row r="17" spans="1:8" x14ac:dyDescent="0.25">
      <c r="A17" s="40">
        <v>1989</v>
      </c>
      <c r="B17" s="73">
        <v>2566000</v>
      </c>
      <c r="C17" s="143">
        <v>66</v>
      </c>
      <c r="D17" s="143">
        <v>62.9</v>
      </c>
      <c r="E17" s="73">
        <v>1693438</v>
      </c>
      <c r="F17" s="73">
        <v>1615009</v>
      </c>
      <c r="G17" s="73">
        <v>78429</v>
      </c>
      <c r="H17" s="143">
        <v>4.5999999999999996</v>
      </c>
    </row>
    <row r="18" spans="1:8" x14ac:dyDescent="0.25">
      <c r="A18" s="40">
        <v>1990</v>
      </c>
      <c r="B18" s="73">
        <v>2611843</v>
      </c>
      <c r="C18" s="143">
        <v>66.5</v>
      </c>
      <c r="D18" s="143">
        <v>63.3</v>
      </c>
      <c r="E18" s="73">
        <v>1737831</v>
      </c>
      <c r="F18" s="73">
        <v>1652949</v>
      </c>
      <c r="G18" s="73">
        <v>84882</v>
      </c>
      <c r="H18" s="143">
        <v>4.9000000000000004</v>
      </c>
    </row>
    <row r="19" spans="1:8" x14ac:dyDescent="0.25">
      <c r="A19" s="40">
        <v>1991</v>
      </c>
      <c r="B19" s="73">
        <v>2663759</v>
      </c>
      <c r="C19" s="143">
        <v>66.3</v>
      </c>
      <c r="D19" s="143">
        <v>62.3</v>
      </c>
      <c r="E19" s="73">
        <v>1767123</v>
      </c>
      <c r="F19" s="73">
        <v>1659196</v>
      </c>
      <c r="G19" s="73">
        <v>107927</v>
      </c>
      <c r="H19" s="143">
        <v>6.1</v>
      </c>
    </row>
    <row r="20" spans="1:8" x14ac:dyDescent="0.25">
      <c r="A20" s="40">
        <v>1992</v>
      </c>
      <c r="B20" s="73">
        <v>2699745</v>
      </c>
      <c r="C20" s="143">
        <v>66.7</v>
      </c>
      <c r="D20" s="143">
        <v>62.2</v>
      </c>
      <c r="E20" s="73">
        <v>1799677</v>
      </c>
      <c r="F20" s="73">
        <v>1678803</v>
      </c>
      <c r="G20" s="73">
        <v>120874</v>
      </c>
      <c r="H20" s="143">
        <v>6.7</v>
      </c>
    </row>
    <row r="21" spans="1:8" x14ac:dyDescent="0.25">
      <c r="A21" s="40">
        <v>1993</v>
      </c>
      <c r="B21" s="73">
        <v>2739480</v>
      </c>
      <c r="C21" s="143">
        <v>66.7</v>
      </c>
      <c r="D21" s="143">
        <v>61.8</v>
      </c>
      <c r="E21" s="73">
        <v>1826650</v>
      </c>
      <c r="F21" s="73">
        <v>1693483</v>
      </c>
      <c r="G21" s="73">
        <v>133167</v>
      </c>
      <c r="H21" s="143">
        <v>7.3</v>
      </c>
    </row>
    <row r="22" spans="1:8" x14ac:dyDescent="0.25">
      <c r="A22" s="40">
        <v>1994</v>
      </c>
      <c r="B22" s="73">
        <v>2775049</v>
      </c>
      <c r="C22" s="143">
        <v>66.400000000000006</v>
      </c>
      <c r="D22" s="143">
        <v>62.3</v>
      </c>
      <c r="E22" s="73">
        <v>1841428</v>
      </c>
      <c r="F22" s="73">
        <v>1727714</v>
      </c>
      <c r="G22" s="73">
        <v>113714</v>
      </c>
      <c r="H22" s="143">
        <v>6.2</v>
      </c>
    </row>
    <row r="23" spans="1:8" x14ac:dyDescent="0.25">
      <c r="A23" s="40">
        <v>1995</v>
      </c>
      <c r="B23" s="73">
        <v>2813952</v>
      </c>
      <c r="C23" s="143">
        <v>66.2</v>
      </c>
      <c r="D23" s="143">
        <v>62.8</v>
      </c>
      <c r="E23" s="73">
        <v>1864221</v>
      </c>
      <c r="F23" s="73">
        <v>1768540</v>
      </c>
      <c r="G23" s="73">
        <v>95681</v>
      </c>
      <c r="H23" s="143">
        <v>5.0999999999999996</v>
      </c>
    </row>
    <row r="24" spans="1:8" x14ac:dyDescent="0.25">
      <c r="A24" s="40">
        <v>1996</v>
      </c>
      <c r="B24" s="73">
        <v>2851104</v>
      </c>
      <c r="C24" s="143">
        <v>66.2</v>
      </c>
      <c r="D24" s="143">
        <v>62.4</v>
      </c>
      <c r="E24" s="73">
        <v>1886064</v>
      </c>
      <c r="F24" s="73">
        <v>1779221</v>
      </c>
      <c r="G24" s="73">
        <v>106843</v>
      </c>
      <c r="H24" s="143">
        <v>5.7</v>
      </c>
    </row>
    <row r="25" spans="1:8" x14ac:dyDescent="0.25">
      <c r="A25" s="40">
        <v>1997</v>
      </c>
      <c r="B25" s="73">
        <v>2897839</v>
      </c>
      <c r="C25" s="143">
        <v>66.3</v>
      </c>
      <c r="D25" s="143">
        <v>63.3</v>
      </c>
      <c r="E25" s="73">
        <v>1920244</v>
      </c>
      <c r="F25" s="73">
        <v>1834337</v>
      </c>
      <c r="G25" s="73">
        <v>85907</v>
      </c>
      <c r="H25" s="143">
        <v>4.5</v>
      </c>
    </row>
    <row r="26" spans="1:8" x14ac:dyDescent="0.25">
      <c r="A26" s="40">
        <v>1998</v>
      </c>
      <c r="B26" s="73">
        <v>2945825</v>
      </c>
      <c r="C26" s="143">
        <v>65.900000000000006</v>
      </c>
      <c r="D26" s="143">
        <v>63.5</v>
      </c>
      <c r="E26" s="73">
        <v>1940846</v>
      </c>
      <c r="F26" s="73">
        <v>1870270</v>
      </c>
      <c r="G26" s="73">
        <v>70576</v>
      </c>
      <c r="H26" s="143">
        <v>3.6</v>
      </c>
    </row>
    <row r="27" spans="1:8" x14ac:dyDescent="0.25">
      <c r="A27" s="40">
        <v>1999</v>
      </c>
      <c r="B27" s="73">
        <v>2989560</v>
      </c>
      <c r="C27" s="143">
        <v>65.5</v>
      </c>
      <c r="D27" s="143">
        <v>62.8</v>
      </c>
      <c r="E27" s="73">
        <v>1958598</v>
      </c>
      <c r="F27" s="73">
        <v>1877345</v>
      </c>
      <c r="G27" s="73">
        <v>81253</v>
      </c>
      <c r="H27" s="143">
        <v>4.0999999999999996</v>
      </c>
    </row>
    <row r="28" spans="1:8" x14ac:dyDescent="0.25">
      <c r="A28" s="40">
        <v>2000</v>
      </c>
      <c r="B28" s="73">
        <v>3027367</v>
      </c>
      <c r="C28" s="143">
        <v>64.900000000000006</v>
      </c>
      <c r="D28" s="143">
        <v>62.5</v>
      </c>
      <c r="E28" s="73">
        <v>1965481</v>
      </c>
      <c r="F28" s="73">
        <v>1892559</v>
      </c>
      <c r="G28" s="73">
        <v>72922</v>
      </c>
      <c r="H28" s="143">
        <v>3.7</v>
      </c>
    </row>
    <row r="29" spans="1:8" x14ac:dyDescent="0.25">
      <c r="A29" s="40">
        <v>2001</v>
      </c>
      <c r="B29" s="73">
        <v>3064191</v>
      </c>
      <c r="C29" s="143">
        <v>63.4</v>
      </c>
      <c r="D29" s="143">
        <v>60</v>
      </c>
      <c r="E29" s="73">
        <v>1941956</v>
      </c>
      <c r="F29" s="73">
        <v>1839246</v>
      </c>
      <c r="G29" s="73">
        <v>102710</v>
      </c>
      <c r="H29" s="143">
        <v>5.3</v>
      </c>
    </row>
    <row r="30" spans="1:8" x14ac:dyDescent="0.25">
      <c r="A30" s="40">
        <v>2002</v>
      </c>
      <c r="B30" s="73">
        <v>3098739</v>
      </c>
      <c r="C30" s="143">
        <v>63.1</v>
      </c>
      <c r="D30" s="143">
        <v>59</v>
      </c>
      <c r="E30" s="73">
        <v>1954548</v>
      </c>
      <c r="F30" s="73">
        <v>1828735</v>
      </c>
      <c r="G30" s="73">
        <v>125813</v>
      </c>
      <c r="H30" s="143">
        <v>6.4</v>
      </c>
    </row>
    <row r="31" spans="1:8" x14ac:dyDescent="0.25">
      <c r="A31" s="40">
        <v>2003</v>
      </c>
      <c r="B31" s="73">
        <v>3133915</v>
      </c>
      <c r="C31" s="143">
        <v>63.8</v>
      </c>
      <c r="D31" s="143">
        <v>59.2</v>
      </c>
      <c r="E31" s="73">
        <v>1999485</v>
      </c>
      <c r="F31" s="73">
        <v>1855599</v>
      </c>
      <c r="G31" s="73">
        <v>143886</v>
      </c>
      <c r="H31" s="143">
        <v>7.2</v>
      </c>
    </row>
    <row r="32" spans="1:8" x14ac:dyDescent="0.25">
      <c r="A32" s="40">
        <v>2004</v>
      </c>
      <c r="B32" s="73">
        <v>3178645</v>
      </c>
      <c r="C32" s="143">
        <v>64.3</v>
      </c>
      <c r="D32" s="143">
        <v>59.5</v>
      </c>
      <c r="E32" s="73">
        <v>2043864</v>
      </c>
      <c r="F32" s="73">
        <v>1891722</v>
      </c>
      <c r="G32" s="73">
        <v>152142</v>
      </c>
      <c r="H32" s="143">
        <v>7.4</v>
      </c>
    </row>
    <row r="33" spans="1:8" x14ac:dyDescent="0.25">
      <c r="A33" s="40">
        <v>2005</v>
      </c>
      <c r="B33" s="73">
        <v>3234049</v>
      </c>
      <c r="C33" s="143">
        <v>64</v>
      </c>
      <c r="D33" s="143">
        <v>59.4</v>
      </c>
      <c r="E33" s="73">
        <v>2071111</v>
      </c>
      <c r="F33" s="73">
        <v>1919644</v>
      </c>
      <c r="G33" s="73">
        <v>151467</v>
      </c>
      <c r="H33" s="143">
        <v>7.3</v>
      </c>
    </row>
    <row r="34" spans="1:8" x14ac:dyDescent="0.25">
      <c r="A34" s="40">
        <v>2006</v>
      </c>
      <c r="B34" s="73">
        <v>3305437</v>
      </c>
      <c r="C34" s="143">
        <v>65</v>
      </c>
      <c r="D34" s="143">
        <v>60.5</v>
      </c>
      <c r="E34" s="73">
        <v>2148698</v>
      </c>
      <c r="F34" s="73">
        <v>2001245</v>
      </c>
      <c r="G34" s="73">
        <v>147453</v>
      </c>
      <c r="H34" s="143">
        <v>6.9</v>
      </c>
    </row>
    <row r="35" spans="1:8" x14ac:dyDescent="0.25">
      <c r="A35" s="40">
        <v>2007</v>
      </c>
      <c r="B35" s="73">
        <v>3374548</v>
      </c>
      <c r="C35" s="143">
        <v>63.9</v>
      </c>
      <c r="D35" s="143">
        <v>60</v>
      </c>
      <c r="E35" s="73">
        <v>2155198</v>
      </c>
      <c r="F35" s="73">
        <v>2024493</v>
      </c>
      <c r="G35" s="73">
        <v>130705</v>
      </c>
      <c r="H35" s="143">
        <v>6.1</v>
      </c>
    </row>
    <row r="36" spans="1:8" x14ac:dyDescent="0.25">
      <c r="A36" s="40">
        <v>2008</v>
      </c>
      <c r="B36" s="73">
        <v>3439974</v>
      </c>
      <c r="C36" s="143">
        <v>62.8</v>
      </c>
      <c r="D36" s="143">
        <v>58.2</v>
      </c>
      <c r="E36" s="73">
        <v>2160084</v>
      </c>
      <c r="F36" s="73">
        <v>2002903</v>
      </c>
      <c r="G36" s="73">
        <v>157181</v>
      </c>
      <c r="H36" s="143">
        <v>7.3</v>
      </c>
    </row>
    <row r="37" spans="1:8" x14ac:dyDescent="0.25">
      <c r="A37" s="40">
        <v>2009</v>
      </c>
      <c r="B37" s="73">
        <v>3490448</v>
      </c>
      <c r="C37" s="143">
        <v>62.1</v>
      </c>
      <c r="D37" s="143">
        <v>55</v>
      </c>
      <c r="E37" s="73">
        <v>2166737</v>
      </c>
      <c r="F37" s="73">
        <v>1919307</v>
      </c>
      <c r="G37" s="73">
        <v>247430</v>
      </c>
      <c r="H37" s="143">
        <v>11.4</v>
      </c>
    </row>
    <row r="38" spans="1:8" x14ac:dyDescent="0.25">
      <c r="A38" s="40">
        <v>2010</v>
      </c>
      <c r="B38" s="73">
        <v>3564619</v>
      </c>
      <c r="C38" s="143">
        <v>61</v>
      </c>
      <c r="D38" s="143">
        <v>54.1</v>
      </c>
      <c r="E38" s="73">
        <v>2174535</v>
      </c>
      <c r="F38" s="73">
        <v>1928442</v>
      </c>
      <c r="G38" s="73">
        <v>246093</v>
      </c>
      <c r="H38" s="143">
        <v>11.3</v>
      </c>
    </row>
    <row r="39" spans="1:8" x14ac:dyDescent="0.25">
      <c r="A39" s="40">
        <v>2011</v>
      </c>
      <c r="B39" s="73">
        <v>3612048</v>
      </c>
      <c r="C39" s="143">
        <v>60.5</v>
      </c>
      <c r="D39" s="143">
        <v>54.2</v>
      </c>
      <c r="E39" s="73">
        <v>2185171</v>
      </c>
      <c r="F39" s="73">
        <v>1957493</v>
      </c>
      <c r="G39" s="73">
        <v>227678</v>
      </c>
      <c r="H39" s="143">
        <v>10.4</v>
      </c>
    </row>
    <row r="40" spans="1:8" x14ac:dyDescent="0.25">
      <c r="A40" s="40">
        <v>2012</v>
      </c>
      <c r="B40" s="73">
        <v>3655515</v>
      </c>
      <c r="C40" s="143">
        <v>59.9</v>
      </c>
      <c r="D40" s="143">
        <v>54.5</v>
      </c>
      <c r="E40" s="73">
        <v>2190203</v>
      </c>
      <c r="F40" s="73">
        <v>1992957</v>
      </c>
      <c r="G40" s="73">
        <v>197246</v>
      </c>
      <c r="H40" s="143">
        <v>9</v>
      </c>
    </row>
    <row r="41" spans="1:8" x14ac:dyDescent="0.25">
      <c r="A41" s="40">
        <v>2013</v>
      </c>
      <c r="B41" s="73">
        <v>3704281</v>
      </c>
      <c r="C41" s="143">
        <v>59.3</v>
      </c>
      <c r="D41" s="143">
        <v>54.9</v>
      </c>
      <c r="E41" s="73">
        <v>2197876</v>
      </c>
      <c r="F41" s="73">
        <v>2034404</v>
      </c>
      <c r="G41" s="73">
        <v>163472</v>
      </c>
      <c r="H41" s="143">
        <v>7.4</v>
      </c>
    </row>
    <row r="42" spans="1:8" x14ac:dyDescent="0.25">
      <c r="A42" s="40">
        <v>2014</v>
      </c>
      <c r="B42" s="73">
        <v>3759002</v>
      </c>
      <c r="C42" s="143">
        <v>59.1</v>
      </c>
      <c r="D42" s="143">
        <v>55.4</v>
      </c>
      <c r="E42" s="73">
        <v>2222426</v>
      </c>
      <c r="F42" s="73">
        <v>2082941</v>
      </c>
      <c r="G42" s="73">
        <v>139485</v>
      </c>
      <c r="H42" s="143">
        <v>6.3</v>
      </c>
    </row>
    <row r="43" spans="1:8" x14ac:dyDescent="0.25">
      <c r="A43" s="40">
        <v>2015</v>
      </c>
      <c r="B43" s="73">
        <v>3822409</v>
      </c>
      <c r="C43" s="143">
        <v>59.3</v>
      </c>
      <c r="D43" s="143">
        <v>55.8</v>
      </c>
      <c r="E43" s="73">
        <v>2267837</v>
      </c>
      <c r="F43" s="73">
        <v>2134087</v>
      </c>
      <c r="G43" s="73">
        <v>133750</v>
      </c>
      <c r="H43" s="143">
        <v>5.9</v>
      </c>
    </row>
    <row r="44" spans="1:8" x14ac:dyDescent="0.25">
      <c r="A44" s="40">
        <v>2016</v>
      </c>
      <c r="B44" s="73">
        <v>3888005</v>
      </c>
      <c r="C44" s="143">
        <v>58.8</v>
      </c>
      <c r="D44" s="143">
        <v>55.9</v>
      </c>
      <c r="E44" s="73">
        <v>2286054</v>
      </c>
      <c r="F44" s="73">
        <v>2174301</v>
      </c>
      <c r="G44" s="73">
        <v>111753</v>
      </c>
      <c r="H44" s="143">
        <v>4.9000000000000004</v>
      </c>
    </row>
    <row r="45" spans="1:8" x14ac:dyDescent="0.25">
      <c r="A45" s="40">
        <v>2017</v>
      </c>
      <c r="B45" s="136">
        <v>3897645</v>
      </c>
      <c r="C45" s="141">
        <v>58</v>
      </c>
      <c r="D45" s="141">
        <v>55.6</v>
      </c>
      <c r="E45" s="136">
        <v>2261766</v>
      </c>
      <c r="F45" s="136">
        <v>2166708</v>
      </c>
      <c r="G45" s="136">
        <v>95058</v>
      </c>
      <c r="H45" s="141">
        <v>4.2</v>
      </c>
    </row>
    <row r="46" spans="1:8" x14ac:dyDescent="0.25">
      <c r="A46" s="40">
        <v>2018</v>
      </c>
      <c r="B46" s="136">
        <v>3948448</v>
      </c>
      <c r="C46" s="141">
        <v>57.8</v>
      </c>
      <c r="D46" s="141">
        <v>55.9</v>
      </c>
      <c r="E46" s="136">
        <v>2282022</v>
      </c>
      <c r="F46" s="136">
        <v>2205356</v>
      </c>
      <c r="G46" s="136">
        <v>76666</v>
      </c>
      <c r="H46" s="141">
        <v>3.4</v>
      </c>
    </row>
    <row r="47" spans="1:8" x14ac:dyDescent="0.25">
      <c r="A47" s="40">
        <v>2019</v>
      </c>
      <c r="B47" s="136">
        <v>4002601</v>
      </c>
      <c r="C47" s="141">
        <v>58.3</v>
      </c>
      <c r="D47" s="141">
        <v>56.7</v>
      </c>
      <c r="E47" s="136">
        <v>2333533</v>
      </c>
      <c r="F47" s="136">
        <v>2268884</v>
      </c>
      <c r="G47" s="136">
        <v>64649</v>
      </c>
      <c r="H47" s="141">
        <v>2.8</v>
      </c>
    </row>
    <row r="48" spans="1:8" x14ac:dyDescent="0.25">
      <c r="A48" s="40">
        <v>2020</v>
      </c>
      <c r="B48" s="136">
        <v>4050504</v>
      </c>
      <c r="C48" s="141">
        <v>57.7</v>
      </c>
      <c r="D48" s="141">
        <v>54.3</v>
      </c>
      <c r="E48" s="136">
        <v>2339140</v>
      </c>
      <c r="F48" s="136">
        <v>2199751</v>
      </c>
      <c r="G48" s="136">
        <v>139389</v>
      </c>
      <c r="H48" s="141">
        <v>6</v>
      </c>
    </row>
    <row r="49" spans="1:8" x14ac:dyDescent="0.25">
      <c r="A49" s="40">
        <v>2021</v>
      </c>
      <c r="B49" s="136">
        <v>4109008</v>
      </c>
      <c r="C49" s="141">
        <v>57.4</v>
      </c>
      <c r="D49" s="141">
        <v>55.2</v>
      </c>
      <c r="E49" s="136">
        <v>2359169</v>
      </c>
      <c r="F49" s="136">
        <v>2266611</v>
      </c>
      <c r="G49" s="136">
        <v>92558</v>
      </c>
      <c r="H49" s="141">
        <v>3.9</v>
      </c>
    </row>
    <row r="50" spans="1:8" x14ac:dyDescent="0.25">
      <c r="A50" s="40">
        <v>2022</v>
      </c>
      <c r="B50" s="136">
        <v>4188402</v>
      </c>
      <c r="C50" s="141">
        <v>57.1</v>
      </c>
      <c r="D50" s="141">
        <v>55.3</v>
      </c>
      <c r="E50" s="136">
        <v>2393329</v>
      </c>
      <c r="F50" s="136">
        <v>2316435</v>
      </c>
      <c r="G50" s="136">
        <v>76894</v>
      </c>
      <c r="H50" s="141">
        <v>3.2</v>
      </c>
    </row>
    <row r="51" spans="1:8" x14ac:dyDescent="0.25">
      <c r="A51">
        <v>2023</v>
      </c>
      <c r="B51">
        <v>4274977</v>
      </c>
      <c r="C51">
        <v>57.4</v>
      </c>
      <c r="D51">
        <v>55.7</v>
      </c>
      <c r="E51">
        <v>2453060</v>
      </c>
      <c r="F51">
        <v>2380392</v>
      </c>
      <c r="G51">
        <v>72668</v>
      </c>
      <c r="H51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H12" sqref="H12"/>
    </sheetView>
  </sheetViews>
  <sheetFormatPr defaultRowHeight="15" x14ac:dyDescent="0.25"/>
  <cols>
    <col min="1" max="1" width="5.140625" style="151" bestFit="1" customWidth="1"/>
    <col min="2" max="2" width="10.28515625" style="146" bestFit="1" customWidth="1"/>
    <col min="4" max="4" width="5.140625" style="151" bestFit="1" customWidth="1"/>
    <col min="5" max="5" width="10.5703125" style="146" bestFit="1" customWidth="1"/>
    <col min="7" max="7" width="5" style="146" bestFit="1" customWidth="1"/>
    <col min="8" max="8" width="23.7109375" style="146" bestFit="1" customWidth="1"/>
    <col min="9" max="9" width="21.42578125" style="146" bestFit="1" customWidth="1"/>
    <col min="10" max="10" width="22.85546875" style="146" bestFit="1" customWidth="1"/>
  </cols>
  <sheetData>
    <row r="1" spans="1:10" x14ac:dyDescent="0.25">
      <c r="A1" s="225" t="s">
        <v>290</v>
      </c>
      <c r="B1" s="201"/>
      <c r="C1" s="201"/>
      <c r="D1" s="220"/>
      <c r="E1" s="201"/>
      <c r="G1" s="225" t="s">
        <v>291</v>
      </c>
      <c r="H1" s="201"/>
      <c r="I1" s="201"/>
      <c r="J1" s="201"/>
    </row>
    <row r="3" spans="1:10" ht="27" customHeight="1" thickBot="1" x14ac:dyDescent="0.3">
      <c r="A3" s="38" t="s">
        <v>100</v>
      </c>
      <c r="B3" s="38" t="s">
        <v>5</v>
      </c>
      <c r="D3" s="38" t="s">
        <v>100</v>
      </c>
      <c r="E3" s="38" t="s">
        <v>5</v>
      </c>
      <c r="H3" t="s">
        <v>292</v>
      </c>
      <c r="I3" t="s">
        <v>293</v>
      </c>
      <c r="J3" t="s">
        <v>294</v>
      </c>
    </row>
    <row r="4" spans="1:10" ht="15.75" customHeight="1" thickTop="1" x14ac:dyDescent="0.25">
      <c r="A4" s="37">
        <v>1939</v>
      </c>
      <c r="B4" s="161">
        <v>310100</v>
      </c>
      <c r="D4" s="37">
        <v>1986</v>
      </c>
      <c r="E4" s="161">
        <v>1338000</v>
      </c>
      <c r="G4" s="19">
        <v>2007</v>
      </c>
      <c r="H4" s="134">
        <v>675.36</v>
      </c>
      <c r="I4" s="102">
        <v>36</v>
      </c>
      <c r="J4" s="134">
        <v>18.760000000000002</v>
      </c>
    </row>
    <row r="5" spans="1:10" x14ac:dyDescent="0.25">
      <c r="A5" s="37">
        <v>1940</v>
      </c>
      <c r="B5" s="161">
        <v>328600</v>
      </c>
      <c r="D5" s="37">
        <v>1987</v>
      </c>
      <c r="E5" s="161">
        <v>1392200</v>
      </c>
      <c r="G5" s="19">
        <v>2008</v>
      </c>
      <c r="H5" s="134">
        <v>669.28</v>
      </c>
      <c r="I5" s="102">
        <v>35.6</v>
      </c>
      <c r="J5" s="134">
        <v>18.8</v>
      </c>
    </row>
    <row r="6" spans="1:10" x14ac:dyDescent="0.25">
      <c r="A6" s="37">
        <v>1941</v>
      </c>
      <c r="B6" s="161">
        <v>387500</v>
      </c>
      <c r="D6" s="37">
        <v>1988</v>
      </c>
      <c r="E6" s="161">
        <v>1449000</v>
      </c>
      <c r="G6" s="19">
        <v>2009</v>
      </c>
      <c r="H6" s="134">
        <v>665.55</v>
      </c>
      <c r="I6" s="102">
        <v>34.700000000000003</v>
      </c>
      <c r="J6" s="134">
        <v>19.18</v>
      </c>
    </row>
    <row r="7" spans="1:10" x14ac:dyDescent="0.25">
      <c r="A7" s="37">
        <v>1942</v>
      </c>
      <c r="B7" s="161">
        <v>416500</v>
      </c>
      <c r="D7" s="37">
        <v>1989</v>
      </c>
      <c r="E7" s="161">
        <v>1499700</v>
      </c>
      <c r="G7" s="19">
        <v>2010</v>
      </c>
      <c r="H7" s="134">
        <v>692.17</v>
      </c>
      <c r="I7" s="102">
        <v>34.799999999999997</v>
      </c>
      <c r="J7" s="134">
        <v>19.89</v>
      </c>
    </row>
    <row r="8" spans="1:10" x14ac:dyDescent="0.25">
      <c r="A8" s="37">
        <v>1943</v>
      </c>
      <c r="B8" s="161">
        <v>428500</v>
      </c>
      <c r="D8" s="37">
        <v>1990</v>
      </c>
      <c r="E8" s="161">
        <v>1527600</v>
      </c>
      <c r="G8" s="19">
        <v>2011</v>
      </c>
      <c r="H8" s="134">
        <v>716.18</v>
      </c>
      <c r="I8" s="102">
        <v>34.799999999999997</v>
      </c>
      <c r="J8" s="134">
        <v>20.58</v>
      </c>
    </row>
    <row r="9" spans="1:10" x14ac:dyDescent="0.25">
      <c r="A9" s="37">
        <v>1944</v>
      </c>
      <c r="B9" s="161">
        <v>408600</v>
      </c>
      <c r="D9" s="37">
        <v>1991</v>
      </c>
      <c r="E9" s="161">
        <v>1497300</v>
      </c>
      <c r="G9" s="19">
        <v>2012</v>
      </c>
      <c r="H9" s="134">
        <v>705.16</v>
      </c>
      <c r="I9" s="102">
        <v>35.1</v>
      </c>
      <c r="J9" s="134">
        <v>20.09</v>
      </c>
    </row>
    <row r="10" spans="1:10" x14ac:dyDescent="0.25">
      <c r="A10" s="37">
        <v>1945</v>
      </c>
      <c r="B10" s="161">
        <v>396000</v>
      </c>
      <c r="D10" s="37">
        <v>1992</v>
      </c>
      <c r="E10" s="161">
        <v>1511800</v>
      </c>
      <c r="G10" s="19">
        <v>2013</v>
      </c>
      <c r="H10" s="134">
        <v>716.15</v>
      </c>
      <c r="I10" s="102">
        <v>34.9</v>
      </c>
      <c r="J10" s="134">
        <v>20.52</v>
      </c>
    </row>
    <row r="11" spans="1:10" x14ac:dyDescent="0.25">
      <c r="A11" s="37">
        <v>1946</v>
      </c>
      <c r="B11" s="161">
        <v>411600</v>
      </c>
      <c r="D11" s="37">
        <v>1993</v>
      </c>
      <c r="E11" s="161">
        <v>1553000</v>
      </c>
      <c r="G11" s="19">
        <v>2014</v>
      </c>
      <c r="H11" s="134">
        <v>726.23</v>
      </c>
      <c r="I11" s="102">
        <v>34.5</v>
      </c>
      <c r="J11" s="134">
        <v>21.05</v>
      </c>
    </row>
    <row r="12" spans="1:10" x14ac:dyDescent="0.25">
      <c r="A12" s="37">
        <v>1947</v>
      </c>
      <c r="B12" s="161">
        <v>436200</v>
      </c>
      <c r="D12" s="37">
        <v>1994</v>
      </c>
      <c r="E12" s="161">
        <v>1592000</v>
      </c>
      <c r="G12" s="19">
        <v>2015</v>
      </c>
      <c r="H12" s="134">
        <v>743.27</v>
      </c>
      <c r="I12" s="102">
        <v>34.700000000000003</v>
      </c>
      <c r="J12" s="134">
        <v>21.42</v>
      </c>
    </row>
    <row r="13" spans="1:10" x14ac:dyDescent="0.25">
      <c r="A13" s="37">
        <v>1948</v>
      </c>
      <c r="B13" s="161">
        <v>456400</v>
      </c>
      <c r="D13" s="37">
        <v>1995</v>
      </c>
      <c r="E13" s="161">
        <v>1636300</v>
      </c>
      <c r="G13" s="19">
        <v>2016</v>
      </c>
      <c r="H13" s="134">
        <v>762.8</v>
      </c>
      <c r="I13" s="102">
        <v>34.5</v>
      </c>
      <c r="J13" s="134">
        <v>22.11</v>
      </c>
    </row>
    <row r="14" spans="1:10" x14ac:dyDescent="0.25">
      <c r="A14" s="37">
        <v>1949</v>
      </c>
      <c r="B14" s="161">
        <v>443100</v>
      </c>
      <c r="D14" s="37">
        <v>1996</v>
      </c>
      <c r="E14" s="161">
        <v>1669400</v>
      </c>
      <c r="G14" s="19">
        <v>2017</v>
      </c>
      <c r="H14" s="134">
        <v>791.99</v>
      </c>
      <c r="I14" s="102">
        <v>34.6</v>
      </c>
      <c r="J14" s="134">
        <v>22.89</v>
      </c>
    </row>
    <row r="15" spans="1:10" x14ac:dyDescent="0.25">
      <c r="A15" s="37">
        <v>1950</v>
      </c>
      <c r="B15" s="161">
        <v>461400</v>
      </c>
      <c r="D15" s="37">
        <v>1997</v>
      </c>
      <c r="E15" s="161">
        <v>1718800</v>
      </c>
      <c r="G15" s="19">
        <v>2018</v>
      </c>
      <c r="H15" s="134">
        <v>829.36</v>
      </c>
      <c r="I15" s="102">
        <v>34.6</v>
      </c>
      <c r="J15" s="134">
        <v>23.97</v>
      </c>
    </row>
    <row r="16" spans="1:10" x14ac:dyDescent="0.25">
      <c r="A16" s="37">
        <v>1951</v>
      </c>
      <c r="B16" s="161">
        <v>505800</v>
      </c>
      <c r="D16" s="37">
        <v>1998</v>
      </c>
      <c r="E16" s="161">
        <v>1779800</v>
      </c>
      <c r="G16" s="19">
        <v>2019</v>
      </c>
      <c r="H16" s="134">
        <v>852.84</v>
      </c>
      <c r="I16" s="102">
        <v>34.5</v>
      </c>
      <c r="J16" s="134">
        <v>24.72</v>
      </c>
    </row>
    <row r="17" spans="1:10" x14ac:dyDescent="0.25">
      <c r="A17" s="37">
        <v>1952</v>
      </c>
      <c r="B17" s="161">
        <v>544300</v>
      </c>
      <c r="D17" s="37">
        <v>1999</v>
      </c>
      <c r="E17" s="161">
        <v>1826300</v>
      </c>
      <c r="G17" s="19">
        <v>2020</v>
      </c>
      <c r="H17" s="134">
        <v>888.31</v>
      </c>
      <c r="I17" s="102">
        <v>34.1</v>
      </c>
      <c r="J17" s="134">
        <v>26.05</v>
      </c>
    </row>
    <row r="18" spans="1:10" x14ac:dyDescent="0.25">
      <c r="A18" s="37">
        <v>1953</v>
      </c>
      <c r="B18" s="161">
        <v>543900</v>
      </c>
      <c r="D18" s="37">
        <v>2000</v>
      </c>
      <c r="E18" s="161">
        <v>1854000</v>
      </c>
      <c r="G18" s="19">
        <v>2021</v>
      </c>
      <c r="H18" s="134">
        <v>925.41</v>
      </c>
      <c r="I18" s="102">
        <v>34.299999999999997</v>
      </c>
      <c r="J18" s="134">
        <v>26.98</v>
      </c>
    </row>
    <row r="19" spans="1:10" x14ac:dyDescent="0.25">
      <c r="A19" s="37">
        <v>1954</v>
      </c>
      <c r="B19" s="161">
        <v>519700.00000000012</v>
      </c>
      <c r="D19" s="37">
        <v>2001</v>
      </c>
      <c r="E19" s="161">
        <v>1814800</v>
      </c>
      <c r="G19" s="19">
        <v>2022</v>
      </c>
      <c r="H19" s="134">
        <v>972.9</v>
      </c>
      <c r="I19" s="102">
        <v>34.5</v>
      </c>
      <c r="J19" s="134">
        <v>28.2</v>
      </c>
    </row>
    <row r="20" spans="1:10" x14ac:dyDescent="0.25">
      <c r="A20" s="37">
        <v>1955</v>
      </c>
      <c r="B20" s="161">
        <v>533000</v>
      </c>
      <c r="D20" s="37">
        <v>2002</v>
      </c>
      <c r="E20" s="161">
        <v>1795400</v>
      </c>
      <c r="G20">
        <v>2023</v>
      </c>
      <c r="H20">
        <v>1014.59</v>
      </c>
      <c r="I20">
        <v>34.299999999999997</v>
      </c>
      <c r="J20">
        <v>29.58</v>
      </c>
    </row>
    <row r="21" spans="1:10" x14ac:dyDescent="0.25">
      <c r="A21" s="37">
        <v>1956</v>
      </c>
      <c r="B21" s="161">
        <v>542900</v>
      </c>
      <c r="D21" s="37">
        <v>2003</v>
      </c>
      <c r="E21" s="161">
        <v>1799100</v>
      </c>
    </row>
    <row r="22" spans="1:10" x14ac:dyDescent="0.25">
      <c r="A22" s="37">
        <v>1957</v>
      </c>
      <c r="B22" s="161">
        <v>545000</v>
      </c>
      <c r="D22" s="37">
        <v>2004</v>
      </c>
      <c r="E22" s="161">
        <v>1826600</v>
      </c>
    </row>
    <row r="23" spans="1:10" x14ac:dyDescent="0.25">
      <c r="A23" s="37">
        <v>1958</v>
      </c>
      <c r="B23" s="161">
        <v>545900</v>
      </c>
      <c r="D23" s="37">
        <v>2005</v>
      </c>
      <c r="E23" s="161">
        <v>1862900</v>
      </c>
    </row>
    <row r="24" spans="1:10" x14ac:dyDescent="0.25">
      <c r="A24" s="37">
        <v>1959</v>
      </c>
      <c r="B24" s="161">
        <v>566900</v>
      </c>
      <c r="D24" s="37">
        <v>2006</v>
      </c>
      <c r="E24" s="161">
        <v>1905700</v>
      </c>
    </row>
    <row r="25" spans="1:10" x14ac:dyDescent="0.25">
      <c r="A25" s="37">
        <v>1960</v>
      </c>
      <c r="B25" s="161">
        <v>582500</v>
      </c>
      <c r="D25" s="37">
        <v>2007</v>
      </c>
      <c r="E25" s="161">
        <v>1945000</v>
      </c>
    </row>
    <row r="26" spans="1:10" x14ac:dyDescent="0.25">
      <c r="A26" s="37">
        <v>1961</v>
      </c>
      <c r="B26" s="161">
        <v>587000</v>
      </c>
      <c r="D26" s="37">
        <v>2008</v>
      </c>
      <c r="E26" s="161">
        <v>1926300</v>
      </c>
    </row>
    <row r="27" spans="1:10" x14ac:dyDescent="0.25">
      <c r="A27" s="37">
        <v>1962</v>
      </c>
      <c r="B27" s="161">
        <v>609800</v>
      </c>
      <c r="D27" s="37">
        <v>2009</v>
      </c>
      <c r="E27" s="161">
        <v>1814400</v>
      </c>
    </row>
    <row r="28" spans="1:10" x14ac:dyDescent="0.25">
      <c r="A28" s="37">
        <v>1963</v>
      </c>
      <c r="B28" s="161">
        <v>630600</v>
      </c>
      <c r="D28" s="37">
        <v>2010</v>
      </c>
      <c r="E28" s="161">
        <v>1811300</v>
      </c>
    </row>
    <row r="29" spans="1:10" x14ac:dyDescent="0.25">
      <c r="A29" s="37">
        <v>1964</v>
      </c>
      <c r="B29" s="161">
        <v>651500</v>
      </c>
      <c r="D29" s="37">
        <v>2011</v>
      </c>
      <c r="E29" s="161">
        <v>1832500</v>
      </c>
    </row>
    <row r="30" spans="1:10" x14ac:dyDescent="0.25">
      <c r="A30" s="37">
        <v>1965</v>
      </c>
      <c r="B30" s="161">
        <v>686000</v>
      </c>
      <c r="D30" s="37">
        <v>2012</v>
      </c>
      <c r="E30" s="161">
        <v>1864300</v>
      </c>
    </row>
    <row r="31" spans="1:10" x14ac:dyDescent="0.25">
      <c r="A31" s="37">
        <v>1966</v>
      </c>
      <c r="B31" s="161">
        <v>734900</v>
      </c>
      <c r="D31" s="37">
        <v>2013</v>
      </c>
      <c r="E31" s="161">
        <v>1901000</v>
      </c>
    </row>
    <row r="32" spans="1:10" x14ac:dyDescent="0.25">
      <c r="A32" s="37">
        <v>1967</v>
      </c>
      <c r="B32" s="161">
        <v>754500</v>
      </c>
      <c r="D32" s="37">
        <v>2014</v>
      </c>
      <c r="E32" s="161">
        <v>1951300</v>
      </c>
    </row>
    <row r="33" spans="1:5" x14ac:dyDescent="0.25">
      <c r="A33" s="37">
        <v>1968</v>
      </c>
      <c r="B33" s="161">
        <v>782900</v>
      </c>
      <c r="D33" s="37">
        <v>2015</v>
      </c>
      <c r="E33" s="80">
        <v>2006700</v>
      </c>
    </row>
    <row r="34" spans="1:5" x14ac:dyDescent="0.25">
      <c r="A34" s="37">
        <v>1969</v>
      </c>
      <c r="B34" s="161">
        <v>819800</v>
      </c>
      <c r="D34" s="37">
        <v>2016</v>
      </c>
      <c r="E34" s="80">
        <v>2055300</v>
      </c>
    </row>
    <row r="35" spans="1:5" x14ac:dyDescent="0.25">
      <c r="A35" s="37">
        <v>1970</v>
      </c>
      <c r="B35" s="161">
        <v>842000</v>
      </c>
      <c r="D35" s="37">
        <v>2017</v>
      </c>
      <c r="E35" s="161">
        <v>2096100</v>
      </c>
    </row>
    <row r="36" spans="1:5" x14ac:dyDescent="0.25">
      <c r="A36" s="37">
        <v>1971</v>
      </c>
      <c r="B36" s="161">
        <v>862600</v>
      </c>
      <c r="D36" s="37">
        <v>2018</v>
      </c>
      <c r="E36" s="161">
        <v>2154800</v>
      </c>
    </row>
    <row r="37" spans="1:5" x14ac:dyDescent="0.25">
      <c r="A37" s="37">
        <v>1972</v>
      </c>
      <c r="B37" s="161">
        <v>920300</v>
      </c>
      <c r="D37" s="37">
        <v>2019</v>
      </c>
      <c r="E37" s="161">
        <v>2189600</v>
      </c>
    </row>
    <row r="38" spans="1:5" x14ac:dyDescent="0.25">
      <c r="A38" s="37">
        <v>1973</v>
      </c>
      <c r="B38" s="161">
        <v>984000</v>
      </c>
      <c r="D38" s="37">
        <v>2020</v>
      </c>
      <c r="E38" s="161">
        <v>2082300</v>
      </c>
    </row>
    <row r="39" spans="1:5" x14ac:dyDescent="0.25">
      <c r="A39" s="37">
        <v>1974</v>
      </c>
      <c r="B39" s="161">
        <v>1015800</v>
      </c>
      <c r="D39" s="37">
        <v>2021</v>
      </c>
      <c r="E39" s="161">
        <v>2154000</v>
      </c>
    </row>
    <row r="40" spans="1:5" x14ac:dyDescent="0.25">
      <c r="A40" s="37">
        <v>1975</v>
      </c>
      <c r="B40" s="161">
        <v>982600</v>
      </c>
      <c r="D40" s="37">
        <v>2022</v>
      </c>
      <c r="E40" s="161">
        <v>2242900</v>
      </c>
    </row>
    <row r="41" spans="1:5" x14ac:dyDescent="0.25">
      <c r="A41" s="37">
        <v>1976</v>
      </c>
      <c r="B41" s="161">
        <v>1038100</v>
      </c>
      <c r="D41" s="37">
        <v>2023</v>
      </c>
      <c r="E41" s="161">
        <v>2305800</v>
      </c>
    </row>
    <row r="42" spans="1:5" x14ac:dyDescent="0.25">
      <c r="A42" s="37">
        <v>1977</v>
      </c>
      <c r="B42" s="161">
        <v>1081700</v>
      </c>
      <c r="D42" s="37"/>
      <c r="E42" s="161"/>
    </row>
    <row r="43" spans="1:5" x14ac:dyDescent="0.25">
      <c r="A43" s="37">
        <v>1978</v>
      </c>
      <c r="B43" s="161">
        <v>1137500</v>
      </c>
      <c r="D43" s="37"/>
      <c r="E43" s="161"/>
    </row>
    <row r="44" spans="1:5" x14ac:dyDescent="0.25">
      <c r="A44" s="37">
        <v>1979</v>
      </c>
      <c r="B44" s="161">
        <v>1176000</v>
      </c>
      <c r="D44" s="37"/>
      <c r="E44" s="161"/>
    </row>
    <row r="45" spans="1:5" x14ac:dyDescent="0.25">
      <c r="A45" s="37">
        <v>1980</v>
      </c>
      <c r="B45" s="161">
        <v>1188800</v>
      </c>
      <c r="D45" s="37"/>
      <c r="E45" s="161"/>
    </row>
    <row r="46" spans="1:5" x14ac:dyDescent="0.25">
      <c r="A46">
        <v>1981</v>
      </c>
      <c r="B46" s="161">
        <v>1196500</v>
      </c>
      <c r="D46" s="37"/>
      <c r="E46" s="161"/>
    </row>
    <row r="47" spans="1:5" x14ac:dyDescent="0.25">
      <c r="A47">
        <v>1982</v>
      </c>
      <c r="B47" s="161">
        <v>1162300</v>
      </c>
      <c r="D47" s="37"/>
      <c r="E47" s="161"/>
    </row>
    <row r="48" spans="1:5" x14ac:dyDescent="0.25">
      <c r="A48">
        <v>1983</v>
      </c>
      <c r="B48" s="161">
        <v>1189000</v>
      </c>
      <c r="D48" s="37"/>
      <c r="E48" s="161"/>
    </row>
    <row r="49" spans="1:5" x14ac:dyDescent="0.25">
      <c r="A49">
        <v>1984</v>
      </c>
      <c r="B49" s="161">
        <v>1262500</v>
      </c>
      <c r="D49" s="37"/>
      <c r="E49" s="161"/>
    </row>
    <row r="50" spans="1:5" x14ac:dyDescent="0.25">
      <c r="A50">
        <v>1985</v>
      </c>
      <c r="B50" s="161">
        <v>1296200</v>
      </c>
      <c r="D50" s="37"/>
      <c r="E50" s="161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26" zoomScale="80" zoomScaleNormal="80" workbookViewId="0">
      <selection activeCell="F16" sqref="F16"/>
    </sheetView>
  </sheetViews>
  <sheetFormatPr defaultRowHeight="15" x14ac:dyDescent="0.25"/>
  <cols>
    <col min="1" max="1" width="68.7109375" style="146" bestFit="1" customWidth="1"/>
    <col min="2" max="2" width="7" style="146" customWidth="1"/>
    <col min="3" max="3" width="9" style="146" bestFit="1" customWidth="1"/>
    <col min="5" max="5" width="7" style="146" bestFit="1" customWidth="1"/>
    <col min="6" max="6" width="10.28515625" style="146" bestFit="1" customWidth="1"/>
    <col min="7" max="7" width="9" style="146" bestFit="1" customWidth="1"/>
    <col min="8" max="8" width="10.5703125" style="146" bestFit="1" customWidth="1"/>
    <col min="9" max="9" width="7.42578125" style="146" bestFit="1" customWidth="1"/>
    <col min="10" max="10" width="10.28515625" style="146" bestFit="1" customWidth="1"/>
    <col min="11" max="11" width="9.28515625" style="146" bestFit="1" customWidth="1"/>
    <col min="12" max="12" width="10.5703125" style="146" bestFit="1" customWidth="1"/>
    <col min="13" max="13" width="8" style="146" bestFit="1" customWidth="1"/>
    <col min="14" max="14" width="10.28515625" style="146" bestFit="1" customWidth="1"/>
  </cols>
  <sheetData>
    <row r="1" spans="1:14" ht="15.75" customHeight="1" x14ac:dyDescent="0.25">
      <c r="A1" s="200" t="s">
        <v>10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4" ht="15.75" customHeight="1" x14ac:dyDescent="0.25">
      <c r="A2" s="200" t="s">
        <v>11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4" ht="15.75" customHeight="1" x14ac:dyDescent="0.25">
      <c r="A3" s="19"/>
      <c r="B3" s="20"/>
      <c r="C3" s="19"/>
      <c r="D3" s="19"/>
      <c r="E3" s="19"/>
      <c r="F3" s="81"/>
      <c r="G3" s="82"/>
      <c r="H3" s="82"/>
      <c r="I3" s="82"/>
      <c r="J3" s="81"/>
      <c r="K3" s="82"/>
      <c r="L3" s="82"/>
      <c r="M3" s="82"/>
      <c r="N3" s="81"/>
    </row>
    <row r="4" spans="1:14" ht="15.75" customHeight="1" x14ac:dyDescent="0.25">
      <c r="A4" s="21"/>
      <c r="B4" s="20"/>
      <c r="C4" s="21"/>
      <c r="D4" s="21"/>
      <c r="E4" s="21"/>
      <c r="F4" s="83"/>
      <c r="G4" s="84"/>
      <c r="H4" s="84"/>
      <c r="I4" s="84"/>
      <c r="J4" s="83"/>
      <c r="K4" s="84"/>
      <c r="L4" s="84"/>
      <c r="M4" s="84"/>
      <c r="N4" s="83"/>
    </row>
    <row r="5" spans="1:14" ht="16.5" customHeight="1" thickBot="1" x14ac:dyDescent="0.3">
      <c r="A5" s="22"/>
      <c r="B5" s="20"/>
      <c r="C5" s="212">
        <v>45323</v>
      </c>
      <c r="D5" s="201"/>
      <c r="E5" s="201"/>
      <c r="F5" s="201"/>
      <c r="G5" s="212">
        <v>45322</v>
      </c>
      <c r="H5" s="201"/>
      <c r="I5" s="201"/>
      <c r="J5" s="201"/>
      <c r="K5" s="212">
        <v>44963</v>
      </c>
      <c r="L5" s="201"/>
      <c r="M5" s="201"/>
      <c r="N5" s="201"/>
    </row>
    <row r="6" spans="1:14" ht="15.75" customHeight="1" x14ac:dyDescent="0.25">
      <c r="A6" s="148"/>
      <c r="B6" s="23"/>
      <c r="C6" s="148" t="s">
        <v>12</v>
      </c>
      <c r="D6" s="148" t="s">
        <v>13</v>
      </c>
      <c r="E6" s="208" t="s">
        <v>14</v>
      </c>
      <c r="F6" s="209"/>
      <c r="G6" s="85" t="s">
        <v>12</v>
      </c>
      <c r="H6" s="86" t="s">
        <v>13</v>
      </c>
      <c r="I6" s="208" t="s">
        <v>14</v>
      </c>
      <c r="J6" s="209"/>
      <c r="K6" s="86" t="s">
        <v>12</v>
      </c>
      <c r="L6" s="86" t="s">
        <v>13</v>
      </c>
      <c r="M6" s="210" t="s">
        <v>14</v>
      </c>
      <c r="N6" s="211"/>
    </row>
    <row r="7" spans="1:14" ht="16.5" customHeight="1" thickBot="1" x14ac:dyDescent="0.3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7" t="s">
        <v>19</v>
      </c>
      <c r="G7" s="88" t="s">
        <v>16</v>
      </c>
      <c r="H7" s="89" t="s">
        <v>17</v>
      </c>
      <c r="I7" s="89" t="s">
        <v>18</v>
      </c>
      <c r="J7" s="87" t="s">
        <v>19</v>
      </c>
      <c r="K7" s="89" t="s">
        <v>16</v>
      </c>
      <c r="L7" s="89" t="s">
        <v>17</v>
      </c>
      <c r="M7" s="89" t="s">
        <v>18</v>
      </c>
      <c r="N7" s="90" t="s">
        <v>19</v>
      </c>
    </row>
    <row r="8" spans="1:14" ht="15.75" customHeight="1" x14ac:dyDescent="0.25">
      <c r="B8" s="63"/>
      <c r="D8" s="149"/>
      <c r="E8" s="149"/>
      <c r="F8" s="91"/>
      <c r="G8" s="80"/>
      <c r="H8" s="80"/>
      <c r="I8" s="80"/>
      <c r="J8" s="92"/>
      <c r="K8" s="93"/>
      <c r="L8" s="80"/>
      <c r="M8" s="80"/>
      <c r="N8" s="94"/>
    </row>
    <row r="9" spans="1:14" ht="18.75" customHeight="1" x14ac:dyDescent="0.25">
      <c r="A9" s="28" t="s">
        <v>20</v>
      </c>
      <c r="B9" s="95" t="str">
        <f t="array" ref="B9">_xlfn.IFS(F9&gt;J9,$D$60,F9&lt;J9,$D$61,F9=J9,"-")</f>
        <v>↑</v>
      </c>
      <c r="C9" s="96">
        <v>9626</v>
      </c>
      <c r="D9" s="96">
        <v>9177</v>
      </c>
      <c r="E9" s="96">
        <v>449</v>
      </c>
      <c r="F9" s="97">
        <v>4.7</v>
      </c>
      <c r="G9" s="98">
        <v>9548</v>
      </c>
      <c r="H9" s="98">
        <v>9171</v>
      </c>
      <c r="I9" s="98">
        <v>377</v>
      </c>
      <c r="J9" s="99">
        <v>3.9</v>
      </c>
      <c r="K9" s="98">
        <v>9585</v>
      </c>
      <c r="L9" s="98">
        <v>9164</v>
      </c>
      <c r="M9" s="98">
        <v>421</v>
      </c>
      <c r="N9" s="99">
        <v>4.4000000000000004</v>
      </c>
    </row>
    <row r="10" spans="1:14" ht="18.75" customHeight="1" x14ac:dyDescent="0.25">
      <c r="A10" s="28" t="s">
        <v>21</v>
      </c>
      <c r="B10" s="95" t="str">
        <f t="array" ref="B10">_xlfn.IFS(F10&gt;J10,$D$60,F10&lt;J10,$D$61,F10=J10,"-")</f>
        <v>↑</v>
      </c>
      <c r="C10" s="96">
        <v>74281</v>
      </c>
      <c r="D10" s="96">
        <v>71470</v>
      </c>
      <c r="E10" s="96">
        <v>2811</v>
      </c>
      <c r="F10" s="97">
        <v>3.8</v>
      </c>
      <c r="G10" s="98">
        <v>73621</v>
      </c>
      <c r="H10" s="98">
        <v>71111</v>
      </c>
      <c r="I10" s="98">
        <v>2510</v>
      </c>
      <c r="J10" s="99">
        <v>3.4</v>
      </c>
      <c r="K10" s="98">
        <v>73078</v>
      </c>
      <c r="L10" s="98">
        <v>70307</v>
      </c>
      <c r="M10" s="98">
        <v>2771</v>
      </c>
      <c r="N10" s="99">
        <v>3.8</v>
      </c>
    </row>
    <row r="11" spans="1:14" ht="18.75" customHeight="1" x14ac:dyDescent="0.25">
      <c r="A11" s="28" t="s">
        <v>22</v>
      </c>
      <c r="B11" s="95" t="str">
        <f t="array" ref="B11">_xlfn.IFS(F11&gt;J11,$D$60,F11&lt;J11,$D$61,F11=J11,"-")</f>
        <v>↓</v>
      </c>
      <c r="C11" s="96">
        <v>2386</v>
      </c>
      <c r="D11" s="96">
        <v>2223</v>
      </c>
      <c r="E11" s="96">
        <v>163</v>
      </c>
      <c r="F11" s="97">
        <v>6.8</v>
      </c>
      <c r="G11" s="98">
        <v>2288</v>
      </c>
      <c r="H11" s="98">
        <v>2130</v>
      </c>
      <c r="I11" s="98">
        <v>158</v>
      </c>
      <c r="J11" s="99">
        <v>6.9</v>
      </c>
      <c r="K11" s="98">
        <v>2235</v>
      </c>
      <c r="L11" s="98">
        <v>2094</v>
      </c>
      <c r="M11" s="98">
        <v>141</v>
      </c>
      <c r="N11" s="99">
        <v>6.3</v>
      </c>
    </row>
    <row r="12" spans="1:14" ht="18.75" customHeight="1" x14ac:dyDescent="0.25">
      <c r="A12" s="28" t="s">
        <v>23</v>
      </c>
      <c r="B12" s="95" t="str">
        <f t="array" ref="B12">_xlfn.IFS(F12&gt;J12,$D$60,F12&lt;J12,$D$61,F12=J12,"-")</f>
        <v>↑</v>
      </c>
      <c r="C12" s="96">
        <v>94698</v>
      </c>
      <c r="D12" s="96">
        <v>91441</v>
      </c>
      <c r="E12" s="96">
        <v>3257</v>
      </c>
      <c r="F12" s="97">
        <v>3.4</v>
      </c>
      <c r="G12" s="98">
        <v>94179</v>
      </c>
      <c r="H12" s="98">
        <v>91235</v>
      </c>
      <c r="I12" s="98">
        <v>2944</v>
      </c>
      <c r="J12" s="99">
        <v>3.1</v>
      </c>
      <c r="K12" s="98">
        <v>93265</v>
      </c>
      <c r="L12" s="98">
        <v>90016</v>
      </c>
      <c r="M12" s="98">
        <v>3249</v>
      </c>
      <c r="N12" s="99">
        <v>3.5</v>
      </c>
    </row>
    <row r="13" spans="1:14" ht="18.75" customHeight="1" x14ac:dyDescent="0.25">
      <c r="A13" s="28" t="s">
        <v>24</v>
      </c>
      <c r="B13" s="95" t="str">
        <f t="array" ref="B13">_xlfn.IFS(F13&gt;J13,$D$60,F13&lt;J13,$D$61,F13=J13,"-")</f>
        <v>↑</v>
      </c>
      <c r="C13" s="96">
        <v>4689</v>
      </c>
      <c r="D13" s="96">
        <v>4393</v>
      </c>
      <c r="E13" s="96">
        <v>296</v>
      </c>
      <c r="F13" s="97">
        <v>6.3</v>
      </c>
      <c r="G13" s="98">
        <v>4577</v>
      </c>
      <c r="H13" s="98">
        <v>4300</v>
      </c>
      <c r="I13" s="98">
        <v>277</v>
      </c>
      <c r="J13" s="99">
        <v>6.1</v>
      </c>
      <c r="K13" s="98">
        <v>4559</v>
      </c>
      <c r="L13" s="98">
        <v>4296</v>
      </c>
      <c r="M13" s="98">
        <v>263</v>
      </c>
      <c r="N13" s="99">
        <v>5.8</v>
      </c>
    </row>
    <row r="14" spans="1:14" ht="18.75" customHeight="1" x14ac:dyDescent="0.25">
      <c r="A14" s="28" t="s">
        <v>25</v>
      </c>
      <c r="B14" s="95" t="str">
        <f t="array" ref="B14">_xlfn.IFS(F14&gt;J14,$D$60,F14&lt;J14,$D$61,F14=J14,"-")</f>
        <v>↑</v>
      </c>
      <c r="C14" s="96">
        <v>7649</v>
      </c>
      <c r="D14" s="96">
        <v>7215</v>
      </c>
      <c r="E14" s="96">
        <v>434</v>
      </c>
      <c r="F14" s="97">
        <v>5.7</v>
      </c>
      <c r="G14" s="98">
        <v>7564</v>
      </c>
      <c r="H14" s="98">
        <v>7148</v>
      </c>
      <c r="I14" s="98">
        <v>416</v>
      </c>
      <c r="J14" s="99">
        <v>5.5</v>
      </c>
      <c r="K14" s="98">
        <v>7456</v>
      </c>
      <c r="L14" s="98">
        <v>7086</v>
      </c>
      <c r="M14" s="98">
        <v>370</v>
      </c>
      <c r="N14" s="99">
        <v>5</v>
      </c>
    </row>
    <row r="15" spans="1:14" ht="18.75" customHeight="1" x14ac:dyDescent="0.25">
      <c r="A15" s="28" t="s">
        <v>26</v>
      </c>
      <c r="B15" s="95" t="str">
        <f t="array" ref="B15">_xlfn.IFS(F15&gt;J15,$D$60,F15&lt;J15,$D$61,F15=J15,"-")</f>
        <v>↑</v>
      </c>
      <c r="C15" s="96">
        <v>80744</v>
      </c>
      <c r="D15" s="96">
        <v>77808</v>
      </c>
      <c r="E15" s="96">
        <v>2936</v>
      </c>
      <c r="F15" s="97">
        <v>3.6</v>
      </c>
      <c r="G15" s="98">
        <v>79635</v>
      </c>
      <c r="H15" s="98">
        <v>77088</v>
      </c>
      <c r="I15" s="98">
        <v>2547</v>
      </c>
      <c r="J15" s="99">
        <v>3.2</v>
      </c>
      <c r="K15" s="98">
        <v>76965</v>
      </c>
      <c r="L15" s="98">
        <v>74046</v>
      </c>
      <c r="M15" s="98">
        <v>2919</v>
      </c>
      <c r="N15" s="99">
        <v>3.8</v>
      </c>
    </row>
    <row r="16" spans="1:14" ht="18.75" customHeight="1" x14ac:dyDescent="0.25">
      <c r="A16" s="28" t="s">
        <v>27</v>
      </c>
      <c r="B16" s="95" t="str">
        <f t="array" ref="B16">_xlfn.IFS(F16&gt;J16,$D$60,F16&lt;J16,$D$61,F16=J16,"-")</f>
        <v>↑</v>
      </c>
      <c r="C16" s="96">
        <v>116885</v>
      </c>
      <c r="D16" s="96">
        <v>113058</v>
      </c>
      <c r="E16" s="96">
        <v>3827</v>
      </c>
      <c r="F16" s="97">
        <v>3.3</v>
      </c>
      <c r="G16" s="98">
        <v>116239</v>
      </c>
      <c r="H16" s="98">
        <v>112806</v>
      </c>
      <c r="I16" s="98">
        <v>3433</v>
      </c>
      <c r="J16" s="99">
        <v>3</v>
      </c>
      <c r="K16" s="98">
        <v>113027</v>
      </c>
      <c r="L16" s="98">
        <v>109219</v>
      </c>
      <c r="M16" s="98">
        <v>3808</v>
      </c>
      <c r="N16" s="99">
        <v>3.4</v>
      </c>
    </row>
    <row r="17" spans="1:19" ht="18.75" customHeight="1" x14ac:dyDescent="0.25">
      <c r="A17" s="28" t="s">
        <v>28</v>
      </c>
      <c r="B17" s="95" t="str">
        <f t="array" ref="B17">_xlfn.IFS(F17&gt;J17,$D$60,F17&lt;J17,$D$61,F17=J17,"-")</f>
        <v>↑</v>
      </c>
      <c r="C17" s="96">
        <v>6730</v>
      </c>
      <c r="D17" s="96">
        <v>6465</v>
      </c>
      <c r="E17" s="96">
        <v>265</v>
      </c>
      <c r="F17" s="97">
        <v>3.9</v>
      </c>
      <c r="G17" s="98">
        <v>6583</v>
      </c>
      <c r="H17" s="98">
        <v>6362</v>
      </c>
      <c r="I17" s="98">
        <v>221</v>
      </c>
      <c r="J17" s="99">
        <v>3.4</v>
      </c>
      <c r="K17" s="98">
        <v>6435</v>
      </c>
      <c r="L17" s="98">
        <v>6175</v>
      </c>
      <c r="M17" s="98">
        <v>260</v>
      </c>
      <c r="N17" s="99">
        <v>4</v>
      </c>
      <c r="S17" s="70" t="s">
        <v>29</v>
      </c>
    </row>
    <row r="18" spans="1:19" ht="18.75" customHeight="1" x14ac:dyDescent="0.25">
      <c r="A18" s="28" t="s">
        <v>30</v>
      </c>
      <c r="B18" s="95" t="str">
        <f t="array" ref="B18">_xlfn.IFS(F18&gt;J18,$D$60,F18&lt;J18,$D$61,F18=J18,"-")</f>
        <v>↑</v>
      </c>
      <c r="C18" s="96">
        <v>229805</v>
      </c>
      <c r="D18" s="96">
        <v>222952</v>
      </c>
      <c r="E18" s="96">
        <v>6853</v>
      </c>
      <c r="F18" s="97">
        <v>3</v>
      </c>
      <c r="G18" s="98">
        <v>227938</v>
      </c>
      <c r="H18" s="98">
        <v>221887</v>
      </c>
      <c r="I18" s="98">
        <v>6051</v>
      </c>
      <c r="J18" s="99">
        <v>2.7</v>
      </c>
      <c r="K18" s="98">
        <v>221941</v>
      </c>
      <c r="L18" s="98">
        <v>214980</v>
      </c>
      <c r="M18" s="98">
        <v>6961</v>
      </c>
      <c r="N18" s="99">
        <v>3.1</v>
      </c>
    </row>
    <row r="19" spans="1:19" ht="18.75" customHeight="1" x14ac:dyDescent="0.25">
      <c r="A19" s="28" t="s">
        <v>31</v>
      </c>
      <c r="B19" s="95" t="str">
        <f t="array" ref="B19">_xlfn.IFS(F19&gt;J19,$D$60,F19&lt;J19,$D$61,F19=J19,"-")</f>
        <v>↑</v>
      </c>
      <c r="C19" s="96">
        <v>22763</v>
      </c>
      <c r="D19" s="96">
        <v>21694</v>
      </c>
      <c r="E19" s="96">
        <v>1069</v>
      </c>
      <c r="F19" s="97">
        <v>4.7</v>
      </c>
      <c r="G19" s="98">
        <v>22632</v>
      </c>
      <c r="H19" s="98">
        <v>21602</v>
      </c>
      <c r="I19" s="98">
        <v>1030</v>
      </c>
      <c r="J19" s="99">
        <v>4.5999999999999996</v>
      </c>
      <c r="K19" s="98">
        <v>24455</v>
      </c>
      <c r="L19" s="98">
        <v>23379</v>
      </c>
      <c r="M19" s="98">
        <v>1076</v>
      </c>
      <c r="N19" s="99">
        <v>4.4000000000000004</v>
      </c>
    </row>
    <row r="20" spans="1:19" ht="18.75" customHeight="1" x14ac:dyDescent="0.25">
      <c r="A20" s="28" t="s">
        <v>32</v>
      </c>
      <c r="B20" s="95" t="str">
        <f t="array" ref="B20">_xlfn.IFS(F20&gt;J20,$D$60,F20&lt;J20,$D$61,F20=J20,"-")</f>
        <v>↑</v>
      </c>
      <c r="C20" s="96">
        <v>13793</v>
      </c>
      <c r="D20" s="96">
        <v>13120</v>
      </c>
      <c r="E20" s="96">
        <v>673</v>
      </c>
      <c r="F20" s="97">
        <v>4.9000000000000004</v>
      </c>
      <c r="G20" s="98">
        <v>13693</v>
      </c>
      <c r="H20" s="98">
        <v>13044</v>
      </c>
      <c r="I20" s="98">
        <v>649</v>
      </c>
      <c r="J20" s="99">
        <v>4.7</v>
      </c>
      <c r="K20" s="98">
        <v>13488</v>
      </c>
      <c r="L20" s="98">
        <v>12860</v>
      </c>
      <c r="M20" s="98">
        <v>628</v>
      </c>
      <c r="N20" s="99">
        <v>4.7</v>
      </c>
    </row>
    <row r="21" spans="1:19" ht="18.75" customHeight="1" x14ac:dyDescent="0.25">
      <c r="A21" s="28" t="s">
        <v>33</v>
      </c>
      <c r="B21" s="95" t="str">
        <f t="array" ref="B21">_xlfn.IFS(F21&gt;J21,$D$60,F21&lt;J21,$D$61,F21=J21,"-")</f>
        <v>↑</v>
      </c>
      <c r="C21" s="96">
        <v>21532</v>
      </c>
      <c r="D21" s="96">
        <v>20700</v>
      </c>
      <c r="E21" s="96">
        <v>832</v>
      </c>
      <c r="F21" s="97">
        <v>3.9</v>
      </c>
      <c r="G21" s="98">
        <v>21175</v>
      </c>
      <c r="H21" s="98">
        <v>20398</v>
      </c>
      <c r="I21" s="98">
        <v>777</v>
      </c>
      <c r="J21" s="99">
        <v>3.7</v>
      </c>
      <c r="K21" s="98">
        <v>21148</v>
      </c>
      <c r="L21" s="98">
        <v>20342</v>
      </c>
      <c r="M21" s="98">
        <v>806</v>
      </c>
      <c r="N21" s="99">
        <v>3.8</v>
      </c>
    </row>
    <row r="22" spans="1:19" ht="18.75" customHeight="1" x14ac:dyDescent="0.25">
      <c r="A22" s="28" t="s">
        <v>34</v>
      </c>
      <c r="B22" s="95" t="str">
        <f t="array" ref="B22">_xlfn.IFS(F22&gt;J22,$D$60,F22&lt;J22,$D$61,F22=J22,"-")</f>
        <v>↑</v>
      </c>
      <c r="C22" s="96">
        <v>12348</v>
      </c>
      <c r="D22" s="96">
        <v>11774</v>
      </c>
      <c r="E22" s="96">
        <v>574</v>
      </c>
      <c r="F22" s="97">
        <v>4.5999999999999996</v>
      </c>
      <c r="G22" s="98">
        <v>12050</v>
      </c>
      <c r="H22" s="98">
        <v>11522</v>
      </c>
      <c r="I22" s="98">
        <v>528</v>
      </c>
      <c r="J22" s="99">
        <v>4.4000000000000004</v>
      </c>
      <c r="K22" s="98">
        <v>11843</v>
      </c>
      <c r="L22" s="98">
        <v>11247</v>
      </c>
      <c r="M22" s="98">
        <v>596</v>
      </c>
      <c r="N22" s="99">
        <v>5</v>
      </c>
    </row>
    <row r="23" spans="1:19" ht="18.75" customHeight="1" x14ac:dyDescent="0.25">
      <c r="A23" s="28" t="s">
        <v>35</v>
      </c>
      <c r="B23" s="95" t="str">
        <f t="array" ref="B23">_xlfn.IFS(F23&gt;J23,$D$60,F23&lt;J23,$D$61,F23=J23,"-")</f>
        <v>↑</v>
      </c>
      <c r="C23" s="96">
        <v>16457</v>
      </c>
      <c r="D23" s="96">
        <v>15870</v>
      </c>
      <c r="E23" s="96">
        <v>587</v>
      </c>
      <c r="F23" s="97">
        <v>3.6</v>
      </c>
      <c r="G23" s="98">
        <v>16248</v>
      </c>
      <c r="H23" s="98">
        <v>15720</v>
      </c>
      <c r="I23" s="98">
        <v>528</v>
      </c>
      <c r="J23" s="99">
        <v>3.2</v>
      </c>
      <c r="K23" s="98">
        <v>15884</v>
      </c>
      <c r="L23" s="98">
        <v>15232</v>
      </c>
      <c r="M23" s="98">
        <v>652</v>
      </c>
      <c r="N23" s="99">
        <v>4.0999999999999996</v>
      </c>
    </row>
    <row r="24" spans="1:19" ht="18.75" customHeight="1" x14ac:dyDescent="0.25">
      <c r="A24" s="28" t="s">
        <v>36</v>
      </c>
      <c r="B24" s="95" t="str">
        <f t="array" ref="B24">_xlfn.IFS(F24&gt;J24,$D$60,F24&lt;J24,$D$61,F24=J24,"-")</f>
        <v>↑</v>
      </c>
      <c r="C24" s="96">
        <v>30836</v>
      </c>
      <c r="D24" s="96">
        <v>29644</v>
      </c>
      <c r="E24" s="96">
        <v>1192</v>
      </c>
      <c r="F24" s="97">
        <v>3.9</v>
      </c>
      <c r="G24" s="98">
        <v>30581</v>
      </c>
      <c r="H24" s="98">
        <v>29458</v>
      </c>
      <c r="I24" s="98">
        <v>1123</v>
      </c>
      <c r="J24" s="99">
        <v>3.7</v>
      </c>
      <c r="K24" s="98">
        <v>29969</v>
      </c>
      <c r="L24" s="98">
        <v>28779</v>
      </c>
      <c r="M24" s="98">
        <v>1190</v>
      </c>
      <c r="N24" s="99">
        <v>4</v>
      </c>
    </row>
    <row r="25" spans="1:19" ht="18.75" customHeight="1" x14ac:dyDescent="0.25">
      <c r="A25" s="28" t="s">
        <v>37</v>
      </c>
      <c r="B25" s="95" t="str">
        <f t="array" ref="B25">_xlfn.IFS(F25&gt;J25,$D$60,F25&lt;J25,$D$61,F25=J25,"-")</f>
        <v>↑</v>
      </c>
      <c r="C25" s="96">
        <v>13180</v>
      </c>
      <c r="D25" s="96">
        <v>12539</v>
      </c>
      <c r="E25" s="96">
        <v>641</v>
      </c>
      <c r="F25" s="97">
        <v>4.9000000000000004</v>
      </c>
      <c r="G25" s="98">
        <v>12901</v>
      </c>
      <c r="H25" s="98">
        <v>12284</v>
      </c>
      <c r="I25" s="98">
        <v>617</v>
      </c>
      <c r="J25" s="99">
        <v>4.8</v>
      </c>
      <c r="K25" s="98">
        <v>12921</v>
      </c>
      <c r="L25" s="98">
        <v>12250</v>
      </c>
      <c r="M25" s="98">
        <v>671</v>
      </c>
      <c r="N25" s="99">
        <v>5.2</v>
      </c>
    </row>
    <row r="26" spans="1:19" ht="18.75" customHeight="1" x14ac:dyDescent="0.25">
      <c r="A26" s="28" t="s">
        <v>38</v>
      </c>
      <c r="B26" s="95" t="str">
        <f t="array" ref="B26">_xlfn.IFS(F26&gt;J26,$D$60,F26&lt;J26,$D$61,F26=J26,"-")</f>
        <v>↑</v>
      </c>
      <c r="C26" s="96">
        <v>84839</v>
      </c>
      <c r="D26" s="96">
        <v>82143</v>
      </c>
      <c r="E26" s="96">
        <v>2696</v>
      </c>
      <c r="F26" s="97">
        <v>3.2</v>
      </c>
      <c r="G26" s="98">
        <v>84328</v>
      </c>
      <c r="H26" s="98">
        <v>81881</v>
      </c>
      <c r="I26" s="98">
        <v>2447</v>
      </c>
      <c r="J26" s="99">
        <v>2.9</v>
      </c>
      <c r="K26" s="98">
        <v>81922</v>
      </c>
      <c r="L26" s="98">
        <v>79295</v>
      </c>
      <c r="M26" s="98">
        <v>2627</v>
      </c>
      <c r="N26" s="99">
        <v>3.2</v>
      </c>
    </row>
    <row r="27" spans="1:19" ht="18.75" customHeight="1" x14ac:dyDescent="0.25">
      <c r="A27" s="28" t="s">
        <v>39</v>
      </c>
      <c r="B27" s="95" t="str">
        <f t="array" ref="B27">_xlfn.IFS(F27&gt;J27,$D$60,F27&lt;J27,$D$61,F27=J27,"-")</f>
        <v>↑</v>
      </c>
      <c r="C27" s="96">
        <v>10486</v>
      </c>
      <c r="D27" s="96">
        <v>10090</v>
      </c>
      <c r="E27" s="96">
        <v>396</v>
      </c>
      <c r="F27" s="97">
        <v>3.8</v>
      </c>
      <c r="G27" s="98">
        <v>10244</v>
      </c>
      <c r="H27" s="98">
        <v>9894</v>
      </c>
      <c r="I27" s="98">
        <v>350</v>
      </c>
      <c r="J27" s="99">
        <v>3.4</v>
      </c>
      <c r="K27" s="98">
        <v>10212</v>
      </c>
      <c r="L27" s="98">
        <v>9807</v>
      </c>
      <c r="M27" s="98">
        <v>405</v>
      </c>
      <c r="N27" s="99">
        <v>4</v>
      </c>
    </row>
    <row r="28" spans="1:19" ht="18.75" customHeight="1" x14ac:dyDescent="0.25">
      <c r="A28" s="28" t="s">
        <v>40</v>
      </c>
      <c r="B28" s="95" t="str">
        <f t="array" ref="B28">_xlfn.IFS(F28&gt;J28,$D$60,F28&lt;J28,$D$61,F28=J28,"-")</f>
        <v>-</v>
      </c>
      <c r="C28" s="96">
        <v>9616</v>
      </c>
      <c r="D28" s="96">
        <v>9160</v>
      </c>
      <c r="E28" s="96">
        <v>456</v>
      </c>
      <c r="F28" s="97">
        <v>4.7</v>
      </c>
      <c r="G28" s="98">
        <v>9507</v>
      </c>
      <c r="H28" s="98">
        <v>9064</v>
      </c>
      <c r="I28" s="98">
        <v>443</v>
      </c>
      <c r="J28" s="99">
        <v>4.7</v>
      </c>
      <c r="K28" s="98">
        <v>9229</v>
      </c>
      <c r="L28" s="98">
        <v>8785</v>
      </c>
      <c r="M28" s="98">
        <v>444</v>
      </c>
      <c r="N28" s="99">
        <v>4.8</v>
      </c>
    </row>
    <row r="29" spans="1:19" ht="18.75" customHeight="1" x14ac:dyDescent="0.25">
      <c r="A29" s="28" t="s">
        <v>41</v>
      </c>
      <c r="B29" s="95" t="str">
        <f t="array" ref="B29">_xlfn.IFS(F29&gt;J29,$D$60,F29&lt;J29,$D$61,F29=J29,"-")</f>
        <v>↑</v>
      </c>
      <c r="C29" s="96">
        <v>68299</v>
      </c>
      <c r="D29" s="96">
        <v>65823</v>
      </c>
      <c r="E29" s="96">
        <v>2476</v>
      </c>
      <c r="F29" s="97">
        <v>3.6</v>
      </c>
      <c r="G29" s="98">
        <v>68182</v>
      </c>
      <c r="H29" s="98">
        <v>65874</v>
      </c>
      <c r="I29" s="98">
        <v>2308</v>
      </c>
      <c r="J29" s="99">
        <v>3.4</v>
      </c>
      <c r="K29" s="98">
        <v>66676</v>
      </c>
      <c r="L29" s="98">
        <v>64263</v>
      </c>
      <c r="M29" s="98">
        <v>2413</v>
      </c>
      <c r="N29" s="99">
        <v>3.6</v>
      </c>
    </row>
    <row r="30" spans="1:19" ht="18.75" customHeight="1" x14ac:dyDescent="0.25">
      <c r="A30" s="28" t="s">
        <v>42</v>
      </c>
      <c r="B30" s="95" t="str">
        <f t="array" ref="B30">_xlfn.IFS(F30&gt;J30,$D$60,F30&lt;J30,$D$61,F30=J30,"-")</f>
        <v>↑</v>
      </c>
      <c r="C30" s="96">
        <v>26546</v>
      </c>
      <c r="D30" s="96">
        <v>25417</v>
      </c>
      <c r="E30" s="96">
        <v>1129</v>
      </c>
      <c r="F30" s="97">
        <v>4.3</v>
      </c>
      <c r="G30" s="98">
        <v>26025</v>
      </c>
      <c r="H30" s="98">
        <v>25008</v>
      </c>
      <c r="I30" s="98">
        <v>1017</v>
      </c>
      <c r="J30" s="99">
        <v>3.9</v>
      </c>
      <c r="K30" s="98">
        <v>25932</v>
      </c>
      <c r="L30" s="98">
        <v>24799</v>
      </c>
      <c r="M30" s="98">
        <v>1133</v>
      </c>
      <c r="N30" s="99">
        <v>4.4000000000000004</v>
      </c>
    </row>
    <row r="31" spans="1:19" ht="18.75" customHeight="1" x14ac:dyDescent="0.25">
      <c r="A31" s="28" t="s">
        <v>43</v>
      </c>
      <c r="B31" s="95" t="str">
        <f t="array" ref="B31">_xlfn.IFS(F31&gt;J31,$D$60,F31&lt;J31,$D$61,F31=J31,"-")</f>
        <v>↑</v>
      </c>
      <c r="C31" s="96">
        <v>269255</v>
      </c>
      <c r="D31" s="96">
        <v>260291</v>
      </c>
      <c r="E31" s="96">
        <v>8964</v>
      </c>
      <c r="F31" s="97">
        <v>3.3</v>
      </c>
      <c r="G31" s="98">
        <v>268123</v>
      </c>
      <c r="H31" s="98">
        <v>260006</v>
      </c>
      <c r="I31" s="98">
        <v>8117</v>
      </c>
      <c r="J31" s="99">
        <v>3</v>
      </c>
      <c r="K31" s="98">
        <v>265166</v>
      </c>
      <c r="L31" s="98">
        <v>256477</v>
      </c>
      <c r="M31" s="98">
        <v>8689</v>
      </c>
      <c r="N31" s="99">
        <v>3.3</v>
      </c>
    </row>
    <row r="32" spans="1:19" ht="18.75" customHeight="1" x14ac:dyDescent="0.25">
      <c r="A32" s="28" t="s">
        <v>44</v>
      </c>
      <c r="B32" s="95" t="str">
        <f t="array" ref="B32">_xlfn.IFS(F32&gt;J32,$D$60,F32&lt;J32,$D$61,F32=J32,"-")</f>
        <v>↑</v>
      </c>
      <c r="C32" s="96">
        <v>30315</v>
      </c>
      <c r="D32" s="96">
        <v>28883</v>
      </c>
      <c r="E32" s="96">
        <v>1432</v>
      </c>
      <c r="F32" s="97">
        <v>4.7</v>
      </c>
      <c r="G32" s="98">
        <v>29867</v>
      </c>
      <c r="H32" s="98">
        <v>28765</v>
      </c>
      <c r="I32" s="98">
        <v>1102</v>
      </c>
      <c r="J32" s="99">
        <v>3.7</v>
      </c>
      <c r="K32" s="98">
        <v>30036</v>
      </c>
      <c r="L32" s="98">
        <v>28772</v>
      </c>
      <c r="M32" s="98">
        <v>1264</v>
      </c>
      <c r="N32" s="99">
        <v>4.2</v>
      </c>
    </row>
    <row r="33" spans="1:14" ht="18.75" customHeight="1" x14ac:dyDescent="0.25">
      <c r="A33" s="28" t="s">
        <v>45</v>
      </c>
      <c r="B33" s="95" t="str">
        <f t="array" ref="B33">_xlfn.IFS(F33&gt;J33,$D$60,F33&lt;J33,$D$61,F33=J33,"-")</f>
        <v>↑</v>
      </c>
      <c r="C33" s="96">
        <v>8274</v>
      </c>
      <c r="D33" s="96">
        <v>7985</v>
      </c>
      <c r="E33" s="96">
        <v>289</v>
      </c>
      <c r="F33" s="97">
        <v>3.5</v>
      </c>
      <c r="G33" s="98">
        <v>8032</v>
      </c>
      <c r="H33" s="98">
        <v>7778</v>
      </c>
      <c r="I33" s="98">
        <v>254</v>
      </c>
      <c r="J33" s="99">
        <v>3.2</v>
      </c>
      <c r="K33" s="98">
        <v>7840</v>
      </c>
      <c r="L33" s="98">
        <v>7560</v>
      </c>
      <c r="M33" s="98">
        <v>280</v>
      </c>
      <c r="N33" s="99">
        <v>3.6</v>
      </c>
    </row>
    <row r="34" spans="1:14" ht="18.75" customHeight="1" x14ac:dyDescent="0.25">
      <c r="A34" s="28" t="s">
        <v>46</v>
      </c>
      <c r="B34" s="95" t="str">
        <f t="array" ref="B34">_xlfn.IFS(F34&gt;J34,$D$60,F34&lt;J34,$D$61,F34=J34,"-")</f>
        <v>-</v>
      </c>
      <c r="C34" s="96">
        <v>159097</v>
      </c>
      <c r="D34" s="96">
        <v>151876</v>
      </c>
      <c r="E34" s="96">
        <v>7221</v>
      </c>
      <c r="F34" s="97">
        <v>4.5</v>
      </c>
      <c r="G34" s="98">
        <v>157335</v>
      </c>
      <c r="H34" s="98">
        <v>150315</v>
      </c>
      <c r="I34" s="98">
        <v>7020</v>
      </c>
      <c r="J34" s="99">
        <v>4.5</v>
      </c>
      <c r="K34" s="98">
        <v>151805</v>
      </c>
      <c r="L34" s="98">
        <v>144559</v>
      </c>
      <c r="M34" s="98">
        <v>7246</v>
      </c>
      <c r="N34" s="99">
        <v>4.8</v>
      </c>
    </row>
    <row r="35" spans="1:14" ht="18.75" customHeight="1" x14ac:dyDescent="0.25">
      <c r="A35" s="28" t="s">
        <v>47</v>
      </c>
      <c r="B35" s="95" t="str">
        <f t="array" ref="B35">_xlfn.IFS(F35&gt;J35,$D$60,F35&lt;J35,$D$61,F35=J35,"-")</f>
        <v>↑</v>
      </c>
      <c r="C35" s="96">
        <v>14010</v>
      </c>
      <c r="D35" s="96">
        <v>13515</v>
      </c>
      <c r="E35" s="96">
        <v>495</v>
      </c>
      <c r="F35" s="97">
        <v>3.5</v>
      </c>
      <c r="G35" s="98">
        <v>13709</v>
      </c>
      <c r="H35" s="98">
        <v>13283</v>
      </c>
      <c r="I35" s="98">
        <v>426</v>
      </c>
      <c r="J35" s="99">
        <v>3.1</v>
      </c>
      <c r="K35" s="98">
        <v>13248</v>
      </c>
      <c r="L35" s="98">
        <v>12796</v>
      </c>
      <c r="M35" s="98">
        <v>452</v>
      </c>
      <c r="N35" s="99">
        <v>3.4</v>
      </c>
    </row>
    <row r="36" spans="1:14" ht="18.75" customHeight="1" x14ac:dyDescent="0.25">
      <c r="A36" s="28" t="s">
        <v>48</v>
      </c>
      <c r="B36" s="95" t="str">
        <f t="array" ref="B36">_xlfn.IFS(F36&gt;J36,$D$60,F36&lt;J36,$D$61,F36=J36,"-")</f>
        <v>↑</v>
      </c>
      <c r="C36" s="96">
        <v>30721</v>
      </c>
      <c r="D36" s="96">
        <v>29592</v>
      </c>
      <c r="E36" s="96">
        <v>1129</v>
      </c>
      <c r="F36" s="97">
        <v>3.7</v>
      </c>
      <c r="G36" s="98">
        <v>30318</v>
      </c>
      <c r="H36" s="98">
        <v>29307</v>
      </c>
      <c r="I36" s="98">
        <v>1011</v>
      </c>
      <c r="J36" s="99">
        <v>3.3</v>
      </c>
      <c r="K36" s="98">
        <v>29543</v>
      </c>
      <c r="L36" s="98">
        <v>28403</v>
      </c>
      <c r="M36" s="98">
        <v>1140</v>
      </c>
      <c r="N36" s="99">
        <v>3.9</v>
      </c>
    </row>
    <row r="37" spans="1:14" ht="18.75" customHeight="1" x14ac:dyDescent="0.25">
      <c r="A37" s="28" t="s">
        <v>49</v>
      </c>
      <c r="B37" s="95" t="str">
        <f t="array" ref="B37">_xlfn.IFS(F37&gt;J37,$D$60,F37&lt;J37,$D$61,F37=J37,"-")</f>
        <v>↑</v>
      </c>
      <c r="C37" s="96">
        <v>44966</v>
      </c>
      <c r="D37" s="96">
        <v>43165</v>
      </c>
      <c r="E37" s="96">
        <v>1801</v>
      </c>
      <c r="F37" s="97">
        <v>4</v>
      </c>
      <c r="G37" s="98">
        <v>44647</v>
      </c>
      <c r="H37" s="98">
        <v>42966</v>
      </c>
      <c r="I37" s="98">
        <v>1681</v>
      </c>
      <c r="J37" s="99">
        <v>3.8</v>
      </c>
      <c r="K37" s="98">
        <v>44120</v>
      </c>
      <c r="L37" s="98">
        <v>42338</v>
      </c>
      <c r="M37" s="98">
        <v>1782</v>
      </c>
      <c r="N37" s="99">
        <v>4</v>
      </c>
    </row>
    <row r="38" spans="1:14" ht="18.75" customHeight="1" x14ac:dyDescent="0.25">
      <c r="A38" s="28" t="s">
        <v>50</v>
      </c>
      <c r="B38" s="95" t="str">
        <f t="array" ref="B38">_xlfn.IFS(F38&gt;J38,$D$60,F38&lt;J38,$D$61,F38=J38,"-")</f>
        <v>↑</v>
      </c>
      <c r="C38" s="96">
        <v>31220</v>
      </c>
      <c r="D38" s="96">
        <v>30029</v>
      </c>
      <c r="E38" s="96">
        <v>1191</v>
      </c>
      <c r="F38" s="97">
        <v>3.8</v>
      </c>
      <c r="G38" s="98">
        <v>30932</v>
      </c>
      <c r="H38" s="98">
        <v>29845</v>
      </c>
      <c r="I38" s="98">
        <v>1087</v>
      </c>
      <c r="J38" s="99">
        <v>3.5</v>
      </c>
      <c r="K38" s="98">
        <v>30668</v>
      </c>
      <c r="L38" s="98">
        <v>29465</v>
      </c>
      <c r="M38" s="98">
        <v>1203</v>
      </c>
      <c r="N38" s="99">
        <v>3.9</v>
      </c>
    </row>
    <row r="39" spans="1:14" ht="18.75" customHeight="1" x14ac:dyDescent="0.25">
      <c r="A39" s="28" t="s">
        <v>51</v>
      </c>
      <c r="B39" s="95" t="str">
        <f t="array" ref="B39">_xlfn.IFS(F39&gt;J39,$D$60,F39&lt;J39,$D$61,F39=J39,"-")</f>
        <v>↑</v>
      </c>
      <c r="C39" s="96">
        <v>6617</v>
      </c>
      <c r="D39" s="96">
        <v>6294</v>
      </c>
      <c r="E39" s="96">
        <v>323</v>
      </c>
      <c r="F39" s="97">
        <v>4.9000000000000004</v>
      </c>
      <c r="G39" s="98">
        <v>6491</v>
      </c>
      <c r="H39" s="98">
        <v>6204</v>
      </c>
      <c r="I39" s="98">
        <v>287</v>
      </c>
      <c r="J39" s="99">
        <v>4.4000000000000004</v>
      </c>
      <c r="K39" s="98">
        <v>6347</v>
      </c>
      <c r="L39" s="98">
        <v>6027</v>
      </c>
      <c r="M39" s="98">
        <v>320</v>
      </c>
      <c r="N39" s="99">
        <v>5</v>
      </c>
    </row>
    <row r="40" spans="1:14" ht="18.75" customHeight="1" x14ac:dyDescent="0.25">
      <c r="A40" s="28" t="s">
        <v>52</v>
      </c>
      <c r="B40" s="95" t="str">
        <f t="array" ref="B40">_xlfn.IFS(F40&gt;J40,$D$60,F40&lt;J40,$D$61,F40=J40,"-")</f>
        <v>↑</v>
      </c>
      <c r="C40" s="96">
        <v>157864</v>
      </c>
      <c r="D40" s="96">
        <v>153087</v>
      </c>
      <c r="E40" s="96">
        <v>4777</v>
      </c>
      <c r="F40" s="97">
        <v>3</v>
      </c>
      <c r="G40" s="98">
        <v>156409</v>
      </c>
      <c r="H40" s="98">
        <v>152173</v>
      </c>
      <c r="I40" s="98">
        <v>4236</v>
      </c>
      <c r="J40" s="99">
        <v>2.7</v>
      </c>
      <c r="K40" s="98">
        <v>152182</v>
      </c>
      <c r="L40" s="98">
        <v>147367</v>
      </c>
      <c r="M40" s="98">
        <v>4815</v>
      </c>
      <c r="N40" s="99">
        <v>3.2</v>
      </c>
    </row>
    <row r="41" spans="1:14" ht="18.75" customHeight="1" x14ac:dyDescent="0.25">
      <c r="A41" s="28" t="s">
        <v>53</v>
      </c>
      <c r="B41" s="95" t="str">
        <f t="array" ref="B41">_xlfn.IFS(F41&gt;J41,$D$60,F41&lt;J41,$D$61,F41=J41,"-")</f>
        <v>↑</v>
      </c>
      <c r="C41" s="98">
        <v>12802</v>
      </c>
      <c r="D41" s="98">
        <v>12133</v>
      </c>
      <c r="E41" s="98">
        <v>669</v>
      </c>
      <c r="F41" s="99">
        <v>5.2</v>
      </c>
      <c r="G41" s="98">
        <v>12658</v>
      </c>
      <c r="H41" s="98">
        <v>12022</v>
      </c>
      <c r="I41" s="98">
        <v>636</v>
      </c>
      <c r="J41" s="99">
        <v>5</v>
      </c>
      <c r="K41" s="98">
        <v>12581</v>
      </c>
      <c r="L41" s="98">
        <v>11890</v>
      </c>
      <c r="M41" s="98">
        <v>691</v>
      </c>
      <c r="N41" s="99">
        <v>5.5</v>
      </c>
    </row>
    <row r="42" spans="1:14" ht="18.75" customHeight="1" x14ac:dyDescent="0.25">
      <c r="A42" s="28" t="s">
        <v>54</v>
      </c>
      <c r="B42" s="95" t="str">
        <f t="array" ref="B42">_xlfn.IFS(F42&gt;J42,$D$60,F42&lt;J42,$D$61,F42=J42,"-")</f>
        <v>↓</v>
      </c>
      <c r="C42" s="98">
        <v>7263</v>
      </c>
      <c r="D42" s="98">
        <v>6774</v>
      </c>
      <c r="E42" s="98">
        <v>489</v>
      </c>
      <c r="F42" s="99">
        <v>6.7</v>
      </c>
      <c r="G42" s="98">
        <v>7278</v>
      </c>
      <c r="H42" s="98">
        <v>6769</v>
      </c>
      <c r="I42" s="98">
        <v>509</v>
      </c>
      <c r="J42" s="99">
        <v>7</v>
      </c>
      <c r="K42" s="98">
        <v>8061</v>
      </c>
      <c r="L42" s="98">
        <v>7413</v>
      </c>
      <c r="M42" s="98">
        <v>648</v>
      </c>
      <c r="N42" s="99">
        <v>8</v>
      </c>
    </row>
    <row r="43" spans="1:14" ht="18.75" customHeight="1" x14ac:dyDescent="0.25">
      <c r="A43" s="28" t="s">
        <v>55</v>
      </c>
      <c r="B43" s="95" t="str">
        <f t="array" ref="B43">_xlfn.IFS(F43&gt;J43,$D$60,F43&lt;J43,$D$61,F43=J43,"-")</f>
        <v>↑</v>
      </c>
      <c r="C43" s="98">
        <v>3507</v>
      </c>
      <c r="D43" s="98">
        <v>3347</v>
      </c>
      <c r="E43" s="98">
        <v>160</v>
      </c>
      <c r="F43" s="99">
        <v>4.5999999999999996</v>
      </c>
      <c r="G43" s="98">
        <v>3468</v>
      </c>
      <c r="H43" s="98">
        <v>3334</v>
      </c>
      <c r="I43" s="98">
        <v>134</v>
      </c>
      <c r="J43" s="99">
        <v>3.9</v>
      </c>
      <c r="K43" s="98">
        <v>3579</v>
      </c>
      <c r="L43" s="98">
        <v>3435</v>
      </c>
      <c r="M43" s="98">
        <v>144</v>
      </c>
      <c r="N43" s="99">
        <v>4</v>
      </c>
    </row>
    <row r="44" spans="1:14" ht="18.75" customHeight="1" x14ac:dyDescent="0.25">
      <c r="A44" s="28" t="s">
        <v>56</v>
      </c>
      <c r="B44" s="95" t="str">
        <f t="array" ref="B44">_xlfn.IFS(F44&gt;J44,$D$60,F44&lt;J44,$D$61,F44=J44,"-")</f>
        <v>↑</v>
      </c>
      <c r="C44" s="96">
        <v>19267</v>
      </c>
      <c r="D44" s="96">
        <v>18574</v>
      </c>
      <c r="E44" s="96">
        <v>693</v>
      </c>
      <c r="F44" s="97">
        <v>3.6</v>
      </c>
      <c r="G44" s="98">
        <v>18689</v>
      </c>
      <c r="H44" s="98">
        <v>18035</v>
      </c>
      <c r="I44" s="98">
        <v>654</v>
      </c>
      <c r="J44" s="99">
        <v>3.5</v>
      </c>
      <c r="K44" s="98">
        <v>19272</v>
      </c>
      <c r="L44" s="98">
        <v>18630</v>
      </c>
      <c r="M44" s="98">
        <v>642</v>
      </c>
      <c r="N44" s="99">
        <v>3.3</v>
      </c>
    </row>
    <row r="45" spans="1:14" ht="18.75" customHeight="1" x14ac:dyDescent="0.25">
      <c r="A45" s="28" t="s">
        <v>57</v>
      </c>
      <c r="B45" s="95" t="str">
        <f t="array" ref="B45">_xlfn.IFS(F45&gt;J45,$D$60,F45&lt;J45,$D$61,F45=J45,"-")</f>
        <v>↑</v>
      </c>
      <c r="C45" s="96">
        <v>35842</v>
      </c>
      <c r="D45" s="96">
        <v>34591</v>
      </c>
      <c r="E45" s="96">
        <v>1251</v>
      </c>
      <c r="F45" s="97">
        <v>3.5</v>
      </c>
      <c r="G45" s="98">
        <v>35373</v>
      </c>
      <c r="H45" s="98">
        <v>34266</v>
      </c>
      <c r="I45" s="98">
        <v>1107</v>
      </c>
      <c r="J45" s="99">
        <v>3.1</v>
      </c>
      <c r="K45" s="98">
        <v>34333</v>
      </c>
      <c r="L45" s="98">
        <v>33115</v>
      </c>
      <c r="M45" s="98">
        <v>1218</v>
      </c>
      <c r="N45" s="99">
        <v>3.5</v>
      </c>
    </row>
    <row r="46" spans="1:14" ht="18.75" customHeight="1" x14ac:dyDescent="0.25">
      <c r="A46" s="28" t="s">
        <v>58</v>
      </c>
      <c r="B46" s="95" t="str">
        <f t="array" ref="B46">_xlfn.IFS(F46&gt;J46,$D$60,F46&lt;J46,$D$61,F46=J46,"-")</f>
        <v>-</v>
      </c>
      <c r="C46" s="96">
        <v>33678</v>
      </c>
      <c r="D46" s="96">
        <v>32015</v>
      </c>
      <c r="E46" s="96">
        <v>1663</v>
      </c>
      <c r="F46" s="97">
        <v>4.9000000000000004</v>
      </c>
      <c r="G46" s="98">
        <v>33305</v>
      </c>
      <c r="H46" s="98">
        <v>31669</v>
      </c>
      <c r="I46" s="98">
        <v>1636</v>
      </c>
      <c r="J46" s="99">
        <v>4.9000000000000004</v>
      </c>
      <c r="K46" s="98">
        <v>32983</v>
      </c>
      <c r="L46" s="98">
        <v>31284</v>
      </c>
      <c r="M46" s="98">
        <v>1699</v>
      </c>
      <c r="N46" s="99">
        <v>5.2</v>
      </c>
    </row>
    <row r="47" spans="1:14" ht="18.75" customHeight="1" x14ac:dyDescent="0.25">
      <c r="A47" s="28" t="s">
        <v>59</v>
      </c>
      <c r="B47" s="95" t="str">
        <f t="array" ref="B47">_xlfn.IFS(F47&gt;J47,$D$60,F47&lt;J47,$D$61,F47=J47,"-")</f>
        <v>↑</v>
      </c>
      <c r="C47" s="96">
        <v>60048</v>
      </c>
      <c r="D47" s="96">
        <v>57908</v>
      </c>
      <c r="E47" s="96">
        <v>2140</v>
      </c>
      <c r="F47" s="97">
        <v>3.6</v>
      </c>
      <c r="G47" s="98">
        <v>59759</v>
      </c>
      <c r="H47" s="98">
        <v>57819</v>
      </c>
      <c r="I47" s="98">
        <v>1940</v>
      </c>
      <c r="J47" s="99">
        <v>3.2</v>
      </c>
      <c r="K47" s="98">
        <v>59138</v>
      </c>
      <c r="L47" s="98">
        <v>57034</v>
      </c>
      <c r="M47" s="98">
        <v>2104</v>
      </c>
      <c r="N47" s="99">
        <v>3.6</v>
      </c>
    </row>
    <row r="48" spans="1:14" ht="18.75" customHeight="1" x14ac:dyDescent="0.25">
      <c r="A48" s="28" t="s">
        <v>60</v>
      </c>
      <c r="B48" s="95" t="str">
        <f t="array" ref="B48">_xlfn.IFS(F48&gt;J48,$D$60,F48&lt;J48,$D$61,F48=J48,"-")</f>
        <v>↑</v>
      </c>
      <c r="C48" s="96">
        <v>205273</v>
      </c>
      <c r="D48" s="96">
        <v>197836</v>
      </c>
      <c r="E48" s="96">
        <v>7437</v>
      </c>
      <c r="F48" s="97">
        <v>3.6</v>
      </c>
      <c r="G48" s="98">
        <v>204766</v>
      </c>
      <c r="H48" s="98">
        <v>197805</v>
      </c>
      <c r="I48" s="98">
        <v>6961</v>
      </c>
      <c r="J48" s="99">
        <v>3.4</v>
      </c>
      <c r="K48" s="98">
        <v>198452</v>
      </c>
      <c r="L48" s="98">
        <v>191305</v>
      </c>
      <c r="M48" s="98">
        <v>7147</v>
      </c>
      <c r="N48" s="99">
        <v>3.6</v>
      </c>
    </row>
    <row r="49" spans="1:14" ht="18.75" customHeight="1" x14ac:dyDescent="0.25">
      <c r="A49" s="28" t="s">
        <v>61</v>
      </c>
      <c r="B49" s="95" t="str">
        <f t="array" ref="B49">_xlfn.IFS(F49&gt;J49,$D$60,F49&lt;J49,$D$61,F49=J49,"-")</f>
        <v>↑</v>
      </c>
      <c r="C49" s="96">
        <v>8961</v>
      </c>
      <c r="D49" s="96">
        <v>8649</v>
      </c>
      <c r="E49" s="96">
        <v>312</v>
      </c>
      <c r="F49" s="97">
        <v>3.5</v>
      </c>
      <c r="G49" s="98">
        <v>8493</v>
      </c>
      <c r="H49" s="98">
        <v>8228</v>
      </c>
      <c r="I49" s="98">
        <v>265</v>
      </c>
      <c r="J49" s="99">
        <v>3.1</v>
      </c>
      <c r="K49" s="98">
        <v>8350</v>
      </c>
      <c r="L49" s="98">
        <v>8045</v>
      </c>
      <c r="M49" s="98">
        <v>305</v>
      </c>
      <c r="N49" s="99">
        <v>3.7</v>
      </c>
    </row>
    <row r="50" spans="1:14" ht="18.75" customHeight="1" x14ac:dyDescent="0.25">
      <c r="A50" s="28" t="s">
        <v>62</v>
      </c>
      <c r="B50" s="95" t="str">
        <f t="array" ref="B50">_xlfn.IFS(F50&gt;J50,$D$60,F50&lt;J50,$D$61,F50=J50,"-")</f>
        <v>↑</v>
      </c>
      <c r="C50" s="96">
        <v>159970</v>
      </c>
      <c r="D50" s="96">
        <v>154367</v>
      </c>
      <c r="E50" s="96">
        <v>5603</v>
      </c>
      <c r="F50" s="97">
        <v>3.5</v>
      </c>
      <c r="G50" s="98">
        <v>159649</v>
      </c>
      <c r="H50" s="98">
        <v>154543</v>
      </c>
      <c r="I50" s="98">
        <v>5106</v>
      </c>
      <c r="J50" s="99">
        <v>3.2</v>
      </c>
      <c r="K50" s="98">
        <v>156789</v>
      </c>
      <c r="L50" s="98">
        <v>151319</v>
      </c>
      <c r="M50" s="98">
        <v>5470</v>
      </c>
      <c r="N50" s="99">
        <v>3.5</v>
      </c>
    </row>
    <row r="51" spans="1:14" ht="18.75" customHeight="1" x14ac:dyDescent="0.25">
      <c r="A51" s="28" t="s">
        <v>63</v>
      </c>
      <c r="B51" s="95" t="str">
        <f t="array" ref="B51">_xlfn.IFS(F51&gt;J51,$D$60,F51&lt;J51,$D$61,F51=J51,"-")</f>
        <v>↑</v>
      </c>
      <c r="C51" s="96">
        <v>41519</v>
      </c>
      <c r="D51" s="96">
        <v>39656</v>
      </c>
      <c r="E51" s="96">
        <v>1863</v>
      </c>
      <c r="F51" s="97">
        <v>4.5</v>
      </c>
      <c r="G51" s="98">
        <v>41345</v>
      </c>
      <c r="H51" s="98">
        <v>39594</v>
      </c>
      <c r="I51" s="98">
        <v>1751</v>
      </c>
      <c r="J51" s="99">
        <v>4.2</v>
      </c>
      <c r="K51" s="98">
        <v>42290</v>
      </c>
      <c r="L51" s="98">
        <v>40340</v>
      </c>
      <c r="M51" s="98">
        <v>1950</v>
      </c>
      <c r="N51" s="99">
        <v>4.5999999999999996</v>
      </c>
    </row>
    <row r="52" spans="1:14" ht="18.75" customHeight="1" x14ac:dyDescent="0.25">
      <c r="A52" s="28" t="s">
        <v>64</v>
      </c>
      <c r="B52" s="95" t="str">
        <f t="array" ref="B52">_xlfn.IFS(F52&gt;J52,$D$60,F52&lt;J52,$D$61,F52=J52,"-")</f>
        <v>↑</v>
      </c>
      <c r="C52" s="96">
        <v>11539</v>
      </c>
      <c r="D52" s="96">
        <v>11040</v>
      </c>
      <c r="E52" s="96">
        <v>499</v>
      </c>
      <c r="F52" s="97">
        <v>4.3</v>
      </c>
      <c r="G52" s="98">
        <v>11514</v>
      </c>
      <c r="H52" s="98">
        <v>11041</v>
      </c>
      <c r="I52" s="98">
        <v>473</v>
      </c>
      <c r="J52" s="99">
        <v>4.0999999999999996</v>
      </c>
      <c r="K52" s="98">
        <v>11391</v>
      </c>
      <c r="L52" s="98">
        <v>10813</v>
      </c>
      <c r="M52" s="98">
        <v>578</v>
      </c>
      <c r="N52" s="99">
        <v>5.0999999999999996</v>
      </c>
    </row>
    <row r="53" spans="1:14" ht="18.75" customHeight="1" x14ac:dyDescent="0.25">
      <c r="A53" s="28" t="s">
        <v>65</v>
      </c>
      <c r="B53" s="95" t="str">
        <f t="array" ref="B53">_xlfn.IFS(F53&gt;J53,$D$60,F53&lt;J53,$D$61,F53=J53,"-")</f>
        <v>↑</v>
      </c>
      <c r="C53" s="96">
        <v>10245</v>
      </c>
      <c r="D53" s="96">
        <v>9657</v>
      </c>
      <c r="E53" s="96">
        <v>588</v>
      </c>
      <c r="F53" s="97">
        <v>5.7</v>
      </c>
      <c r="G53" s="98">
        <v>10158</v>
      </c>
      <c r="H53" s="98">
        <v>9597</v>
      </c>
      <c r="I53" s="98">
        <v>561</v>
      </c>
      <c r="J53" s="99">
        <v>5.5</v>
      </c>
      <c r="K53" s="98">
        <v>10668</v>
      </c>
      <c r="L53" s="98">
        <v>10074</v>
      </c>
      <c r="M53" s="98">
        <v>594</v>
      </c>
      <c r="N53" s="99">
        <v>5.6</v>
      </c>
    </row>
    <row r="54" spans="1:14" ht="19.5" customHeight="1" thickBot="1" x14ac:dyDescent="0.3">
      <c r="A54" s="27" t="s">
        <v>66</v>
      </c>
      <c r="B54" s="95" t="str">
        <f t="array" ref="B54">_xlfn.IFS(F54&gt;J54,$D$60,F54&lt;J54,$D$61,F54=J54,"-")</f>
        <v>↑</v>
      </c>
      <c r="C54" s="96">
        <v>152473</v>
      </c>
      <c r="D54" s="96">
        <v>147239</v>
      </c>
      <c r="E54" s="96">
        <v>5234</v>
      </c>
      <c r="F54" s="97">
        <v>3.4</v>
      </c>
      <c r="G54" s="98">
        <v>151878</v>
      </c>
      <c r="H54" s="98">
        <v>147031</v>
      </c>
      <c r="I54" s="98">
        <v>4847</v>
      </c>
      <c r="J54" s="99">
        <v>3.2</v>
      </c>
      <c r="K54" s="98">
        <v>149938</v>
      </c>
      <c r="L54" s="98">
        <v>144797</v>
      </c>
      <c r="M54" s="98">
        <v>5141</v>
      </c>
      <c r="N54" s="99">
        <v>3.4</v>
      </c>
    </row>
    <row r="55" spans="1:14" ht="15.75" customHeight="1" x14ac:dyDescent="0.25">
      <c r="A55" s="28"/>
      <c r="B55" s="64"/>
      <c r="C55" s="100"/>
      <c r="D55" s="101"/>
      <c r="E55" s="101"/>
      <c r="F55" s="102"/>
      <c r="G55" s="80"/>
      <c r="H55" s="80"/>
      <c r="I55" s="80"/>
      <c r="J55" s="103"/>
      <c r="K55" s="100"/>
      <c r="L55" s="101"/>
      <c r="M55" s="100"/>
      <c r="N55" s="104"/>
    </row>
    <row r="56" spans="1:14" x14ac:dyDescent="0.25">
      <c r="A56" s="28"/>
      <c r="B56" s="105"/>
      <c r="C56" s="105"/>
      <c r="D56" s="105"/>
      <c r="E56" s="106"/>
      <c r="G56" s="105"/>
      <c r="H56" s="105"/>
      <c r="I56" s="107"/>
      <c r="J56" s="108"/>
      <c r="K56" s="108"/>
      <c r="L56" s="108"/>
      <c r="M56" s="109"/>
      <c r="N56" s="102"/>
    </row>
    <row r="57" spans="1:14" x14ac:dyDescent="0.25">
      <c r="A57" s="28"/>
      <c r="B57" s="105"/>
      <c r="C57" s="105"/>
      <c r="D57" s="105"/>
      <c r="E57" s="106"/>
      <c r="F57" s="110"/>
      <c r="G57" s="105"/>
      <c r="H57" s="105"/>
      <c r="I57" s="107"/>
      <c r="J57" s="108"/>
      <c r="K57" s="108"/>
      <c r="L57" s="108"/>
      <c r="M57" s="109"/>
      <c r="N57" s="102"/>
    </row>
    <row r="58" spans="1:14" x14ac:dyDescent="0.25">
      <c r="A58" s="28"/>
      <c r="B58" s="105"/>
      <c r="C58" s="105"/>
      <c r="D58" s="105"/>
      <c r="E58" s="106"/>
      <c r="F58" s="110"/>
      <c r="G58" s="105"/>
      <c r="H58" s="105"/>
      <c r="I58" s="107"/>
      <c r="J58" s="108"/>
      <c r="K58" s="108"/>
      <c r="L58" s="108"/>
      <c r="M58" s="109"/>
      <c r="N58" s="102"/>
    </row>
    <row r="59" spans="1:14" x14ac:dyDescent="0.25">
      <c r="C59" s="101"/>
      <c r="D59" s="101"/>
      <c r="E59" s="101"/>
      <c r="F59" s="102"/>
      <c r="K59" s="101"/>
      <c r="L59" s="101"/>
      <c r="M59" s="101"/>
      <c r="N59" s="102"/>
    </row>
    <row r="60" spans="1:14" x14ac:dyDescent="0.25">
      <c r="C60" s="101"/>
      <c r="D60" s="70" t="s">
        <v>29</v>
      </c>
      <c r="E60" s="101"/>
      <c r="F60" s="102"/>
      <c r="K60" s="101"/>
      <c r="L60" s="101"/>
      <c r="M60" s="101"/>
      <c r="N60" s="102"/>
    </row>
    <row r="61" spans="1:14" x14ac:dyDescent="0.25">
      <c r="C61" s="101"/>
      <c r="D61" s="71" t="s">
        <v>67</v>
      </c>
      <c r="E61" s="101"/>
      <c r="F61" s="102"/>
      <c r="K61" s="101"/>
      <c r="L61" s="101"/>
      <c r="M61" s="101"/>
      <c r="N61" s="102"/>
    </row>
    <row r="62" spans="1:14" x14ac:dyDescent="0.25">
      <c r="C62" s="101"/>
      <c r="D62" s="101"/>
      <c r="E62" s="101"/>
      <c r="F62" s="102"/>
      <c r="K62" s="101"/>
      <c r="L62" s="101"/>
      <c r="M62" s="101"/>
      <c r="N62" s="102"/>
    </row>
    <row r="63" spans="1:14" x14ac:dyDescent="0.25">
      <c r="C63" s="101"/>
      <c r="D63" s="101"/>
      <c r="E63" s="101"/>
      <c r="F63" s="102"/>
      <c r="K63" s="101"/>
      <c r="L63" s="101"/>
      <c r="M63" s="101"/>
      <c r="N63" s="102"/>
    </row>
    <row r="64" spans="1:14" x14ac:dyDescent="0.25">
      <c r="C64" s="101"/>
      <c r="D64" s="101"/>
      <c r="E64" s="101"/>
      <c r="F64" s="102"/>
      <c r="K64" s="101"/>
      <c r="L64" s="101"/>
      <c r="M64" s="101"/>
      <c r="N64" s="102"/>
    </row>
    <row r="65" spans="3:14" x14ac:dyDescent="0.25">
      <c r="C65" s="101"/>
      <c r="D65" s="101"/>
      <c r="E65" s="101"/>
      <c r="F65" s="102"/>
      <c r="K65" s="101"/>
      <c r="L65" s="101"/>
      <c r="M65" s="101"/>
      <c r="N65" s="102"/>
    </row>
    <row r="66" spans="3:14" x14ac:dyDescent="0.25">
      <c r="C66" s="101"/>
      <c r="D66" s="101"/>
      <c r="E66" s="101"/>
      <c r="F66" s="102"/>
      <c r="K66" s="101"/>
      <c r="L66" s="101"/>
      <c r="M66" s="101"/>
      <c r="N66" s="102"/>
    </row>
    <row r="67" spans="3:14" x14ac:dyDescent="0.25">
      <c r="C67" s="101"/>
      <c r="D67" s="101"/>
      <c r="E67" s="101"/>
      <c r="F67" s="102"/>
      <c r="K67" s="101"/>
      <c r="L67" s="101"/>
      <c r="M67" s="101"/>
      <c r="N67" s="102"/>
    </row>
    <row r="68" spans="3:14" x14ac:dyDescent="0.25">
      <c r="C68" s="101"/>
      <c r="D68" s="101"/>
      <c r="E68" s="101"/>
      <c r="F68" s="102"/>
      <c r="K68" s="101"/>
      <c r="L68" s="101"/>
      <c r="M68" s="101"/>
      <c r="N68" s="102"/>
    </row>
    <row r="69" spans="3:14" x14ac:dyDescent="0.25">
      <c r="C69" s="101"/>
      <c r="D69" s="101"/>
      <c r="E69" s="101"/>
      <c r="F69" s="102"/>
      <c r="K69" s="101"/>
      <c r="L69" s="101"/>
      <c r="M69" s="101"/>
      <c r="N69" s="102"/>
    </row>
    <row r="70" spans="3:14" x14ac:dyDescent="0.25">
      <c r="C70" s="101"/>
      <c r="D70" s="101"/>
      <c r="E70" s="101"/>
      <c r="F70" s="102"/>
      <c r="K70" s="101"/>
      <c r="L70" s="101"/>
      <c r="M70" s="101"/>
      <c r="N70" s="102"/>
    </row>
    <row r="71" spans="3:14" x14ac:dyDescent="0.25">
      <c r="C71" s="101"/>
      <c r="D71" s="101"/>
      <c r="E71" s="101"/>
      <c r="F71" s="102"/>
      <c r="K71" s="101"/>
      <c r="L71" s="101"/>
      <c r="M71" s="101"/>
      <c r="N71" s="102"/>
    </row>
    <row r="72" spans="3:14" x14ac:dyDescent="0.25">
      <c r="C72" s="101"/>
      <c r="D72" s="101"/>
      <c r="E72" s="101"/>
      <c r="F72" s="102"/>
      <c r="K72" s="101"/>
      <c r="L72" s="101"/>
      <c r="M72" s="101"/>
      <c r="N72" s="102"/>
    </row>
    <row r="73" spans="3:14" x14ac:dyDescent="0.25">
      <c r="C73" s="101"/>
      <c r="D73" s="101"/>
      <c r="E73" s="101"/>
      <c r="F73" s="102"/>
      <c r="K73" s="101"/>
      <c r="L73" s="101"/>
      <c r="M73" s="101"/>
      <c r="N73" s="102"/>
    </row>
    <row r="74" spans="3:14" x14ac:dyDescent="0.25">
      <c r="C74" s="101"/>
      <c r="D74" s="101"/>
      <c r="E74" s="101"/>
      <c r="F74" s="102"/>
      <c r="K74" s="101"/>
      <c r="L74" s="101"/>
      <c r="M74" s="101"/>
      <c r="N74" s="102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52"/>
  <sheetViews>
    <sheetView topLeftCell="A25" zoomScale="80" zoomScaleNormal="80" workbookViewId="0">
      <selection activeCell="T35" sqref="T35"/>
    </sheetView>
  </sheetViews>
  <sheetFormatPr defaultRowHeight="28.5" customHeight="1" x14ac:dyDescent="0.25"/>
  <cols>
    <col min="1" max="1" width="31.5703125" style="146" customWidth="1"/>
    <col min="3" max="4" width="12.140625" style="146" bestFit="1" customWidth="1"/>
    <col min="7" max="8" width="12.140625" style="146" bestFit="1" customWidth="1"/>
    <col min="11" max="12" width="12.42578125" style="146" bestFit="1" customWidth="1"/>
    <col min="13" max="13" width="10.140625" style="146" bestFit="1" customWidth="1"/>
    <col min="14" max="14" width="10.28515625" style="146" bestFit="1" customWidth="1"/>
    <col min="16" max="16" width="26.5703125" customWidth="1"/>
    <col min="20" max="20" width="24.140625" customWidth="1"/>
    <col min="21" max="21" width="6.5703125" customWidth="1"/>
    <col min="22" max="22" width="13.28515625" customWidth="1"/>
  </cols>
  <sheetData>
    <row r="1" spans="1:15" ht="28.5" customHeight="1" x14ac:dyDescent="0.25">
      <c r="A1" s="200" t="s">
        <v>68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5" ht="28.5" customHeight="1" x14ac:dyDescent="0.25">
      <c r="A2" s="200" t="s">
        <v>11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5" ht="28.5" customHeight="1" x14ac:dyDescent="0.25">
      <c r="A3" s="147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</row>
    <row r="4" spans="1:15" ht="28.5" customHeight="1" thickBot="1" x14ac:dyDescent="0.3">
      <c r="A4" s="155"/>
      <c r="B4" s="20"/>
      <c r="C4" s="212">
        <v>45323</v>
      </c>
      <c r="D4" s="201"/>
      <c r="E4" s="201"/>
      <c r="F4" s="201"/>
      <c r="G4" s="212">
        <v>45322</v>
      </c>
      <c r="H4" s="201"/>
      <c r="I4" s="201"/>
      <c r="J4" s="201"/>
      <c r="K4" s="212">
        <v>44963</v>
      </c>
      <c r="L4" s="201"/>
      <c r="M4" s="201"/>
      <c r="N4" s="201"/>
    </row>
    <row r="5" spans="1:15" ht="28.5" customHeight="1" thickBot="1" x14ac:dyDescent="0.3">
      <c r="A5" s="215" t="s">
        <v>69</v>
      </c>
      <c r="B5" s="213"/>
      <c r="C5" s="148" t="s">
        <v>12</v>
      </c>
      <c r="D5" s="148" t="s">
        <v>13</v>
      </c>
      <c r="E5" s="208" t="s">
        <v>14</v>
      </c>
      <c r="F5" s="209"/>
      <c r="G5" s="85" t="s">
        <v>12</v>
      </c>
      <c r="H5" s="86" t="s">
        <v>13</v>
      </c>
      <c r="I5" s="217" t="s">
        <v>14</v>
      </c>
      <c r="J5" s="218"/>
      <c r="K5" s="85" t="s">
        <v>12</v>
      </c>
      <c r="L5" s="86" t="s">
        <v>13</v>
      </c>
      <c r="M5" s="217" t="s">
        <v>14</v>
      </c>
      <c r="N5" s="218"/>
    </row>
    <row r="6" spans="1:15" ht="28.5" customHeight="1" thickBot="1" x14ac:dyDescent="0.3">
      <c r="A6" s="216"/>
      <c r="B6" s="214"/>
      <c r="C6" s="51" t="s">
        <v>16</v>
      </c>
      <c r="D6" s="26" t="s">
        <v>17</v>
      </c>
      <c r="E6" s="52" t="s">
        <v>18</v>
      </c>
      <c r="F6" s="111" t="s">
        <v>19</v>
      </c>
      <c r="G6" s="88" t="s">
        <v>16</v>
      </c>
      <c r="H6" s="112" t="s">
        <v>17</v>
      </c>
      <c r="I6" s="89" t="s">
        <v>18</v>
      </c>
      <c r="J6" s="111" t="s">
        <v>19</v>
      </c>
      <c r="K6" s="88" t="s">
        <v>16</v>
      </c>
      <c r="L6" s="113" t="s">
        <v>17</v>
      </c>
      <c r="M6" s="114" t="s">
        <v>18</v>
      </c>
      <c r="N6" s="115" t="s">
        <v>19</v>
      </c>
      <c r="O6" s="150"/>
    </row>
    <row r="7" spans="1:15" ht="28.5" customHeight="1" x14ac:dyDescent="0.25">
      <c r="A7" s="155"/>
      <c r="B7" s="29"/>
      <c r="C7" s="149"/>
      <c r="D7" s="149"/>
      <c r="E7" s="149"/>
      <c r="F7" s="91"/>
      <c r="G7" s="93"/>
      <c r="H7" s="93"/>
      <c r="I7" s="93"/>
      <c r="J7" s="92"/>
      <c r="K7" s="93"/>
      <c r="L7" s="93"/>
      <c r="M7" s="93"/>
      <c r="N7" s="92"/>
    </row>
    <row r="8" spans="1:15" ht="28.5" customHeight="1" x14ac:dyDescent="0.25">
      <c r="A8" s="30" t="s">
        <v>70</v>
      </c>
      <c r="B8" s="116" t="str">
        <f t="array" ref="B8">_xlfn.IFS(J8&gt;F8,$B$52,J8&lt;F8,$B$51,J8=F8,"-")</f>
        <v>↑</v>
      </c>
      <c r="C8" s="98">
        <v>431529</v>
      </c>
      <c r="D8" s="98">
        <v>418153</v>
      </c>
      <c r="E8" s="98">
        <v>13376</v>
      </c>
      <c r="F8" s="99">
        <v>3.1</v>
      </c>
      <c r="G8" s="98">
        <v>428505</v>
      </c>
      <c r="H8" s="98">
        <v>416574</v>
      </c>
      <c r="I8" s="98">
        <v>11931</v>
      </c>
      <c r="J8" s="99">
        <v>2.8</v>
      </c>
      <c r="K8" s="98">
        <v>416890</v>
      </c>
      <c r="L8" s="98">
        <v>403494</v>
      </c>
      <c r="M8" s="98">
        <v>13396</v>
      </c>
      <c r="N8" s="99">
        <v>3.2</v>
      </c>
    </row>
    <row r="9" spans="1:15" ht="28.5" customHeight="1" x14ac:dyDescent="0.25">
      <c r="A9" s="31" t="s">
        <v>71</v>
      </c>
      <c r="B9" s="116" t="str">
        <f t="array" ref="B9">_xlfn.IFS(J9&gt;F9,$B$52,J9&lt;F9,$B$51,J9=F9,"-")</f>
        <v>↑</v>
      </c>
      <c r="C9" s="98">
        <v>419165</v>
      </c>
      <c r="D9" s="98">
        <v>404789</v>
      </c>
      <c r="E9" s="98">
        <v>14376</v>
      </c>
      <c r="F9" s="99">
        <v>3.4</v>
      </c>
      <c r="G9" s="98">
        <v>416076</v>
      </c>
      <c r="H9" s="98">
        <v>402939</v>
      </c>
      <c r="I9" s="98">
        <v>13137</v>
      </c>
      <c r="J9" s="99">
        <v>3.2</v>
      </c>
      <c r="K9" s="98">
        <v>404191</v>
      </c>
      <c r="L9" s="98">
        <v>390080</v>
      </c>
      <c r="M9" s="98">
        <v>14111</v>
      </c>
      <c r="N9" s="99">
        <v>3.5</v>
      </c>
    </row>
    <row r="10" spans="1:15" ht="28.5" customHeight="1" x14ac:dyDescent="0.25">
      <c r="A10" s="31" t="s">
        <v>72</v>
      </c>
      <c r="B10" s="116" t="str">
        <f t="array" ref="B10">_xlfn.IFS(J10&gt;F10,$B$52,J10&lt;F10,$B$51,J10=F10,"-")</f>
        <v>↑</v>
      </c>
      <c r="C10" s="98">
        <v>99135</v>
      </c>
      <c r="D10" s="98">
        <v>95467</v>
      </c>
      <c r="E10" s="98">
        <v>3668</v>
      </c>
      <c r="F10" s="99">
        <v>3.7</v>
      </c>
      <c r="G10" s="98">
        <v>98763</v>
      </c>
      <c r="H10" s="98">
        <v>95332</v>
      </c>
      <c r="I10" s="98">
        <v>3431</v>
      </c>
      <c r="J10" s="99">
        <v>3.5</v>
      </c>
      <c r="K10" s="98">
        <v>96645</v>
      </c>
      <c r="L10" s="98">
        <v>93042</v>
      </c>
      <c r="M10" s="98">
        <v>3603</v>
      </c>
      <c r="N10" s="99">
        <v>3.7</v>
      </c>
    </row>
    <row r="11" spans="1:15" ht="28.5" customHeight="1" x14ac:dyDescent="0.25">
      <c r="A11" s="59" t="s">
        <v>73</v>
      </c>
      <c r="B11" s="116" t="str">
        <f t="array" ref="B11">_xlfn.IFS(J11&gt;F11,$B$52,J11&lt;F11,$B$51,J11=F11,"-")</f>
        <v>↑</v>
      </c>
      <c r="C11" s="98">
        <v>455221</v>
      </c>
      <c r="D11" s="98">
        <v>439669</v>
      </c>
      <c r="E11" s="98">
        <v>15552</v>
      </c>
      <c r="F11" s="99">
        <v>3.4</v>
      </c>
      <c r="G11" s="98">
        <v>452993</v>
      </c>
      <c r="H11" s="98">
        <v>438905</v>
      </c>
      <c r="I11" s="98">
        <v>14088</v>
      </c>
      <c r="J11" s="99">
        <v>3.1</v>
      </c>
      <c r="K11" s="98">
        <v>448237</v>
      </c>
      <c r="L11" s="98">
        <v>432992</v>
      </c>
      <c r="M11" s="98">
        <v>15245</v>
      </c>
      <c r="N11" s="99">
        <v>3.4</v>
      </c>
    </row>
    <row r="12" spans="1:15" ht="28.5" customHeight="1" x14ac:dyDescent="0.25">
      <c r="A12" s="61" t="s">
        <v>74</v>
      </c>
      <c r="B12" s="116" t="str">
        <f t="array" ref="B12">_xlfn.IFS(J12&gt;F12,$B$52,J12&lt;F12,$B$51,J12=F12,"-")</f>
        <v>↑</v>
      </c>
      <c r="C12" s="98">
        <v>94754</v>
      </c>
      <c r="D12" s="98">
        <v>91323</v>
      </c>
      <c r="E12" s="98">
        <v>3431</v>
      </c>
      <c r="F12" s="99">
        <v>3.6</v>
      </c>
      <c r="G12" s="98">
        <v>93344</v>
      </c>
      <c r="H12" s="98">
        <v>90371</v>
      </c>
      <c r="I12" s="98">
        <v>2973</v>
      </c>
      <c r="J12" s="99">
        <v>3.2</v>
      </c>
      <c r="K12" s="98">
        <v>90213</v>
      </c>
      <c r="L12" s="98">
        <v>86842</v>
      </c>
      <c r="M12" s="98">
        <v>3371</v>
      </c>
      <c r="N12" s="99">
        <v>3.7</v>
      </c>
    </row>
    <row r="13" spans="1:15" ht="28.5" customHeight="1" x14ac:dyDescent="0.25">
      <c r="A13" s="61" t="s">
        <v>75</v>
      </c>
      <c r="B13" s="116" t="str">
        <f t="array" ref="B13">_xlfn.IFS(J13&gt;F13,$B$52,J13&lt;F13,$B$51,J13=F13,"-")</f>
        <v>-</v>
      </c>
      <c r="C13" s="98">
        <v>218201</v>
      </c>
      <c r="D13" s="98">
        <v>208123</v>
      </c>
      <c r="E13" s="98">
        <v>10078</v>
      </c>
      <c r="F13" s="99">
        <v>4.5999999999999996</v>
      </c>
      <c r="G13" s="98">
        <v>216130</v>
      </c>
      <c r="H13" s="98">
        <v>206273</v>
      </c>
      <c r="I13" s="98">
        <v>9857</v>
      </c>
      <c r="J13" s="99">
        <v>4.5999999999999996</v>
      </c>
      <c r="K13" s="98">
        <v>208494</v>
      </c>
      <c r="L13" s="98">
        <v>198459</v>
      </c>
      <c r="M13" s="98">
        <v>10035</v>
      </c>
      <c r="N13" s="99">
        <v>4.8</v>
      </c>
    </row>
    <row r="14" spans="1:15" ht="28.5" customHeight="1" x14ac:dyDescent="0.25">
      <c r="A14" s="60" t="s">
        <v>76</v>
      </c>
      <c r="B14" s="116" t="str">
        <f t="array" ref="B14">_xlfn.IFS(J14&gt;F14,$B$52,J14&lt;F14,$B$51,J14=F14,"-")</f>
        <v>↑</v>
      </c>
      <c r="C14" s="98">
        <v>171509</v>
      </c>
      <c r="D14" s="98">
        <v>165407</v>
      </c>
      <c r="E14" s="98">
        <v>6102</v>
      </c>
      <c r="F14" s="99">
        <v>3.6</v>
      </c>
      <c r="G14" s="98">
        <v>171163</v>
      </c>
      <c r="H14" s="98">
        <v>165584</v>
      </c>
      <c r="I14" s="98">
        <v>5579</v>
      </c>
      <c r="J14" s="99">
        <v>3.3</v>
      </c>
      <c r="K14" s="98">
        <v>168180</v>
      </c>
      <c r="L14" s="98">
        <v>162132</v>
      </c>
      <c r="M14" s="98">
        <v>6048</v>
      </c>
      <c r="N14" s="99">
        <v>3.6</v>
      </c>
    </row>
    <row r="15" spans="1:15" ht="28.5" customHeight="1" x14ac:dyDescent="0.25">
      <c r="A15" s="60" t="s">
        <v>77</v>
      </c>
      <c r="B15" s="116" t="str">
        <f t="array" ref="B15">_xlfn.IFS(J15&gt;F15,$B$52,J15&lt;F15,$B$51,J15=F15,"-")</f>
        <v>↑</v>
      </c>
      <c r="C15" s="98">
        <v>41519</v>
      </c>
      <c r="D15" s="98">
        <v>39656</v>
      </c>
      <c r="E15" s="98">
        <v>1863</v>
      </c>
      <c r="F15" s="99">
        <v>4.5</v>
      </c>
      <c r="G15" s="98">
        <v>41345</v>
      </c>
      <c r="H15" s="98">
        <v>39594</v>
      </c>
      <c r="I15" s="98">
        <v>1751</v>
      </c>
      <c r="J15" s="99">
        <v>4.2</v>
      </c>
      <c r="K15" s="98">
        <v>42290</v>
      </c>
      <c r="L15" s="98">
        <v>40340</v>
      </c>
      <c r="M15" s="98">
        <v>1950</v>
      </c>
      <c r="N15" s="99">
        <v>4.5999999999999996</v>
      </c>
    </row>
    <row r="16" spans="1:15" ht="28.5" customHeight="1" x14ac:dyDescent="0.25">
      <c r="A16" s="60" t="s">
        <v>78</v>
      </c>
      <c r="B16" s="116" t="str">
        <f t="array" ref="B16">_xlfn.IFS(J16&gt;F16,$B$52,J16&lt;F16,$B$51,J16=F16,"-")</f>
        <v>↑</v>
      </c>
      <c r="C16" s="98">
        <v>84767</v>
      </c>
      <c r="D16" s="98">
        <v>81560</v>
      </c>
      <c r="E16" s="98">
        <v>3207</v>
      </c>
      <c r="F16" s="99">
        <v>3.8</v>
      </c>
      <c r="G16" s="96">
        <v>83865</v>
      </c>
      <c r="H16" s="96">
        <v>81005</v>
      </c>
      <c r="I16" s="96">
        <v>2860</v>
      </c>
      <c r="J16" s="97">
        <v>3.4</v>
      </c>
      <c r="K16" s="98">
        <v>83290</v>
      </c>
      <c r="L16" s="98">
        <v>80114</v>
      </c>
      <c r="M16" s="98">
        <v>3176</v>
      </c>
      <c r="N16" s="99">
        <v>3.8</v>
      </c>
    </row>
    <row r="17" spans="1:34" ht="28.5" customHeight="1" x14ac:dyDescent="0.25">
      <c r="A17" s="60" t="s">
        <v>79</v>
      </c>
      <c r="B17" s="116" t="str">
        <f t="array" ref="B17">_xlfn.IFS(J17&gt;F17,$B$52,J17&lt;F17,$B$51,J17=F17,"-")</f>
        <v>↑</v>
      </c>
      <c r="C17" s="98">
        <v>211232</v>
      </c>
      <c r="D17" s="98">
        <v>203524</v>
      </c>
      <c r="E17" s="98">
        <v>7708</v>
      </c>
      <c r="F17" s="99">
        <v>3.6</v>
      </c>
      <c r="G17" s="96">
        <v>210218</v>
      </c>
      <c r="H17" s="96">
        <v>203041</v>
      </c>
      <c r="I17" s="96">
        <v>7177</v>
      </c>
      <c r="J17" s="97">
        <v>3.4</v>
      </c>
      <c r="K17" s="98">
        <v>207546</v>
      </c>
      <c r="L17" s="98">
        <v>199995</v>
      </c>
      <c r="M17" s="98">
        <v>7551</v>
      </c>
      <c r="N17" s="99">
        <v>3.6</v>
      </c>
    </row>
    <row r="18" spans="1:34" ht="28.5" customHeight="1" x14ac:dyDescent="0.25">
      <c r="A18" s="32"/>
      <c r="B18" s="117"/>
      <c r="C18" s="118"/>
      <c r="D18" s="118"/>
      <c r="E18" s="118"/>
      <c r="F18" s="57"/>
      <c r="G18" s="118"/>
      <c r="H18" s="118"/>
      <c r="I18" s="118"/>
      <c r="J18" s="57"/>
      <c r="K18" s="118"/>
      <c r="L18" s="118"/>
      <c r="M18" s="118"/>
      <c r="N18" s="57"/>
    </row>
    <row r="19" spans="1:34" ht="28.5" customHeight="1" x14ac:dyDescent="0.25">
      <c r="A19" s="33"/>
      <c r="B19" s="117"/>
      <c r="C19" s="119"/>
      <c r="D19" s="119"/>
      <c r="E19" s="119"/>
      <c r="F19" s="34"/>
      <c r="G19" s="120"/>
      <c r="H19" s="120"/>
      <c r="I19" s="120"/>
      <c r="J19" s="121"/>
      <c r="K19" s="120"/>
      <c r="L19" s="120"/>
      <c r="M19" s="120"/>
      <c r="N19" s="35"/>
    </row>
    <row r="20" spans="1:34" ht="28.5" customHeight="1" x14ac:dyDescent="0.25">
      <c r="A20" s="200" t="s">
        <v>80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</row>
    <row r="21" spans="1:34" ht="28.5" customHeight="1" x14ac:dyDescent="0.25">
      <c r="A21" s="200" t="s">
        <v>11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</row>
    <row r="22" spans="1:34" ht="28.5" customHeight="1" thickBot="1" x14ac:dyDescent="0.3">
      <c r="A22" s="155"/>
      <c r="B22" s="20"/>
      <c r="C22" s="212">
        <v>45323</v>
      </c>
      <c r="D22" s="201"/>
      <c r="E22" s="201"/>
      <c r="F22" s="201"/>
      <c r="G22" s="212">
        <v>45322</v>
      </c>
      <c r="H22" s="201"/>
      <c r="I22" s="201"/>
      <c r="J22" s="201"/>
      <c r="K22" s="212">
        <v>44963</v>
      </c>
      <c r="L22" s="201"/>
      <c r="M22" s="201"/>
      <c r="N22" s="201"/>
    </row>
    <row r="23" spans="1:34" ht="28.5" customHeight="1" thickBot="1" x14ac:dyDescent="0.3">
      <c r="A23" s="215" t="s">
        <v>81</v>
      </c>
      <c r="B23" s="213"/>
      <c r="C23" s="148" t="s">
        <v>12</v>
      </c>
      <c r="D23" s="148" t="s">
        <v>13</v>
      </c>
      <c r="E23" s="208" t="s">
        <v>14</v>
      </c>
      <c r="F23" s="209"/>
      <c r="G23" s="85" t="s">
        <v>12</v>
      </c>
      <c r="H23" s="86" t="s">
        <v>13</v>
      </c>
      <c r="I23" s="208" t="s">
        <v>14</v>
      </c>
      <c r="J23" s="209"/>
      <c r="K23" s="85" t="s">
        <v>12</v>
      </c>
      <c r="L23" s="86" t="s">
        <v>13</v>
      </c>
      <c r="M23" s="208" t="s">
        <v>14</v>
      </c>
      <c r="N23" s="209"/>
    </row>
    <row r="24" spans="1:34" ht="28.5" customHeight="1" thickBot="1" x14ac:dyDescent="0.3">
      <c r="A24" s="216"/>
      <c r="B24" s="214"/>
      <c r="C24" s="148" t="s">
        <v>16</v>
      </c>
      <c r="D24" s="148" t="s">
        <v>17</v>
      </c>
      <c r="E24" s="148" t="s">
        <v>18</v>
      </c>
      <c r="F24" s="122" t="s">
        <v>19</v>
      </c>
      <c r="G24" s="85" t="s">
        <v>16</v>
      </c>
      <c r="H24" s="86" t="s">
        <v>17</v>
      </c>
      <c r="I24" s="86" t="s">
        <v>18</v>
      </c>
      <c r="J24" s="122" t="s">
        <v>19</v>
      </c>
      <c r="K24" s="85" t="s">
        <v>16</v>
      </c>
      <c r="L24" s="86" t="s">
        <v>17</v>
      </c>
      <c r="M24" s="86" t="s">
        <v>18</v>
      </c>
      <c r="N24" s="111" t="s">
        <v>19</v>
      </c>
    </row>
    <row r="25" spans="1:34" ht="28.5" customHeight="1" x14ac:dyDescent="0.25">
      <c r="A25" s="155"/>
      <c r="B25" s="29"/>
      <c r="C25" s="149"/>
      <c r="D25" s="149"/>
      <c r="E25" s="149"/>
      <c r="F25" s="91"/>
      <c r="G25" s="93"/>
      <c r="H25" s="93"/>
      <c r="I25" s="93"/>
      <c r="J25" s="92"/>
      <c r="K25" s="93"/>
      <c r="L25" s="93"/>
      <c r="M25" s="93"/>
      <c r="N25" s="123"/>
    </row>
    <row r="26" spans="1:34" ht="28.5" customHeight="1" x14ac:dyDescent="0.25">
      <c r="A26" s="62" t="s">
        <v>82</v>
      </c>
      <c r="B26" s="116" t="str">
        <f t="array" ref="B26">_xlfn.IFS(J26&gt;F26,$B$52,J26&lt;F26,$B$51,J26=F26,"-")</f>
        <v>-</v>
      </c>
      <c r="C26" s="196">
        <v>13013</v>
      </c>
      <c r="D26" s="196">
        <v>12501</v>
      </c>
      <c r="E26" s="196">
        <v>512</v>
      </c>
      <c r="F26" s="197">
        <v>3.9</v>
      </c>
      <c r="G26" s="196">
        <v>12938</v>
      </c>
      <c r="H26" s="196">
        <v>12439</v>
      </c>
      <c r="I26" s="196">
        <v>499</v>
      </c>
      <c r="J26" s="197">
        <v>3.9</v>
      </c>
      <c r="K26" s="98">
        <v>12836</v>
      </c>
      <c r="L26" s="98">
        <v>12298</v>
      </c>
      <c r="M26" s="98">
        <v>538</v>
      </c>
      <c r="N26" s="99">
        <v>4.2</v>
      </c>
      <c r="P26" s="62"/>
      <c r="Q26" s="62"/>
      <c r="R26" s="62"/>
      <c r="T26" s="195"/>
      <c r="U26" s="198"/>
      <c r="V26" s="198"/>
      <c r="W26" s="198"/>
      <c r="X26" s="199"/>
      <c r="Y26" s="199"/>
      <c r="Z26" s="196"/>
      <c r="AA26" s="196"/>
      <c r="AB26" s="196"/>
      <c r="AC26" s="197"/>
    </row>
    <row r="27" spans="1:34" ht="28.5" customHeight="1" x14ac:dyDescent="0.25">
      <c r="A27" s="62" t="s">
        <v>83</v>
      </c>
      <c r="B27" s="116" t="str">
        <f t="array" ref="B27">_xlfn.IFS(J27&gt;F27,$B$52,J27&lt;F27,$B$51,J27=F27,"-")</f>
        <v>↑</v>
      </c>
      <c r="C27" s="196">
        <v>11980</v>
      </c>
      <c r="D27" s="196">
        <v>11488</v>
      </c>
      <c r="E27" s="196">
        <v>492</v>
      </c>
      <c r="F27" s="197">
        <v>4.0999999999999996</v>
      </c>
      <c r="G27" s="196">
        <v>11938</v>
      </c>
      <c r="H27" s="196">
        <v>11462</v>
      </c>
      <c r="I27" s="196">
        <v>476</v>
      </c>
      <c r="J27" s="197">
        <v>4</v>
      </c>
      <c r="K27" s="98">
        <v>11784</v>
      </c>
      <c r="L27" s="98">
        <v>11309</v>
      </c>
      <c r="M27" s="98">
        <v>475</v>
      </c>
      <c r="N27" s="99">
        <v>4</v>
      </c>
      <c r="P27" s="62"/>
      <c r="Q27" s="62"/>
      <c r="R27" s="62"/>
      <c r="T27" s="195"/>
      <c r="U27" s="198"/>
      <c r="V27" s="198"/>
      <c r="W27" s="198"/>
      <c r="X27" s="199"/>
      <c r="Y27" s="199"/>
      <c r="Z27" s="196"/>
      <c r="AA27" s="196"/>
      <c r="AB27" s="196"/>
      <c r="AC27" s="197"/>
    </row>
    <row r="28" spans="1:34" ht="28.5" customHeight="1" x14ac:dyDescent="0.25">
      <c r="A28" s="62" t="s">
        <v>84</v>
      </c>
      <c r="B28" s="116" t="str">
        <f t="array" ref="B28">_xlfn.IFS(J28&gt;F28,$B$52,J28&lt;F28,$B$51,J28=F28,"-")</f>
        <v>↑</v>
      </c>
      <c r="C28" s="196">
        <v>13709</v>
      </c>
      <c r="D28" s="196">
        <v>13276</v>
      </c>
      <c r="E28" s="196">
        <v>433</v>
      </c>
      <c r="F28" s="197">
        <v>3.2</v>
      </c>
      <c r="G28" s="196">
        <v>13509</v>
      </c>
      <c r="H28" s="196">
        <v>13153</v>
      </c>
      <c r="I28" s="196">
        <v>356</v>
      </c>
      <c r="J28" s="197">
        <v>2.6</v>
      </c>
      <c r="K28" s="98">
        <v>13040</v>
      </c>
      <c r="L28" s="98">
        <v>12634</v>
      </c>
      <c r="M28" s="98">
        <v>406</v>
      </c>
      <c r="N28" s="99">
        <v>3.1</v>
      </c>
      <c r="P28" s="62"/>
      <c r="Q28" s="62"/>
      <c r="R28" s="62"/>
      <c r="T28" s="195"/>
      <c r="U28" s="198"/>
      <c r="V28" s="198"/>
      <c r="W28" s="198"/>
      <c r="X28" s="199"/>
      <c r="Y28" s="199"/>
      <c r="Z28" s="196"/>
      <c r="AA28" s="196"/>
      <c r="AB28" s="196"/>
      <c r="AC28" s="197"/>
    </row>
    <row r="29" spans="1:34" ht="28.5" customHeight="1" x14ac:dyDescent="0.25">
      <c r="A29" s="62" t="s">
        <v>85</v>
      </c>
      <c r="B29" s="116" t="str">
        <f t="array" ref="B29">_xlfn.IFS(J29&gt;F29,$B$52,J29&lt;F29,$B$51,J29=F29,"-")</f>
        <v>↑</v>
      </c>
      <c r="C29" s="196">
        <v>81092</v>
      </c>
      <c r="D29" s="196">
        <v>78648</v>
      </c>
      <c r="E29" s="196">
        <v>2444</v>
      </c>
      <c r="F29" s="197">
        <v>3</v>
      </c>
      <c r="G29" s="196">
        <v>80506</v>
      </c>
      <c r="H29" s="196">
        <v>78287</v>
      </c>
      <c r="I29" s="196">
        <v>2219</v>
      </c>
      <c r="J29" s="197">
        <v>2.8</v>
      </c>
      <c r="K29" s="98">
        <v>78398</v>
      </c>
      <c r="L29" s="98">
        <v>75846</v>
      </c>
      <c r="M29" s="98">
        <v>2552</v>
      </c>
      <c r="N29" s="99">
        <v>3.3</v>
      </c>
      <c r="P29" s="62"/>
      <c r="Q29" s="62"/>
      <c r="R29" s="62"/>
      <c r="T29" s="195"/>
      <c r="U29" s="198"/>
      <c r="V29" s="198"/>
      <c r="W29" s="198"/>
      <c r="X29" s="199"/>
      <c r="Y29" s="199"/>
      <c r="Z29" s="196"/>
      <c r="AA29" s="196"/>
      <c r="AB29" s="196"/>
      <c r="AC29" s="197"/>
    </row>
    <row r="30" spans="1:34" ht="28.5" customHeight="1" x14ac:dyDescent="0.25">
      <c r="A30" s="62" t="s">
        <v>71</v>
      </c>
      <c r="B30" s="116" t="str">
        <f t="array" ref="B30">_xlfn.IFS(J30&gt;F30,$B$52,J30&lt;F30,$B$51,J30=F30,"-")</f>
        <v>↑</v>
      </c>
      <c r="C30" s="196">
        <v>59510</v>
      </c>
      <c r="D30" s="196">
        <v>57084</v>
      </c>
      <c r="E30" s="196">
        <v>2426</v>
      </c>
      <c r="F30" s="197">
        <v>4.0999999999999996</v>
      </c>
      <c r="G30" s="196">
        <v>59298</v>
      </c>
      <c r="H30" s="196">
        <v>57073</v>
      </c>
      <c r="I30" s="196">
        <v>2225</v>
      </c>
      <c r="J30" s="197">
        <v>3.8</v>
      </c>
      <c r="K30" s="98">
        <v>57604</v>
      </c>
      <c r="L30" s="98">
        <v>55199</v>
      </c>
      <c r="M30" s="98">
        <v>2405</v>
      </c>
      <c r="N30" s="124">
        <v>4.2</v>
      </c>
      <c r="O30" s="98"/>
      <c r="P30" s="62"/>
      <c r="Q30" s="62"/>
      <c r="R30" s="62"/>
      <c r="S30" s="98"/>
      <c r="T30" s="195"/>
      <c r="U30" s="198"/>
      <c r="V30" s="198"/>
      <c r="W30" s="198"/>
      <c r="X30" s="199"/>
      <c r="Y30" s="199"/>
      <c r="Z30" s="196"/>
      <c r="AA30" s="196"/>
      <c r="AB30" s="196"/>
      <c r="AC30" s="197"/>
      <c r="AD30" s="98"/>
      <c r="AE30" s="98"/>
      <c r="AF30" s="98"/>
    </row>
    <row r="31" spans="1:34" ht="28.5" customHeight="1" x14ac:dyDescent="0.25">
      <c r="A31" s="62" t="s">
        <v>86</v>
      </c>
      <c r="B31" s="116" t="str">
        <f t="array" ref="B31">_xlfn.IFS(J31&gt;F31,$B$52,J31&lt;F31,$B$51,J31=F31,"-")</f>
        <v>↓</v>
      </c>
      <c r="C31" s="196">
        <v>10787</v>
      </c>
      <c r="D31" s="196">
        <v>10258</v>
      </c>
      <c r="E31" s="196">
        <v>529</v>
      </c>
      <c r="F31" s="197">
        <v>4.9000000000000004</v>
      </c>
      <c r="G31" s="196">
        <v>10684</v>
      </c>
      <c r="H31" s="196">
        <v>10153</v>
      </c>
      <c r="I31" s="196">
        <v>531</v>
      </c>
      <c r="J31" s="197">
        <v>5</v>
      </c>
      <c r="K31" s="98">
        <v>10299</v>
      </c>
      <c r="L31" s="98">
        <v>9764</v>
      </c>
      <c r="M31" s="98">
        <v>535</v>
      </c>
      <c r="N31" s="124">
        <v>5.2</v>
      </c>
      <c r="O31" s="98"/>
      <c r="P31" s="62"/>
      <c r="Q31" s="62"/>
      <c r="R31" s="62"/>
      <c r="S31" s="98"/>
      <c r="T31" s="195"/>
      <c r="U31" s="198"/>
      <c r="V31" s="198"/>
      <c r="W31" s="198"/>
      <c r="X31" s="199"/>
      <c r="Y31" s="199"/>
      <c r="Z31" s="196"/>
      <c r="AA31" s="196"/>
      <c r="AB31" s="196"/>
      <c r="AC31" s="197"/>
      <c r="AD31" s="99"/>
      <c r="AE31" s="98"/>
      <c r="AF31" s="98"/>
      <c r="AG31" s="98"/>
      <c r="AH31" s="99"/>
    </row>
    <row r="32" spans="1:34" ht="28.5" customHeight="1" x14ac:dyDescent="0.25">
      <c r="A32" s="62" t="s">
        <v>72</v>
      </c>
      <c r="B32" s="116" t="str">
        <f t="array" ref="B32">_xlfn.IFS(J32&gt;F32,$B$52,J32&lt;F32,$B$51,J32=F32,"-")</f>
        <v>↑</v>
      </c>
      <c r="C32" s="196">
        <v>20093</v>
      </c>
      <c r="D32" s="196">
        <v>19356</v>
      </c>
      <c r="E32" s="196">
        <v>737</v>
      </c>
      <c r="F32" s="197">
        <v>3.7</v>
      </c>
      <c r="G32" s="196">
        <v>20077</v>
      </c>
      <c r="H32" s="196">
        <v>19371</v>
      </c>
      <c r="I32" s="196">
        <v>706</v>
      </c>
      <c r="J32" s="197">
        <v>3.5</v>
      </c>
      <c r="K32" s="98">
        <v>19606</v>
      </c>
      <c r="L32" s="98">
        <v>18897</v>
      </c>
      <c r="M32" s="98">
        <v>709</v>
      </c>
      <c r="N32" s="124">
        <v>3.6</v>
      </c>
      <c r="O32" s="98"/>
      <c r="P32" s="62"/>
      <c r="Q32" s="62"/>
      <c r="R32" s="62"/>
      <c r="S32" s="98"/>
      <c r="T32" s="195"/>
      <c r="U32" s="198"/>
      <c r="V32" s="198"/>
      <c r="W32" s="198"/>
      <c r="X32" s="199"/>
      <c r="Y32" s="199"/>
      <c r="Z32" s="196"/>
      <c r="AA32" s="196"/>
      <c r="AB32" s="196"/>
      <c r="AC32" s="197"/>
      <c r="AD32" s="99"/>
      <c r="AE32" s="98"/>
      <c r="AF32" s="98"/>
      <c r="AG32" s="98"/>
      <c r="AH32" s="99"/>
    </row>
    <row r="33" spans="1:34" s="74" customFormat="1" ht="28.5" customHeight="1" x14ac:dyDescent="0.25">
      <c r="A33" s="62" t="s">
        <v>295</v>
      </c>
      <c r="B33" s="116" t="str">
        <f t="array" ref="B33">_xlfn.IFS(J33&gt;F33,$B$52,J33&lt;F33,$B$51,J33=F33,"-")</f>
        <v>↑</v>
      </c>
      <c r="C33" s="196">
        <v>13710</v>
      </c>
      <c r="D33" s="196">
        <v>13274</v>
      </c>
      <c r="E33" s="196">
        <v>436</v>
      </c>
      <c r="F33" s="197">
        <v>3.2</v>
      </c>
      <c r="G33" s="196">
        <v>13658</v>
      </c>
      <c r="H33" s="196">
        <v>13255</v>
      </c>
      <c r="I33" s="196">
        <v>403</v>
      </c>
      <c r="J33" s="197">
        <v>3</v>
      </c>
      <c r="K33" s="98">
        <v>13447</v>
      </c>
      <c r="L33" s="98">
        <v>13054</v>
      </c>
      <c r="M33" s="98">
        <v>393</v>
      </c>
      <c r="N33" s="124">
        <v>2.9</v>
      </c>
      <c r="O33" s="98"/>
      <c r="P33" s="62"/>
      <c r="Q33" s="62"/>
      <c r="R33" s="62"/>
      <c r="S33" s="98"/>
      <c r="T33" s="195"/>
      <c r="U33" s="198"/>
      <c r="V33" s="198"/>
      <c r="W33" s="198"/>
      <c r="X33" s="199"/>
      <c r="Y33" s="199"/>
      <c r="Z33" s="196"/>
      <c r="AA33" s="196"/>
      <c r="AB33" s="196"/>
      <c r="AC33" s="197"/>
      <c r="AD33" s="99"/>
      <c r="AE33" s="98"/>
      <c r="AF33" s="98"/>
      <c r="AG33" s="98"/>
      <c r="AH33" s="99"/>
    </row>
    <row r="34" spans="1:34" ht="28.5" customHeight="1" x14ac:dyDescent="0.25">
      <c r="A34" s="62" t="s">
        <v>87</v>
      </c>
      <c r="B34" s="116" t="str">
        <f t="array" ref="B34">_xlfn.IFS(J34&gt;F34,$B$52,J34&lt;F34,$B$51,J34=F34,"-")</f>
        <v>↑</v>
      </c>
      <c r="C34" s="196">
        <v>22161</v>
      </c>
      <c r="D34" s="196">
        <v>21421</v>
      </c>
      <c r="E34" s="196">
        <v>740</v>
      </c>
      <c r="F34" s="197">
        <v>3.3</v>
      </c>
      <c r="G34" s="196">
        <v>22045</v>
      </c>
      <c r="H34" s="196">
        <v>21373</v>
      </c>
      <c r="I34" s="196">
        <v>672</v>
      </c>
      <c r="J34" s="197">
        <v>3</v>
      </c>
      <c r="K34" s="98">
        <v>21420</v>
      </c>
      <c r="L34" s="98">
        <v>20694</v>
      </c>
      <c r="M34" s="98">
        <v>726</v>
      </c>
      <c r="N34" s="124">
        <v>3.4</v>
      </c>
      <c r="O34" s="98"/>
      <c r="P34" s="62"/>
      <c r="Q34" s="62"/>
      <c r="R34" s="62"/>
      <c r="S34" s="98"/>
      <c r="T34" s="195"/>
      <c r="U34" s="198"/>
      <c r="V34" s="198"/>
      <c r="W34" s="198"/>
      <c r="X34" s="199"/>
      <c r="Y34" s="199"/>
      <c r="Z34" s="196"/>
      <c r="AA34" s="196"/>
      <c r="AB34" s="196"/>
      <c r="AC34" s="197"/>
      <c r="AD34" s="99"/>
      <c r="AE34" s="98"/>
      <c r="AF34" s="98"/>
      <c r="AG34" s="98"/>
      <c r="AH34" s="99"/>
    </row>
    <row r="35" spans="1:34" ht="28.5" customHeight="1" x14ac:dyDescent="0.25">
      <c r="A35" s="62" t="s">
        <v>88</v>
      </c>
      <c r="B35" s="116" t="str">
        <f t="array" ref="B35">_xlfn.IFS(J35&gt;F35,$B$52,J35&lt;F35,$B$51,J35=F35,"-")</f>
        <v>↑</v>
      </c>
      <c r="C35" s="196">
        <v>38576</v>
      </c>
      <c r="D35" s="196">
        <v>37270</v>
      </c>
      <c r="E35" s="196">
        <v>1306</v>
      </c>
      <c r="F35" s="197">
        <v>3.4</v>
      </c>
      <c r="G35" s="196">
        <v>18940</v>
      </c>
      <c r="H35" s="196">
        <v>18350</v>
      </c>
      <c r="I35" s="196">
        <v>590</v>
      </c>
      <c r="J35" s="197">
        <v>3.1</v>
      </c>
      <c r="K35" s="98">
        <v>37973</v>
      </c>
      <c r="L35" s="98">
        <v>36724</v>
      </c>
      <c r="M35" s="98">
        <v>1249</v>
      </c>
      <c r="N35" s="124">
        <v>3.3</v>
      </c>
      <c r="O35" s="98"/>
      <c r="P35" s="62"/>
      <c r="Q35" s="62"/>
      <c r="R35" s="62"/>
      <c r="S35" s="98"/>
      <c r="T35" s="195"/>
      <c r="U35" s="198"/>
      <c r="V35" s="198"/>
      <c r="W35" s="198"/>
      <c r="X35" s="199"/>
      <c r="Y35" s="199"/>
      <c r="Z35" s="196"/>
      <c r="AA35" s="196"/>
      <c r="AB35" s="196"/>
      <c r="AC35" s="197"/>
      <c r="AD35" s="99"/>
      <c r="AE35" s="98"/>
      <c r="AF35" s="98"/>
      <c r="AG35" s="98"/>
      <c r="AH35" s="99"/>
    </row>
    <row r="36" spans="1:34" ht="28.5" customHeight="1" x14ac:dyDescent="0.25">
      <c r="A36" s="62" t="s">
        <v>89</v>
      </c>
      <c r="B36" s="116" t="str">
        <f t="array" ref="B36">_xlfn.IFS(J36&gt;F36,$B$52,J36&lt;F36,$B$51,J36=F36,"-")</f>
        <v>↑</v>
      </c>
      <c r="C36" s="196">
        <v>18950</v>
      </c>
      <c r="D36" s="196">
        <v>18361</v>
      </c>
      <c r="E36" s="196">
        <v>589</v>
      </c>
      <c r="F36" s="197">
        <v>3.1</v>
      </c>
      <c r="G36" s="196">
        <v>15356</v>
      </c>
      <c r="H36" s="196">
        <v>14999</v>
      </c>
      <c r="I36" s="196">
        <v>357</v>
      </c>
      <c r="J36" s="197">
        <v>2.2999999999999998</v>
      </c>
      <c r="K36" s="98">
        <v>18653</v>
      </c>
      <c r="L36" s="98">
        <v>18070</v>
      </c>
      <c r="M36" s="98">
        <v>583</v>
      </c>
      <c r="N36" s="124">
        <v>3.1</v>
      </c>
      <c r="O36" s="98"/>
      <c r="P36" s="62"/>
      <c r="Q36" s="62"/>
      <c r="R36" s="62"/>
      <c r="S36" s="98"/>
      <c r="T36" s="195"/>
      <c r="U36" s="198"/>
      <c r="V36" s="198"/>
      <c r="W36" s="198"/>
      <c r="X36" s="199"/>
      <c r="Y36" s="199"/>
      <c r="Z36" s="196"/>
      <c r="AA36" s="196"/>
      <c r="AB36" s="196"/>
      <c r="AC36" s="197"/>
      <c r="AD36" s="98"/>
      <c r="AE36" s="98"/>
      <c r="AF36" s="98"/>
      <c r="AG36" s="98"/>
      <c r="AH36" s="98"/>
    </row>
    <row r="37" spans="1:34" ht="28.5" customHeight="1" x14ac:dyDescent="0.25">
      <c r="A37" s="62" t="s">
        <v>90</v>
      </c>
      <c r="B37" s="116" t="str">
        <f t="array" ref="B37">_xlfn.IFS(J37&gt;F37,$B$52,J37&lt;F37,$B$51,J37=F37,"-")</f>
        <v>↑</v>
      </c>
      <c r="C37" s="196">
        <v>18102</v>
      </c>
      <c r="D37" s="196">
        <v>17503</v>
      </c>
      <c r="E37" s="196">
        <v>599</v>
      </c>
      <c r="F37" s="197">
        <v>3.3</v>
      </c>
      <c r="G37" s="196">
        <v>17889</v>
      </c>
      <c r="H37" s="196">
        <v>17341</v>
      </c>
      <c r="I37" s="196">
        <v>548</v>
      </c>
      <c r="J37" s="197">
        <v>3.1</v>
      </c>
      <c r="K37" s="196">
        <v>17271</v>
      </c>
      <c r="L37" s="196">
        <v>16657</v>
      </c>
      <c r="M37" s="196">
        <v>614</v>
      </c>
      <c r="N37" s="197">
        <v>3.6</v>
      </c>
      <c r="P37" s="62"/>
      <c r="Q37" s="62"/>
      <c r="R37" s="62"/>
      <c r="T37" s="195"/>
      <c r="U37" s="198"/>
      <c r="V37" s="198"/>
      <c r="W37" s="198"/>
      <c r="X37" s="199"/>
      <c r="Y37" s="199"/>
      <c r="Z37" s="196"/>
      <c r="AA37" s="196"/>
      <c r="AB37" s="196"/>
      <c r="AC37" s="197"/>
      <c r="AD37" s="98"/>
      <c r="AE37" s="98"/>
      <c r="AF37" s="98"/>
      <c r="AG37" s="98"/>
      <c r="AH37" s="98"/>
    </row>
    <row r="38" spans="1:34" ht="28.5" customHeight="1" x14ac:dyDescent="0.25">
      <c r="A38" s="62" t="s">
        <v>91</v>
      </c>
      <c r="B38" s="116" t="str">
        <f t="array" ref="B38">_xlfn.IFS(J38&gt;F38,$B$52,J38&lt;F38,$B$51,J38=F38,"-")</f>
        <v>↑</v>
      </c>
      <c r="C38" s="196">
        <v>14278</v>
      </c>
      <c r="D38" s="196">
        <v>13829</v>
      </c>
      <c r="E38" s="196">
        <v>449</v>
      </c>
      <c r="F38" s="197">
        <v>3.1</v>
      </c>
      <c r="G38" s="196">
        <v>14230</v>
      </c>
      <c r="H38" s="196">
        <v>13813</v>
      </c>
      <c r="I38" s="196">
        <v>417</v>
      </c>
      <c r="J38" s="197">
        <v>2.9</v>
      </c>
      <c r="K38" s="196">
        <v>14080</v>
      </c>
      <c r="L38" s="196">
        <v>13626</v>
      </c>
      <c r="M38" s="196">
        <v>454</v>
      </c>
      <c r="N38" s="197">
        <v>3.2</v>
      </c>
      <c r="P38" s="62"/>
      <c r="Q38" s="62"/>
      <c r="R38" s="62"/>
      <c r="T38" s="195"/>
      <c r="U38" s="198"/>
      <c r="V38" s="198"/>
      <c r="W38" s="198"/>
      <c r="X38" s="199"/>
      <c r="Y38" s="199"/>
      <c r="Z38" s="196"/>
      <c r="AA38" s="196"/>
      <c r="AB38" s="196"/>
      <c r="AC38" s="197"/>
      <c r="AD38" s="98"/>
      <c r="AE38" s="98"/>
      <c r="AF38" s="98"/>
      <c r="AG38" s="98"/>
      <c r="AH38" s="98"/>
    </row>
    <row r="39" spans="1:34" ht="28.5" customHeight="1" x14ac:dyDescent="0.25">
      <c r="A39" s="62" t="s">
        <v>92</v>
      </c>
      <c r="B39" s="116" t="str">
        <f t="array" ref="B39">_xlfn.IFS(J39&gt;F39,$B$52,J39&lt;F39,$B$51,J39=F39,"-")</f>
        <v>↑</v>
      </c>
      <c r="C39" s="196">
        <v>54258</v>
      </c>
      <c r="D39" s="196">
        <v>52816</v>
      </c>
      <c r="E39" s="196">
        <v>1442</v>
      </c>
      <c r="F39" s="197">
        <v>2.7</v>
      </c>
      <c r="G39" s="196">
        <v>53828</v>
      </c>
      <c r="H39" s="196">
        <v>52564</v>
      </c>
      <c r="I39" s="196">
        <v>1264</v>
      </c>
      <c r="J39" s="197">
        <v>2.2999999999999998</v>
      </c>
      <c r="K39" s="196">
        <v>52353</v>
      </c>
      <c r="L39" s="196">
        <v>50928</v>
      </c>
      <c r="M39" s="196">
        <v>1425</v>
      </c>
      <c r="N39" s="197">
        <v>2.7</v>
      </c>
      <c r="P39" s="62"/>
      <c r="Q39" s="62"/>
      <c r="R39" s="62"/>
      <c r="T39" s="195"/>
      <c r="U39" s="198"/>
      <c r="V39" s="198"/>
      <c r="W39" s="198"/>
      <c r="X39" s="199"/>
      <c r="Y39" s="199"/>
      <c r="Z39" s="196"/>
      <c r="AA39" s="196"/>
      <c r="AB39" s="196"/>
      <c r="AC39" s="197"/>
    </row>
    <row r="40" spans="1:34" ht="28.5" customHeight="1" x14ac:dyDescent="0.25">
      <c r="A40" s="62" t="s">
        <v>93</v>
      </c>
      <c r="B40" s="116" t="str">
        <f t="array" ref="B40">_xlfn.IFS(J40&gt;F40,$B$52,J40&lt;F40,$B$51,J40=F40,"-")</f>
        <v>↓</v>
      </c>
      <c r="C40" s="196">
        <v>16621</v>
      </c>
      <c r="D40" s="196">
        <v>15766</v>
      </c>
      <c r="E40" s="196">
        <v>855</v>
      </c>
      <c r="F40" s="197">
        <v>5.0999999999999996</v>
      </c>
      <c r="G40" s="196">
        <v>16453</v>
      </c>
      <c r="H40" s="196">
        <v>15604</v>
      </c>
      <c r="I40" s="196">
        <v>849</v>
      </c>
      <c r="J40" s="197">
        <v>5.2</v>
      </c>
      <c r="K40" s="196">
        <v>15866</v>
      </c>
      <c r="L40" s="196">
        <v>15006</v>
      </c>
      <c r="M40" s="196">
        <v>860</v>
      </c>
      <c r="N40" s="197">
        <v>5.4</v>
      </c>
      <c r="P40" s="62"/>
      <c r="Q40" s="62"/>
      <c r="R40" s="62"/>
      <c r="T40" s="195"/>
      <c r="U40" s="198"/>
      <c r="V40" s="198"/>
      <c r="W40" s="198"/>
      <c r="X40" s="199"/>
      <c r="Y40" s="199"/>
      <c r="Z40" s="196"/>
      <c r="AA40" s="196"/>
      <c r="AB40" s="196"/>
      <c r="AC40" s="197"/>
    </row>
    <row r="41" spans="1:34" ht="28.5" customHeight="1" x14ac:dyDescent="0.25">
      <c r="A41" s="62" t="s">
        <v>298</v>
      </c>
      <c r="B41" s="116" t="str">
        <f t="array" ref="B41">_xlfn.IFS(J41&gt;F41,$B$52,J41&lt;F41,$B$51,J41=F41,"-")</f>
        <v>↑</v>
      </c>
      <c r="C41" s="196">
        <v>10928</v>
      </c>
      <c r="D41" s="196">
        <v>10563</v>
      </c>
      <c r="E41" s="196">
        <v>365</v>
      </c>
      <c r="F41" s="197">
        <v>3.3</v>
      </c>
      <c r="G41" s="196"/>
      <c r="H41" s="196"/>
      <c r="I41" s="196"/>
      <c r="J41" s="197"/>
      <c r="K41" s="98"/>
      <c r="L41" s="98"/>
      <c r="M41" s="98"/>
      <c r="N41" s="99"/>
      <c r="P41" s="62"/>
      <c r="Q41" s="62"/>
      <c r="R41" s="62"/>
      <c r="T41" s="195"/>
      <c r="U41" s="198"/>
      <c r="V41" s="198"/>
      <c r="W41" s="198"/>
      <c r="X41" s="199"/>
      <c r="Y41" s="199"/>
      <c r="Z41" s="196"/>
      <c r="AA41" s="196"/>
      <c r="AB41" s="196"/>
      <c r="AC41" s="197"/>
    </row>
    <row r="42" spans="1:34" ht="28.5" customHeight="1" x14ac:dyDescent="0.25">
      <c r="A42" s="62" t="s">
        <v>94</v>
      </c>
      <c r="B42" s="116" t="str">
        <f t="array" ref="B42">_xlfn.IFS(J42&gt;F42,$B$52,J42&lt;F42,$B$51,J42=F42,"-")</f>
        <v>↑</v>
      </c>
      <c r="C42" s="196">
        <v>60559</v>
      </c>
      <c r="D42" s="196">
        <v>58641</v>
      </c>
      <c r="E42" s="196">
        <v>1918</v>
      </c>
      <c r="F42" s="197">
        <v>3.2</v>
      </c>
      <c r="G42" s="196">
        <v>60087</v>
      </c>
      <c r="H42" s="196">
        <v>58382</v>
      </c>
      <c r="I42" s="196">
        <v>1705</v>
      </c>
      <c r="J42" s="197">
        <v>2.8</v>
      </c>
      <c r="K42" s="98"/>
      <c r="L42" s="98"/>
      <c r="M42" s="98"/>
      <c r="N42" s="99"/>
      <c r="O42" s="80"/>
      <c r="P42" s="62"/>
      <c r="Q42" s="62"/>
      <c r="R42" s="62"/>
      <c r="T42" s="195"/>
      <c r="U42" s="198"/>
      <c r="V42" s="198"/>
      <c r="W42" s="198"/>
      <c r="X42" s="199"/>
      <c r="Y42" s="199"/>
      <c r="Z42" s="196"/>
      <c r="AA42" s="196"/>
      <c r="AB42" s="196"/>
      <c r="AC42" s="197"/>
    </row>
    <row r="43" spans="1:34" ht="28.5" customHeight="1" x14ac:dyDescent="0.25">
      <c r="A43" s="62" t="s">
        <v>95</v>
      </c>
      <c r="B43" s="116" t="str">
        <f t="array" ref="B43">_xlfn.IFS(J43&gt;F43,$B$52,J43&lt;F43,$B$51,J43=F43,"-")</f>
        <v>↑</v>
      </c>
      <c r="C43" s="196">
        <v>41263</v>
      </c>
      <c r="D43" s="196">
        <v>39708</v>
      </c>
      <c r="E43" s="196">
        <v>1555</v>
      </c>
      <c r="F43" s="197">
        <v>3.8</v>
      </c>
      <c r="G43" s="196">
        <v>41117</v>
      </c>
      <c r="H43" s="196">
        <v>39652</v>
      </c>
      <c r="I43" s="196">
        <v>1465</v>
      </c>
      <c r="J43" s="197">
        <v>3.6</v>
      </c>
      <c r="K43" s="196">
        <v>40553</v>
      </c>
      <c r="L43" s="196">
        <v>39049</v>
      </c>
      <c r="M43" s="196">
        <v>1504</v>
      </c>
      <c r="N43" s="197">
        <v>3.7</v>
      </c>
      <c r="P43" s="62"/>
      <c r="Q43" s="62"/>
      <c r="R43" s="62"/>
      <c r="T43" s="195"/>
      <c r="U43" s="198"/>
      <c r="V43" s="198"/>
      <c r="W43" s="198"/>
      <c r="X43" s="199"/>
      <c r="Y43" s="199"/>
      <c r="Z43" s="196"/>
      <c r="AA43" s="196"/>
      <c r="AB43" s="196"/>
      <c r="AC43" s="197"/>
    </row>
    <row r="44" spans="1:34" ht="28.5" customHeight="1" x14ac:dyDescent="0.25">
      <c r="A44" s="62" t="s">
        <v>296</v>
      </c>
      <c r="B44" s="116" t="str">
        <f t="array" ref="B44">_xlfn.IFS(J44&gt;F44,$B$52,J44&lt;F44,$B$51,J44=F44,"-")</f>
        <v>↑</v>
      </c>
      <c r="C44" s="196">
        <v>14216</v>
      </c>
      <c r="D44" s="196">
        <v>13743</v>
      </c>
      <c r="E44" s="196">
        <v>473</v>
      </c>
      <c r="F44" s="197">
        <v>3.3</v>
      </c>
      <c r="G44" s="196">
        <v>27080</v>
      </c>
      <c r="H44" s="196">
        <v>26283</v>
      </c>
      <c r="I44" s="196">
        <v>797</v>
      </c>
      <c r="J44" s="197">
        <v>2.9</v>
      </c>
      <c r="K44" s="98">
        <v>40553</v>
      </c>
      <c r="L44" s="98">
        <v>39049</v>
      </c>
      <c r="M44" s="98">
        <v>1504</v>
      </c>
      <c r="N44" s="99">
        <v>3.7</v>
      </c>
      <c r="P44" s="62"/>
      <c r="Q44" s="62"/>
      <c r="R44" s="62"/>
      <c r="T44" s="195"/>
      <c r="U44" s="198"/>
      <c r="V44" s="198"/>
      <c r="W44" s="198"/>
      <c r="X44" s="199"/>
      <c r="Y44" s="199"/>
      <c r="Z44" s="196"/>
      <c r="AA44" s="196"/>
      <c r="AB44" s="196"/>
      <c r="AC44" s="197"/>
    </row>
    <row r="45" spans="1:34" ht="28.5" customHeight="1" x14ac:dyDescent="0.25">
      <c r="A45" s="62" t="s">
        <v>76</v>
      </c>
      <c r="B45" s="116" t="str">
        <f t="array" ref="B45">_xlfn.IFS(J45&gt;F45,$B$52,J45&lt;F45,$B$51,J45=F45,"-")</f>
        <v>↑</v>
      </c>
      <c r="C45" s="196">
        <v>17119</v>
      </c>
      <c r="D45" s="196">
        <v>16388</v>
      </c>
      <c r="E45" s="196">
        <v>731</v>
      </c>
      <c r="F45" s="197">
        <v>4.3</v>
      </c>
      <c r="G45" s="196">
        <v>17098</v>
      </c>
      <c r="H45" s="196">
        <v>16407</v>
      </c>
      <c r="I45" s="196">
        <v>691</v>
      </c>
      <c r="J45" s="197">
        <v>4</v>
      </c>
      <c r="K45" s="196">
        <v>16790</v>
      </c>
      <c r="L45" s="196">
        <v>16065</v>
      </c>
      <c r="M45" s="196">
        <v>725</v>
      </c>
      <c r="N45" s="197">
        <v>4.3</v>
      </c>
      <c r="P45" s="62"/>
      <c r="Q45" s="62"/>
      <c r="R45" s="62"/>
      <c r="T45" s="195"/>
      <c r="U45" s="198"/>
      <c r="V45" s="198"/>
      <c r="W45" s="198"/>
      <c r="X45" s="199"/>
      <c r="Y45" s="199"/>
      <c r="Z45" s="196"/>
      <c r="AA45" s="196"/>
      <c r="AB45" s="196"/>
      <c r="AC45" s="197"/>
    </row>
    <row r="46" spans="1:34" ht="28.5" customHeight="1" x14ac:dyDescent="0.25">
      <c r="A46" s="62" t="s">
        <v>299</v>
      </c>
      <c r="B46" s="116" t="str">
        <f t="array" ref="B46">_xlfn.IFS(J46&gt;F46,$B$52,J46&lt;F46,$B$51,J46=F46,"-")</f>
        <v>↑</v>
      </c>
      <c r="C46" s="196">
        <v>27232</v>
      </c>
      <c r="D46" s="196">
        <v>26367</v>
      </c>
      <c r="E46" s="196">
        <v>865</v>
      </c>
      <c r="F46" s="197">
        <v>3.2</v>
      </c>
      <c r="G46" s="196">
        <v>27080</v>
      </c>
      <c r="H46" s="196">
        <v>26283</v>
      </c>
      <c r="I46" s="196">
        <v>797</v>
      </c>
      <c r="J46" s="197">
        <v>2.9</v>
      </c>
      <c r="K46" s="196">
        <v>26324</v>
      </c>
      <c r="L46" s="196">
        <v>25453</v>
      </c>
      <c r="M46" s="196">
        <v>871</v>
      </c>
      <c r="N46" s="197">
        <v>3.3</v>
      </c>
      <c r="P46" s="62"/>
      <c r="Q46" s="62"/>
      <c r="R46" s="62"/>
    </row>
    <row r="47" spans="1:34" ht="28.5" customHeight="1" x14ac:dyDescent="0.25">
      <c r="A47" s="62" t="s">
        <v>77</v>
      </c>
      <c r="B47" s="116" t="str">
        <f t="array" ref="B47">_xlfn.IFS(J47&gt;F47,$B$52,J47&lt;F47,$B$51,J47=F47,"-")</f>
        <v>↑</v>
      </c>
      <c r="C47" s="196">
        <v>14858</v>
      </c>
      <c r="D47" s="196">
        <v>14121</v>
      </c>
      <c r="E47" s="196">
        <v>737</v>
      </c>
      <c r="F47" s="197">
        <v>5</v>
      </c>
      <c r="G47" s="196">
        <v>14811</v>
      </c>
      <c r="H47" s="196">
        <v>14099</v>
      </c>
      <c r="I47" s="196">
        <v>712</v>
      </c>
      <c r="J47" s="197">
        <v>4.8</v>
      </c>
      <c r="K47" s="196">
        <v>15130</v>
      </c>
      <c r="L47" s="196">
        <v>14365</v>
      </c>
      <c r="M47" s="196">
        <v>765</v>
      </c>
      <c r="N47" s="197">
        <v>5.0999999999999996</v>
      </c>
      <c r="P47" s="62"/>
      <c r="Q47" s="62"/>
      <c r="R47" s="62"/>
    </row>
    <row r="48" spans="1:34" ht="28.5" customHeight="1" x14ac:dyDescent="0.25">
      <c r="A48" s="62" t="s">
        <v>297</v>
      </c>
      <c r="B48" s="116"/>
      <c r="C48" s="196"/>
      <c r="D48" s="196"/>
      <c r="E48" s="196"/>
      <c r="F48" s="197"/>
      <c r="G48" s="196"/>
      <c r="H48" s="196"/>
      <c r="I48" s="196"/>
      <c r="J48" s="197"/>
      <c r="K48"/>
      <c r="L48"/>
      <c r="M48"/>
      <c r="N48"/>
      <c r="P48" s="62"/>
      <c r="Q48" s="62"/>
      <c r="R48" s="62"/>
    </row>
    <row r="51" spans="2:2" ht="28.5" customHeight="1" x14ac:dyDescent="0.25">
      <c r="B51" s="68" t="s">
        <v>29</v>
      </c>
    </row>
    <row r="52" spans="2:2" ht="28.5" customHeight="1" x14ac:dyDescent="0.25">
      <c r="B52" s="69" t="s">
        <v>67</v>
      </c>
    </row>
  </sheetData>
  <mergeCells count="20">
    <mergeCell ref="G4:J4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8">
    <cfRule type="cellIs" dxfId="0" priority="56" operator="equal">
      <formula>$B$51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"/>
  <sheetViews>
    <sheetView workbookViewId="0">
      <selection activeCell="F12" sqref="F12"/>
    </sheetView>
  </sheetViews>
  <sheetFormatPr defaultRowHeight="15" x14ac:dyDescent="0.25"/>
  <cols>
    <col min="1" max="1" width="9.140625" style="151" customWidth="1"/>
    <col min="2" max="2" width="11.28515625" style="151" customWidth="1"/>
    <col min="3" max="3" width="19" style="152" customWidth="1"/>
    <col min="4" max="4" width="20.140625" style="153" customWidth="1"/>
  </cols>
  <sheetData>
    <row r="1" spans="1:6" ht="15.75" customHeight="1" x14ac:dyDescent="0.25">
      <c r="A1" s="223" t="s">
        <v>96</v>
      </c>
      <c r="B1" s="220"/>
      <c r="C1" s="221"/>
      <c r="D1" s="222"/>
      <c r="E1" s="201"/>
      <c r="F1" s="201"/>
    </row>
    <row r="2" spans="1:6" ht="15.75" customHeight="1" x14ac:dyDescent="0.25">
      <c r="A2" s="223" t="s">
        <v>97</v>
      </c>
      <c r="B2" s="220"/>
      <c r="C2" s="221"/>
      <c r="D2" s="222"/>
      <c r="E2" s="201"/>
      <c r="F2" s="201"/>
    </row>
    <row r="3" spans="1:6" x14ac:dyDescent="0.25">
      <c r="A3" s="219" t="s">
        <v>98</v>
      </c>
      <c r="B3" s="220"/>
      <c r="C3" s="221"/>
      <c r="D3" s="222"/>
      <c r="E3" s="201"/>
      <c r="F3" s="201"/>
    </row>
    <row r="4" spans="1:6" x14ac:dyDescent="0.25">
      <c r="A4" s="224" t="s">
        <v>99</v>
      </c>
      <c r="B4" s="220"/>
      <c r="C4" s="221"/>
      <c r="D4" s="222"/>
    </row>
    <row r="5" spans="1:6" ht="15.75" customHeight="1" thickBot="1" x14ac:dyDescent="0.3">
      <c r="A5" s="36" t="s">
        <v>100</v>
      </c>
      <c r="B5" s="36" t="s">
        <v>101</v>
      </c>
      <c r="C5" s="135" t="s">
        <v>102</v>
      </c>
      <c r="D5" s="139" t="s">
        <v>103</v>
      </c>
    </row>
    <row r="6" spans="1:6" ht="15.75" customHeight="1" thickTop="1" x14ac:dyDescent="0.25">
      <c r="A6" s="37">
        <v>2020</v>
      </c>
      <c r="B6" s="37" t="s">
        <v>104</v>
      </c>
      <c r="C6" s="137">
        <v>64992</v>
      </c>
      <c r="D6" s="140">
        <v>2.8</v>
      </c>
    </row>
    <row r="7" spans="1:6" x14ac:dyDescent="0.25">
      <c r="A7" s="37">
        <v>2020</v>
      </c>
      <c r="B7" s="37" t="s">
        <v>105</v>
      </c>
      <c r="C7" s="137">
        <v>68319</v>
      </c>
      <c r="D7" s="140">
        <v>2.9</v>
      </c>
    </row>
    <row r="8" spans="1:6" x14ac:dyDescent="0.25">
      <c r="A8" s="37">
        <v>2020</v>
      </c>
      <c r="B8" s="37" t="s">
        <v>106</v>
      </c>
      <c r="C8" s="137">
        <v>71055</v>
      </c>
      <c r="D8" s="140">
        <v>3.1</v>
      </c>
    </row>
    <row r="9" spans="1:6" x14ac:dyDescent="0.25">
      <c r="A9" s="37">
        <v>2020</v>
      </c>
      <c r="B9" s="37" t="s">
        <v>107</v>
      </c>
      <c r="C9" s="137">
        <v>272540</v>
      </c>
      <c r="D9" s="140">
        <v>11.8</v>
      </c>
    </row>
    <row r="10" spans="1:6" x14ac:dyDescent="0.25">
      <c r="A10" s="37">
        <v>2020</v>
      </c>
      <c r="B10" s="37" t="s">
        <v>108</v>
      </c>
      <c r="C10" s="137">
        <v>215622</v>
      </c>
      <c r="D10" s="140">
        <v>9.1999999999999993</v>
      </c>
    </row>
    <row r="11" spans="1:6" x14ac:dyDescent="0.25">
      <c r="A11" s="37">
        <v>2020</v>
      </c>
      <c r="B11" s="37" t="s">
        <v>109</v>
      </c>
      <c r="C11" s="137">
        <v>180876</v>
      </c>
      <c r="D11" s="140">
        <v>7.8</v>
      </c>
    </row>
    <row r="12" spans="1:6" x14ac:dyDescent="0.25">
      <c r="A12" s="37">
        <v>2020</v>
      </c>
      <c r="B12" s="37" t="s">
        <v>110</v>
      </c>
      <c r="C12" s="137">
        <v>164732</v>
      </c>
      <c r="D12" s="140">
        <v>7</v>
      </c>
    </row>
    <row r="13" spans="1:6" x14ac:dyDescent="0.25">
      <c r="A13" s="37">
        <v>2020</v>
      </c>
      <c r="B13" s="37" t="s">
        <v>111</v>
      </c>
      <c r="C13" s="137">
        <v>143633</v>
      </c>
      <c r="D13" s="140">
        <v>6.1</v>
      </c>
    </row>
    <row r="14" spans="1:6" x14ac:dyDescent="0.25">
      <c r="A14" s="37">
        <v>2020</v>
      </c>
      <c r="B14" s="37" t="s">
        <v>112</v>
      </c>
      <c r="C14" s="137">
        <v>135293</v>
      </c>
      <c r="D14" s="140">
        <v>5.8</v>
      </c>
    </row>
    <row r="15" spans="1:6" x14ac:dyDescent="0.25">
      <c r="A15" s="37">
        <v>2020</v>
      </c>
      <c r="B15" s="37" t="s">
        <v>113</v>
      </c>
      <c r="C15" s="137">
        <v>123627</v>
      </c>
      <c r="D15" s="140">
        <v>5.3</v>
      </c>
    </row>
    <row r="16" spans="1:6" x14ac:dyDescent="0.25">
      <c r="A16" s="37">
        <v>2020</v>
      </c>
      <c r="B16" s="37" t="s">
        <v>114</v>
      </c>
      <c r="C16" s="137">
        <v>117571</v>
      </c>
      <c r="D16" s="140">
        <v>5</v>
      </c>
    </row>
    <row r="17" spans="1:4" x14ac:dyDescent="0.25">
      <c r="A17" s="37">
        <v>2020</v>
      </c>
      <c r="B17" s="37" t="s">
        <v>115</v>
      </c>
      <c r="C17" s="137">
        <v>113834</v>
      </c>
      <c r="D17" s="140">
        <v>4.8</v>
      </c>
    </row>
    <row r="18" spans="1:4" x14ac:dyDescent="0.25">
      <c r="A18" s="37">
        <v>2021</v>
      </c>
      <c r="B18" s="37" t="s">
        <v>104</v>
      </c>
      <c r="C18" s="137">
        <v>107985</v>
      </c>
      <c r="D18" s="140">
        <v>4.5999999999999996</v>
      </c>
    </row>
    <row r="19" spans="1:4" x14ac:dyDescent="0.25">
      <c r="A19" s="37">
        <v>2021</v>
      </c>
      <c r="B19" s="37" t="s">
        <v>105</v>
      </c>
      <c r="C19" s="137">
        <v>103791</v>
      </c>
      <c r="D19" s="140">
        <v>4.4000000000000004</v>
      </c>
    </row>
    <row r="20" spans="1:4" x14ac:dyDescent="0.25">
      <c r="A20" s="37">
        <v>2021</v>
      </c>
      <c r="B20" s="37" t="s">
        <v>106</v>
      </c>
      <c r="C20" s="137">
        <v>100856</v>
      </c>
      <c r="D20" s="140">
        <v>4.3</v>
      </c>
    </row>
    <row r="21" spans="1:4" x14ac:dyDescent="0.25">
      <c r="A21" s="37">
        <v>2021</v>
      </c>
      <c r="B21" s="37" t="s">
        <v>107</v>
      </c>
      <c r="C21" s="137">
        <v>98708</v>
      </c>
      <c r="D21" s="140">
        <v>4.2</v>
      </c>
    </row>
    <row r="22" spans="1:4" x14ac:dyDescent="0.25">
      <c r="A22" s="37">
        <v>2021</v>
      </c>
      <c r="B22" s="37" t="s">
        <v>108</v>
      </c>
      <c r="C22" s="137">
        <v>96904</v>
      </c>
      <c r="D22" s="140">
        <v>4.0999999999999996</v>
      </c>
    </row>
    <row r="23" spans="1:4" x14ac:dyDescent="0.25">
      <c r="A23" s="37">
        <v>2021</v>
      </c>
      <c r="B23" s="37" t="s">
        <v>109</v>
      </c>
      <c r="C23" s="137">
        <v>95715</v>
      </c>
      <c r="D23" s="140">
        <v>4.0999999999999996</v>
      </c>
    </row>
    <row r="24" spans="1:4" x14ac:dyDescent="0.25">
      <c r="A24" s="37">
        <v>2021</v>
      </c>
      <c r="B24" s="37" t="s">
        <v>110</v>
      </c>
      <c r="C24" s="137">
        <v>93175</v>
      </c>
      <c r="D24" s="140">
        <v>3.9</v>
      </c>
    </row>
    <row r="25" spans="1:4" x14ac:dyDescent="0.25">
      <c r="A25" s="37">
        <v>2021</v>
      </c>
      <c r="B25" s="37" t="s">
        <v>111</v>
      </c>
      <c r="C25" s="137">
        <v>90068</v>
      </c>
      <c r="D25" s="140">
        <v>3.8</v>
      </c>
    </row>
    <row r="26" spans="1:4" x14ac:dyDescent="0.25">
      <c r="A26" s="37">
        <v>2021</v>
      </c>
      <c r="B26" s="37" t="s">
        <v>112</v>
      </c>
      <c r="C26" s="137">
        <v>86435</v>
      </c>
      <c r="D26" s="140">
        <v>3.7</v>
      </c>
    </row>
    <row r="27" spans="1:4" x14ac:dyDescent="0.25">
      <c r="A27" s="37">
        <v>2021</v>
      </c>
      <c r="B27" s="37" t="s">
        <v>113</v>
      </c>
      <c r="C27" s="137">
        <v>83271</v>
      </c>
      <c r="D27" s="140">
        <v>3.5</v>
      </c>
    </row>
    <row r="28" spans="1:4" x14ac:dyDescent="0.25">
      <c r="A28" s="37">
        <v>2021</v>
      </c>
      <c r="B28" s="37" t="s">
        <v>114</v>
      </c>
      <c r="C28" s="137">
        <v>80526</v>
      </c>
      <c r="D28" s="140">
        <v>3.4</v>
      </c>
    </row>
    <row r="29" spans="1:4" x14ac:dyDescent="0.25">
      <c r="A29" s="37">
        <v>2021</v>
      </c>
      <c r="B29" s="37" t="s">
        <v>115</v>
      </c>
      <c r="C29" s="137">
        <v>78511</v>
      </c>
      <c r="D29" s="140">
        <v>3.3</v>
      </c>
    </row>
    <row r="30" spans="1:4" x14ac:dyDescent="0.25">
      <c r="A30" s="37">
        <v>2022</v>
      </c>
      <c r="B30" s="37" t="s">
        <v>104</v>
      </c>
      <c r="C30" s="137">
        <v>77688</v>
      </c>
      <c r="D30" s="140">
        <v>3.3</v>
      </c>
    </row>
    <row r="31" spans="1:4" x14ac:dyDescent="0.25">
      <c r="A31" s="37">
        <v>2022</v>
      </c>
      <c r="B31" s="37" t="s">
        <v>105</v>
      </c>
      <c r="C31" s="137">
        <v>76927</v>
      </c>
      <c r="D31" s="140">
        <v>3.2</v>
      </c>
    </row>
    <row r="32" spans="1:4" x14ac:dyDescent="0.25">
      <c r="A32" s="37">
        <v>2022</v>
      </c>
      <c r="B32" s="37" t="s">
        <v>106</v>
      </c>
      <c r="C32" s="137">
        <v>76194</v>
      </c>
      <c r="D32" s="140">
        <v>3.2</v>
      </c>
    </row>
    <row r="33" spans="1:4" x14ac:dyDescent="0.25">
      <c r="A33" s="37">
        <v>2022</v>
      </c>
      <c r="B33" s="37" t="s">
        <v>107</v>
      </c>
      <c r="C33" s="137">
        <v>75509</v>
      </c>
      <c r="D33" s="140">
        <v>3.2</v>
      </c>
    </row>
    <row r="34" spans="1:4" x14ac:dyDescent="0.25">
      <c r="A34" s="37">
        <v>2022</v>
      </c>
      <c r="B34" s="37" t="s">
        <v>108</v>
      </c>
      <c r="C34" s="137">
        <v>75343</v>
      </c>
      <c r="D34" s="140">
        <v>3.2</v>
      </c>
    </row>
    <row r="35" spans="1:4" x14ac:dyDescent="0.25">
      <c r="A35" s="37">
        <v>2022</v>
      </c>
      <c r="B35" s="37" t="s">
        <v>109</v>
      </c>
      <c r="C35" s="137">
        <v>75815</v>
      </c>
      <c r="D35" s="140">
        <v>3.2</v>
      </c>
    </row>
    <row r="36" spans="1:4" x14ac:dyDescent="0.25">
      <c r="A36" s="37">
        <v>2022</v>
      </c>
      <c r="B36" s="37" t="s">
        <v>110</v>
      </c>
      <c r="C36" s="137">
        <v>76735</v>
      </c>
      <c r="D36" s="140">
        <v>3.2</v>
      </c>
    </row>
    <row r="37" spans="1:4" x14ac:dyDescent="0.25">
      <c r="A37" s="37">
        <v>2022</v>
      </c>
      <c r="B37" s="37" t="s">
        <v>111</v>
      </c>
      <c r="C37" s="137">
        <v>77658</v>
      </c>
      <c r="D37" s="140">
        <v>3.2</v>
      </c>
    </row>
    <row r="38" spans="1:4" x14ac:dyDescent="0.25">
      <c r="A38" s="37">
        <v>2022</v>
      </c>
      <c r="B38" s="37" t="s">
        <v>112</v>
      </c>
      <c r="C38" s="137">
        <v>77944</v>
      </c>
      <c r="D38" s="140">
        <v>3.3</v>
      </c>
    </row>
    <row r="39" spans="1:4" x14ac:dyDescent="0.25">
      <c r="A39" s="37">
        <v>2022</v>
      </c>
      <c r="B39" s="37" t="s">
        <v>113</v>
      </c>
      <c r="C39" s="137">
        <v>77676</v>
      </c>
      <c r="D39" s="140">
        <v>3.2</v>
      </c>
    </row>
    <row r="40" spans="1:4" x14ac:dyDescent="0.25">
      <c r="A40" s="37">
        <v>2022</v>
      </c>
      <c r="B40" s="37" t="s">
        <v>114</v>
      </c>
      <c r="C40" s="137">
        <v>76856</v>
      </c>
      <c r="D40" s="140">
        <v>3.2</v>
      </c>
    </row>
    <row r="41" spans="1:4" x14ac:dyDescent="0.25">
      <c r="A41" s="37">
        <v>2022</v>
      </c>
      <c r="B41" s="37" t="s">
        <v>115</v>
      </c>
      <c r="C41" s="137">
        <v>75550</v>
      </c>
      <c r="D41" s="140">
        <v>3.1</v>
      </c>
    </row>
    <row r="42" spans="1:4" x14ac:dyDescent="0.25">
      <c r="A42" s="37">
        <v>2023</v>
      </c>
      <c r="B42" s="37" t="s">
        <v>104</v>
      </c>
      <c r="C42" s="137">
        <v>74130</v>
      </c>
      <c r="D42" s="140">
        <v>3.1</v>
      </c>
    </row>
    <row r="43" spans="1:4" x14ac:dyDescent="0.25">
      <c r="A43" s="37">
        <v>2023</v>
      </c>
      <c r="B43" s="37" t="s">
        <v>105</v>
      </c>
      <c r="C43" s="137">
        <v>72997</v>
      </c>
      <c r="D43" s="140">
        <v>3</v>
      </c>
    </row>
    <row r="44" spans="1:4" x14ac:dyDescent="0.25">
      <c r="A44" s="37">
        <v>2023</v>
      </c>
      <c r="B44" s="37" t="s">
        <v>106</v>
      </c>
      <c r="C44" s="138">
        <v>72030</v>
      </c>
      <c r="D44" s="141">
        <v>3</v>
      </c>
    </row>
    <row r="45" spans="1:4" x14ac:dyDescent="0.25">
      <c r="A45" s="37">
        <v>2023</v>
      </c>
      <c r="B45" s="37" t="s">
        <v>107</v>
      </c>
      <c r="C45" s="138">
        <v>70923</v>
      </c>
      <c r="D45" s="141">
        <v>2.9</v>
      </c>
    </row>
    <row r="46" spans="1:4" x14ac:dyDescent="0.25">
      <c r="A46" s="37">
        <v>2023</v>
      </c>
      <c r="B46" s="37" t="s">
        <v>108</v>
      </c>
      <c r="C46" s="138">
        <v>69850</v>
      </c>
      <c r="D46" s="141">
        <v>2.9</v>
      </c>
    </row>
    <row r="47" spans="1:4" x14ac:dyDescent="0.25">
      <c r="A47">
        <v>2023</v>
      </c>
      <c r="B47" t="s">
        <v>109</v>
      </c>
      <c r="C47">
        <v>69189</v>
      </c>
      <c r="D47">
        <v>2.8</v>
      </c>
    </row>
    <row r="48" spans="1:4" x14ac:dyDescent="0.25">
      <c r="A48">
        <v>2023</v>
      </c>
      <c r="B48" t="s">
        <v>110</v>
      </c>
      <c r="C48">
        <v>69547</v>
      </c>
      <c r="D48">
        <v>2.8</v>
      </c>
    </row>
    <row r="49" spans="1:4" x14ac:dyDescent="0.25">
      <c r="A49">
        <v>2023</v>
      </c>
      <c r="B49" t="s">
        <v>111</v>
      </c>
      <c r="C49">
        <v>70907</v>
      </c>
      <c r="D49">
        <v>2.9</v>
      </c>
    </row>
    <row r="50" spans="1:4" x14ac:dyDescent="0.25">
      <c r="A50">
        <v>2023</v>
      </c>
      <c r="B50" t="s">
        <v>112</v>
      </c>
      <c r="C50">
        <v>72805</v>
      </c>
      <c r="D50">
        <v>3</v>
      </c>
    </row>
    <row r="51" spans="1:4" x14ac:dyDescent="0.25">
      <c r="A51">
        <v>2023</v>
      </c>
      <c r="B51" t="s">
        <v>113</v>
      </c>
      <c r="C51">
        <v>74511</v>
      </c>
      <c r="D51">
        <v>3</v>
      </c>
    </row>
    <row r="52" spans="1:4" x14ac:dyDescent="0.25">
      <c r="A52">
        <v>2023</v>
      </c>
      <c r="B52" t="s">
        <v>114</v>
      </c>
      <c r="C52">
        <v>74957</v>
      </c>
      <c r="D52">
        <v>3</v>
      </c>
    </row>
    <row r="53" spans="1:4" x14ac:dyDescent="0.25">
      <c r="A53">
        <v>2023</v>
      </c>
      <c r="B53" t="s">
        <v>115</v>
      </c>
      <c r="C53">
        <v>74873</v>
      </c>
      <c r="D53">
        <v>3</v>
      </c>
    </row>
    <row r="54" spans="1:4" x14ac:dyDescent="0.25">
      <c r="A54">
        <v>2024</v>
      </c>
      <c r="B54" t="s">
        <v>104</v>
      </c>
      <c r="C54">
        <v>75325</v>
      </c>
      <c r="D54">
        <v>3</v>
      </c>
    </row>
    <row r="55" spans="1:4" x14ac:dyDescent="0.25">
      <c r="A55">
        <v>2024</v>
      </c>
      <c r="B55" t="s">
        <v>105</v>
      </c>
      <c r="C55">
        <v>76434</v>
      </c>
      <c r="D55">
        <v>3.1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5"/>
  <sheetViews>
    <sheetView workbookViewId="0">
      <selection activeCell="A3" sqref="A1:A1048576"/>
    </sheetView>
  </sheetViews>
  <sheetFormatPr defaultRowHeight="15" x14ac:dyDescent="0.25"/>
  <cols>
    <col min="1" max="1" width="9.140625" style="151" customWidth="1"/>
    <col min="2" max="2" width="11.7109375" style="151" customWidth="1"/>
    <col min="3" max="3" width="9.140625" style="153" customWidth="1"/>
    <col min="4" max="4" width="13.28515625" style="152" bestFit="1" customWidth="1"/>
    <col min="7" max="8" width="9" style="146" bestFit="1" customWidth="1"/>
  </cols>
  <sheetData>
    <row r="1" spans="1:6" ht="15.75" customHeight="1" x14ac:dyDescent="0.25">
      <c r="A1" s="223" t="s">
        <v>96</v>
      </c>
      <c r="B1" s="220"/>
      <c r="C1" s="222"/>
      <c r="D1" s="221"/>
      <c r="E1" s="201"/>
      <c r="F1" s="201"/>
    </row>
    <row r="2" spans="1:6" ht="15.75" customHeight="1" x14ac:dyDescent="0.25">
      <c r="A2" s="223" t="s">
        <v>97</v>
      </c>
      <c r="B2" s="220"/>
      <c r="C2" s="222"/>
      <c r="D2" s="221"/>
      <c r="E2" s="201"/>
      <c r="F2" s="201"/>
    </row>
    <row r="3" spans="1:6" ht="15.75" customHeight="1" x14ac:dyDescent="0.25">
      <c r="A3" s="154"/>
    </row>
    <row r="4" spans="1:6" x14ac:dyDescent="0.25">
      <c r="A4" s="224" t="s">
        <v>99</v>
      </c>
      <c r="B4" s="220"/>
      <c r="C4" s="222"/>
      <c r="D4" s="221"/>
      <c r="E4" s="201"/>
    </row>
    <row r="5" spans="1:6" ht="52.5" customHeight="1" thickBot="1" x14ac:dyDescent="0.3">
      <c r="A5" s="36" t="s">
        <v>100</v>
      </c>
      <c r="B5" s="36" t="s">
        <v>101</v>
      </c>
      <c r="C5" s="139" t="s">
        <v>116</v>
      </c>
      <c r="D5" s="135" t="s">
        <v>117</v>
      </c>
    </row>
    <row r="6" spans="1:6" ht="15.75" customHeight="1" thickTop="1" x14ac:dyDescent="0.25">
      <c r="A6" s="37">
        <v>2020</v>
      </c>
      <c r="B6" s="37" t="s">
        <v>104</v>
      </c>
      <c r="C6" s="140">
        <v>57.9</v>
      </c>
      <c r="D6" s="137">
        <v>2272558</v>
      </c>
    </row>
    <row r="7" spans="1:6" x14ac:dyDescent="0.25">
      <c r="A7" s="37">
        <v>2020</v>
      </c>
      <c r="B7" s="37" t="s">
        <v>105</v>
      </c>
      <c r="C7" s="140">
        <v>57.7</v>
      </c>
      <c r="D7" s="137">
        <v>2263616</v>
      </c>
    </row>
    <row r="8" spans="1:6" x14ac:dyDescent="0.25">
      <c r="A8" s="37">
        <v>2020</v>
      </c>
      <c r="B8" s="37" t="s">
        <v>106</v>
      </c>
      <c r="C8" s="140">
        <v>57.5</v>
      </c>
      <c r="D8" s="137">
        <v>2253825</v>
      </c>
    </row>
    <row r="9" spans="1:6" x14ac:dyDescent="0.25">
      <c r="A9" s="37">
        <v>2020</v>
      </c>
      <c r="B9" s="37" t="s">
        <v>107</v>
      </c>
      <c r="C9" s="140">
        <v>57.5</v>
      </c>
      <c r="D9" s="137">
        <v>2045469</v>
      </c>
    </row>
    <row r="10" spans="1:6" x14ac:dyDescent="0.25">
      <c r="A10" s="37">
        <v>2020</v>
      </c>
      <c r="B10" s="37" t="s">
        <v>108</v>
      </c>
      <c r="C10" s="140">
        <v>57.7</v>
      </c>
      <c r="D10" s="137">
        <v>2116188</v>
      </c>
    </row>
    <row r="11" spans="1:6" x14ac:dyDescent="0.25">
      <c r="A11" s="37">
        <v>2020</v>
      </c>
      <c r="B11" s="37" t="s">
        <v>109</v>
      </c>
      <c r="C11" s="140">
        <v>57.5</v>
      </c>
      <c r="D11" s="137">
        <v>2143573</v>
      </c>
    </row>
    <row r="12" spans="1:6" x14ac:dyDescent="0.25">
      <c r="A12" s="37">
        <v>2020</v>
      </c>
      <c r="B12" s="37" t="s">
        <v>110</v>
      </c>
      <c r="C12" s="140">
        <v>57.7</v>
      </c>
      <c r="D12" s="137">
        <v>2172230</v>
      </c>
    </row>
    <row r="13" spans="1:6" x14ac:dyDescent="0.25">
      <c r="A13" s="37">
        <v>2020</v>
      </c>
      <c r="B13" s="37" t="s">
        <v>111</v>
      </c>
      <c r="C13" s="140">
        <v>57.7</v>
      </c>
      <c r="D13" s="137">
        <v>2197005</v>
      </c>
    </row>
    <row r="14" spans="1:6" x14ac:dyDescent="0.25">
      <c r="A14" s="37">
        <v>2020</v>
      </c>
      <c r="B14" s="37" t="s">
        <v>112</v>
      </c>
      <c r="C14" s="140">
        <v>58</v>
      </c>
      <c r="D14" s="137">
        <v>2217243</v>
      </c>
    </row>
    <row r="15" spans="1:6" x14ac:dyDescent="0.25">
      <c r="A15" s="37">
        <v>2020</v>
      </c>
      <c r="B15" s="37" t="s">
        <v>113</v>
      </c>
      <c r="C15" s="140">
        <v>57.9</v>
      </c>
      <c r="D15" s="137">
        <v>2230404</v>
      </c>
    </row>
    <row r="16" spans="1:6" x14ac:dyDescent="0.25">
      <c r="A16" s="37">
        <v>2020</v>
      </c>
      <c r="B16" s="37" t="s">
        <v>114</v>
      </c>
      <c r="C16" s="140">
        <v>57.9</v>
      </c>
      <c r="D16" s="137">
        <v>2237939</v>
      </c>
    </row>
    <row r="17" spans="1:4" x14ac:dyDescent="0.25">
      <c r="A17" s="37">
        <v>2020</v>
      </c>
      <c r="B17" s="37" t="s">
        <v>115</v>
      </c>
      <c r="C17" s="140">
        <v>57.8</v>
      </c>
      <c r="D17" s="137">
        <v>2241475</v>
      </c>
    </row>
    <row r="18" spans="1:4" x14ac:dyDescent="0.25">
      <c r="A18" s="37">
        <v>2021</v>
      </c>
      <c r="B18" s="37" t="s">
        <v>104</v>
      </c>
      <c r="C18" s="140">
        <v>57.7</v>
      </c>
      <c r="D18" s="137">
        <v>2243885</v>
      </c>
    </row>
    <row r="19" spans="1:4" x14ac:dyDescent="0.25">
      <c r="A19" s="37">
        <v>2021</v>
      </c>
      <c r="B19" s="37" t="s">
        <v>105</v>
      </c>
      <c r="C19" s="140">
        <v>57.6</v>
      </c>
      <c r="D19" s="137">
        <v>2247026</v>
      </c>
    </row>
    <row r="20" spans="1:4" x14ac:dyDescent="0.25">
      <c r="A20" s="37">
        <v>2021</v>
      </c>
      <c r="B20" s="37" t="s">
        <v>106</v>
      </c>
      <c r="C20" s="140">
        <v>57.6</v>
      </c>
      <c r="D20" s="137">
        <v>2251903</v>
      </c>
    </row>
    <row r="21" spans="1:4" x14ac:dyDescent="0.25">
      <c r="A21" s="37">
        <v>2021</v>
      </c>
      <c r="B21" s="37" t="s">
        <v>107</v>
      </c>
      <c r="C21" s="140">
        <v>57.6</v>
      </c>
      <c r="D21" s="137">
        <v>2257620</v>
      </c>
    </row>
    <row r="22" spans="1:4" x14ac:dyDescent="0.25">
      <c r="A22" s="37">
        <v>2021</v>
      </c>
      <c r="B22" s="37" t="s">
        <v>108</v>
      </c>
      <c r="C22" s="140">
        <v>57.6</v>
      </c>
      <c r="D22" s="137">
        <v>2263095</v>
      </c>
    </row>
    <row r="23" spans="1:4" x14ac:dyDescent="0.25">
      <c r="A23" s="37">
        <v>2021</v>
      </c>
      <c r="B23" s="37" t="s">
        <v>109</v>
      </c>
      <c r="C23" s="140">
        <v>57.6</v>
      </c>
      <c r="D23" s="137">
        <v>2267011</v>
      </c>
    </row>
    <row r="24" spans="1:4" x14ac:dyDescent="0.25">
      <c r="A24" s="37">
        <v>2021</v>
      </c>
      <c r="B24" s="37" t="s">
        <v>110</v>
      </c>
      <c r="C24" s="140">
        <v>57.5</v>
      </c>
      <c r="D24" s="137">
        <v>2269723</v>
      </c>
    </row>
    <row r="25" spans="1:4" x14ac:dyDescent="0.25">
      <c r="A25" s="37">
        <v>2021</v>
      </c>
      <c r="B25" s="37" t="s">
        <v>111</v>
      </c>
      <c r="C25" s="140">
        <v>57.4</v>
      </c>
      <c r="D25" s="137">
        <v>2272256</v>
      </c>
    </row>
    <row r="26" spans="1:4" x14ac:dyDescent="0.25">
      <c r="A26" s="37">
        <v>2021</v>
      </c>
      <c r="B26" s="37" t="s">
        <v>112</v>
      </c>
      <c r="C26" s="140">
        <v>57.3</v>
      </c>
      <c r="D26" s="137">
        <v>2275339</v>
      </c>
    </row>
    <row r="27" spans="1:4" x14ac:dyDescent="0.25">
      <c r="A27" s="37">
        <v>2021</v>
      </c>
      <c r="B27" s="37" t="s">
        <v>113</v>
      </c>
      <c r="C27" s="140">
        <v>57.2</v>
      </c>
      <c r="D27" s="137">
        <v>2279642</v>
      </c>
    </row>
    <row r="28" spans="1:4" x14ac:dyDescent="0.25">
      <c r="A28" s="37">
        <v>2021</v>
      </c>
      <c r="B28" s="37" t="s">
        <v>114</v>
      </c>
      <c r="C28" s="140">
        <v>57.2</v>
      </c>
      <c r="D28" s="137">
        <v>2285189</v>
      </c>
    </row>
    <row r="29" spans="1:4" x14ac:dyDescent="0.25">
      <c r="A29" s="37">
        <v>2021</v>
      </c>
      <c r="B29" s="37" t="s">
        <v>115</v>
      </c>
      <c r="C29" s="140">
        <v>57.2</v>
      </c>
      <c r="D29" s="137">
        <v>2291838</v>
      </c>
    </row>
    <row r="30" spans="1:4" x14ac:dyDescent="0.25">
      <c r="A30" s="37">
        <v>2022</v>
      </c>
      <c r="B30" s="37" t="s">
        <v>104</v>
      </c>
      <c r="C30" s="140">
        <v>57.3</v>
      </c>
      <c r="D30" s="137">
        <v>2298984</v>
      </c>
    </row>
    <row r="31" spans="1:4" x14ac:dyDescent="0.25">
      <c r="A31" s="37">
        <v>2022</v>
      </c>
      <c r="B31" s="37" t="s">
        <v>105</v>
      </c>
      <c r="C31" s="140">
        <v>57.3</v>
      </c>
      <c r="D31" s="137">
        <v>2305706</v>
      </c>
    </row>
    <row r="32" spans="1:4" x14ac:dyDescent="0.25">
      <c r="A32" s="37">
        <v>2022</v>
      </c>
      <c r="B32" s="37" t="s">
        <v>106</v>
      </c>
      <c r="C32" s="140">
        <v>57.3</v>
      </c>
      <c r="D32" s="137">
        <v>2310768</v>
      </c>
    </row>
    <row r="33" spans="1:4" x14ac:dyDescent="0.25">
      <c r="A33" s="37">
        <v>2022</v>
      </c>
      <c r="B33" s="37" t="s">
        <v>107</v>
      </c>
      <c r="C33" s="140">
        <v>57.3</v>
      </c>
      <c r="D33" s="137">
        <v>2313951</v>
      </c>
    </row>
    <row r="34" spans="1:4" x14ac:dyDescent="0.25">
      <c r="A34" s="37">
        <v>2022</v>
      </c>
      <c r="B34" s="37" t="s">
        <v>108</v>
      </c>
      <c r="C34" s="140">
        <v>57.2</v>
      </c>
      <c r="D34" s="137">
        <v>2315575</v>
      </c>
    </row>
    <row r="35" spans="1:4" x14ac:dyDescent="0.25">
      <c r="A35" s="37">
        <v>2022</v>
      </c>
      <c r="B35" s="37" t="s">
        <v>109</v>
      </c>
      <c r="C35" s="140">
        <v>57.1</v>
      </c>
      <c r="D35" s="137">
        <v>2316022</v>
      </c>
    </row>
    <row r="36" spans="1:4" x14ac:dyDescent="0.25">
      <c r="A36" s="37">
        <v>2022</v>
      </c>
      <c r="B36" s="37" t="s">
        <v>110</v>
      </c>
      <c r="C36" s="140">
        <v>57.1</v>
      </c>
      <c r="D36" s="137">
        <v>2315891</v>
      </c>
    </row>
    <row r="37" spans="1:4" x14ac:dyDescent="0.25">
      <c r="A37" s="37">
        <v>2022</v>
      </c>
      <c r="B37" s="37" t="s">
        <v>111</v>
      </c>
      <c r="C37" s="140">
        <v>57</v>
      </c>
      <c r="D37" s="137">
        <v>2316350</v>
      </c>
    </row>
    <row r="38" spans="1:4" x14ac:dyDescent="0.25">
      <c r="A38" s="37">
        <v>2022</v>
      </c>
      <c r="B38" s="37" t="s">
        <v>112</v>
      </c>
      <c r="C38" s="140">
        <v>57</v>
      </c>
      <c r="D38" s="137">
        <v>2318360</v>
      </c>
    </row>
    <row r="39" spans="1:4" x14ac:dyDescent="0.25">
      <c r="A39" s="37">
        <v>2022</v>
      </c>
      <c r="B39" s="37" t="s">
        <v>113</v>
      </c>
      <c r="C39" s="140">
        <v>57</v>
      </c>
      <c r="D39" s="137">
        <v>2322459</v>
      </c>
    </row>
    <row r="40" spans="1:4" x14ac:dyDescent="0.25">
      <c r="A40" s="37">
        <v>2022</v>
      </c>
      <c r="B40" s="37" t="s">
        <v>114</v>
      </c>
      <c r="C40" s="140">
        <v>57</v>
      </c>
      <c r="D40" s="137">
        <v>2328805</v>
      </c>
    </row>
    <row r="41" spans="1:4" x14ac:dyDescent="0.25">
      <c r="A41" s="37">
        <v>2022</v>
      </c>
      <c r="B41" s="37" t="s">
        <v>115</v>
      </c>
      <c r="C41" s="140">
        <v>57.1</v>
      </c>
      <c r="D41" s="137">
        <v>2337010</v>
      </c>
    </row>
    <row r="42" spans="1:4" x14ac:dyDescent="0.25">
      <c r="A42" s="37">
        <v>2023</v>
      </c>
      <c r="B42" s="37" t="s">
        <v>104</v>
      </c>
      <c r="C42" s="140">
        <v>57.2</v>
      </c>
      <c r="D42" s="137">
        <v>2345980</v>
      </c>
    </row>
    <row r="43" spans="1:4" x14ac:dyDescent="0.25">
      <c r="A43" s="37">
        <v>2023</v>
      </c>
      <c r="B43" s="37" t="s">
        <v>105</v>
      </c>
      <c r="C43" s="140">
        <v>57.2</v>
      </c>
      <c r="D43" s="137">
        <v>2355128</v>
      </c>
    </row>
    <row r="44" spans="1:4" x14ac:dyDescent="0.25">
      <c r="A44" s="37">
        <v>2023</v>
      </c>
      <c r="B44" s="37" t="s">
        <v>106</v>
      </c>
      <c r="C44" s="141">
        <v>57.3</v>
      </c>
      <c r="D44" s="138">
        <v>2363908</v>
      </c>
    </row>
    <row r="45" spans="1:4" x14ac:dyDescent="0.25">
      <c r="A45" s="37">
        <v>2023</v>
      </c>
      <c r="B45" s="37" t="s">
        <v>107</v>
      </c>
      <c r="C45" s="141">
        <v>57.4</v>
      </c>
      <c r="D45" s="138">
        <v>2371767</v>
      </c>
    </row>
    <row r="46" spans="1:4" x14ac:dyDescent="0.25">
      <c r="A46" s="37">
        <v>2023</v>
      </c>
      <c r="B46" s="37" t="s">
        <v>108</v>
      </c>
      <c r="C46" s="141">
        <v>57.4</v>
      </c>
      <c r="D46" s="138">
        <v>2378120</v>
      </c>
    </row>
    <row r="47" spans="1:4" x14ac:dyDescent="0.25">
      <c r="A47">
        <v>2023</v>
      </c>
      <c r="B47" t="s">
        <v>109</v>
      </c>
      <c r="C47">
        <v>57.4</v>
      </c>
      <c r="D47">
        <v>2383328</v>
      </c>
    </row>
    <row r="48" spans="1:4" x14ac:dyDescent="0.25">
      <c r="A48">
        <v>2023</v>
      </c>
      <c r="B48" t="s">
        <v>110</v>
      </c>
      <c r="C48">
        <v>57.4</v>
      </c>
      <c r="D48">
        <v>2387893</v>
      </c>
    </row>
    <row r="49" spans="1:4" x14ac:dyDescent="0.25">
      <c r="A49">
        <v>2023</v>
      </c>
      <c r="B49" t="s">
        <v>111</v>
      </c>
      <c r="C49">
        <v>57.5</v>
      </c>
      <c r="D49">
        <v>2391519</v>
      </c>
    </row>
    <row r="50" spans="1:4" x14ac:dyDescent="0.25">
      <c r="A50">
        <v>2023</v>
      </c>
      <c r="B50" t="s">
        <v>112</v>
      </c>
      <c r="C50">
        <v>57.5</v>
      </c>
      <c r="D50">
        <v>2394416</v>
      </c>
    </row>
    <row r="51" spans="1:4" x14ac:dyDescent="0.25">
      <c r="A51">
        <v>2023</v>
      </c>
      <c r="B51" t="s">
        <v>113</v>
      </c>
      <c r="C51">
        <v>57.4</v>
      </c>
      <c r="D51">
        <v>2396218</v>
      </c>
    </row>
    <row r="52" spans="1:4" x14ac:dyDescent="0.25">
      <c r="A52">
        <v>2023</v>
      </c>
      <c r="B52" t="s">
        <v>114</v>
      </c>
      <c r="C52">
        <v>57.3</v>
      </c>
      <c r="D52">
        <v>2395934</v>
      </c>
    </row>
    <row r="53" spans="1:4" x14ac:dyDescent="0.25">
      <c r="A53">
        <v>2023</v>
      </c>
      <c r="B53" t="s">
        <v>115</v>
      </c>
      <c r="C53">
        <v>57.2</v>
      </c>
      <c r="D53">
        <v>2395427</v>
      </c>
    </row>
    <row r="54" spans="1:4" x14ac:dyDescent="0.25">
      <c r="A54">
        <v>2024</v>
      </c>
      <c r="B54" t="s">
        <v>104</v>
      </c>
      <c r="C54">
        <v>57.2</v>
      </c>
      <c r="D54">
        <v>2396514</v>
      </c>
    </row>
    <row r="55" spans="1:4" x14ac:dyDescent="0.25">
      <c r="A55">
        <v>2024</v>
      </c>
      <c r="B55" t="s">
        <v>105</v>
      </c>
      <c r="C55">
        <v>57.1</v>
      </c>
      <c r="D55">
        <v>2396234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26" sqref="B26"/>
    </sheetView>
  </sheetViews>
  <sheetFormatPr defaultRowHeight="15" x14ac:dyDescent="0.25"/>
  <cols>
    <col min="1" max="1" width="48.5703125" style="146" bestFit="1" customWidth="1"/>
    <col min="2" max="4" width="13.28515625" style="146" bestFit="1" customWidth="1"/>
    <col min="5" max="5" width="9.5703125" style="146" bestFit="1" customWidth="1"/>
    <col min="6" max="6" width="8.85546875" style="162" bestFit="1" customWidth="1"/>
    <col min="7" max="7" width="10.5703125" style="146" bestFit="1" customWidth="1"/>
    <col min="8" max="8" width="8.85546875" style="162" bestFit="1" customWidth="1"/>
  </cols>
  <sheetData>
    <row r="1" spans="1:8" x14ac:dyDescent="0.25">
      <c r="A1" s="13">
        <v>45323</v>
      </c>
      <c r="E1" s="225" t="s">
        <v>118</v>
      </c>
      <c r="F1" s="226"/>
      <c r="G1" s="201"/>
      <c r="H1" s="226"/>
    </row>
    <row r="2" spans="1:8" x14ac:dyDescent="0.25">
      <c r="A2" s="151" t="s">
        <v>119</v>
      </c>
      <c r="B2" t="s">
        <v>120</v>
      </c>
      <c r="C2" t="s">
        <v>121</v>
      </c>
      <c r="D2" t="s">
        <v>122</v>
      </c>
      <c r="E2" t="s">
        <v>123</v>
      </c>
      <c r="F2" s="162" t="s">
        <v>124</v>
      </c>
      <c r="G2" t="s">
        <v>122</v>
      </c>
      <c r="H2" s="162" t="s">
        <v>124</v>
      </c>
    </row>
    <row r="3" spans="1:8" x14ac:dyDescent="0.25">
      <c r="A3" t="s">
        <v>125</v>
      </c>
      <c r="B3" t="s">
        <v>126</v>
      </c>
      <c r="C3" t="s">
        <v>126</v>
      </c>
      <c r="D3" t="s">
        <v>127</v>
      </c>
      <c r="E3" t="s">
        <v>126</v>
      </c>
      <c r="F3" s="162" t="s">
        <v>128</v>
      </c>
      <c r="G3" t="s">
        <v>127</v>
      </c>
      <c r="H3" s="162" t="s">
        <v>128</v>
      </c>
    </row>
    <row r="4" spans="1:8" x14ac:dyDescent="0.25">
      <c r="G4" s="54"/>
    </row>
    <row r="5" spans="1:8" x14ac:dyDescent="0.25">
      <c r="A5" s="151" t="s">
        <v>129</v>
      </c>
      <c r="B5" s="125">
        <v>2351300</v>
      </c>
      <c r="C5" s="125">
        <v>2346900</v>
      </c>
      <c r="D5" s="125">
        <v>2283700</v>
      </c>
      <c r="E5" s="163">
        <f t="shared" ref="E5:E13" si="0">B5-C5</f>
        <v>4400</v>
      </c>
      <c r="F5" s="164">
        <f t="shared" ref="F5:F13" si="1">ROUND((B5-C5)/C5,3)</f>
        <v>2E-3</v>
      </c>
      <c r="G5" s="163">
        <f t="shared" ref="G5:G13" si="2">B5-D5</f>
        <v>67600</v>
      </c>
      <c r="H5" s="164">
        <f t="shared" ref="H5:H13" si="3">ROUND((B5-D5)/D5,3)</f>
        <v>0.03</v>
      </c>
    </row>
    <row r="6" spans="1:8" x14ac:dyDescent="0.25">
      <c r="A6" t="s">
        <v>85</v>
      </c>
      <c r="B6" s="80">
        <v>424700</v>
      </c>
      <c r="C6" s="80">
        <v>422800</v>
      </c>
      <c r="D6" s="80">
        <v>406800</v>
      </c>
      <c r="E6" s="163">
        <f t="shared" si="0"/>
        <v>1900</v>
      </c>
      <c r="F6" s="165">
        <f t="shared" si="1"/>
        <v>4.0000000000000001E-3</v>
      </c>
      <c r="G6" s="163">
        <f t="shared" si="2"/>
        <v>17900</v>
      </c>
      <c r="H6" s="165">
        <f t="shared" si="3"/>
        <v>4.3999999999999997E-2</v>
      </c>
    </row>
    <row r="7" spans="1:8" x14ac:dyDescent="0.25">
      <c r="A7" t="s">
        <v>71</v>
      </c>
      <c r="B7" s="80">
        <v>431600</v>
      </c>
      <c r="C7" s="80">
        <v>431200</v>
      </c>
      <c r="D7" s="80">
        <v>420400</v>
      </c>
      <c r="E7" s="163">
        <f t="shared" si="0"/>
        <v>400</v>
      </c>
      <c r="F7" s="165">
        <f t="shared" si="1"/>
        <v>1E-3</v>
      </c>
      <c r="G7" s="163">
        <f t="shared" si="2"/>
        <v>11200</v>
      </c>
      <c r="H7" s="165">
        <f t="shared" si="3"/>
        <v>2.7E-2</v>
      </c>
    </row>
    <row r="8" spans="1:8" x14ac:dyDescent="0.25">
      <c r="A8" t="s">
        <v>72</v>
      </c>
      <c r="B8" s="80">
        <v>97000</v>
      </c>
      <c r="C8" s="80">
        <v>96800</v>
      </c>
      <c r="D8" s="80">
        <v>94800</v>
      </c>
      <c r="E8" s="163">
        <f t="shared" si="0"/>
        <v>200</v>
      </c>
      <c r="F8" s="165">
        <f t="shared" si="1"/>
        <v>2E-3</v>
      </c>
      <c r="G8" s="163">
        <f t="shared" si="2"/>
        <v>2200</v>
      </c>
      <c r="H8" s="165">
        <f t="shared" si="3"/>
        <v>2.3E-2</v>
      </c>
    </row>
    <row r="9" spans="1:8" x14ac:dyDescent="0.25">
      <c r="A9" t="s">
        <v>88</v>
      </c>
      <c r="B9" s="80">
        <v>464400</v>
      </c>
      <c r="C9" s="80">
        <v>465000</v>
      </c>
      <c r="D9" s="80">
        <v>457100</v>
      </c>
      <c r="E9" s="163">
        <f t="shared" si="0"/>
        <v>-600</v>
      </c>
      <c r="F9" s="165">
        <f t="shared" si="1"/>
        <v>-1E-3</v>
      </c>
      <c r="G9" s="163">
        <f t="shared" si="2"/>
        <v>7300</v>
      </c>
      <c r="H9" s="165">
        <f t="shared" si="3"/>
        <v>1.6E-2</v>
      </c>
    </row>
    <row r="10" spans="1:8" x14ac:dyDescent="0.25">
      <c r="A10" t="s">
        <v>130</v>
      </c>
      <c r="B10" s="80">
        <v>91000</v>
      </c>
      <c r="C10" s="80">
        <v>90800</v>
      </c>
      <c r="D10" s="80">
        <v>87600</v>
      </c>
      <c r="E10" s="163">
        <f t="shared" si="0"/>
        <v>200</v>
      </c>
      <c r="F10" s="165">
        <f t="shared" si="1"/>
        <v>2E-3</v>
      </c>
      <c r="G10" s="163">
        <f t="shared" si="2"/>
        <v>3400</v>
      </c>
      <c r="H10" s="165">
        <f t="shared" si="3"/>
        <v>3.9E-2</v>
      </c>
    </row>
    <row r="11" spans="1:8" x14ac:dyDescent="0.25">
      <c r="A11" t="s">
        <v>93</v>
      </c>
      <c r="B11" s="80">
        <v>199200</v>
      </c>
      <c r="C11" s="80">
        <v>198500</v>
      </c>
      <c r="D11" s="80">
        <v>189800</v>
      </c>
      <c r="E11" s="163">
        <f t="shared" si="0"/>
        <v>700</v>
      </c>
      <c r="F11" s="165">
        <f t="shared" si="1"/>
        <v>4.0000000000000001E-3</v>
      </c>
      <c r="G11" s="163">
        <f t="shared" si="2"/>
        <v>9400</v>
      </c>
      <c r="H11" s="165">
        <f t="shared" si="3"/>
        <v>0.05</v>
      </c>
    </row>
    <row r="12" spans="1:8" x14ac:dyDescent="0.25">
      <c r="A12" t="s">
        <v>76</v>
      </c>
      <c r="B12" s="80">
        <v>173800</v>
      </c>
      <c r="C12" s="80">
        <v>173600</v>
      </c>
      <c r="D12" s="80">
        <v>169100</v>
      </c>
      <c r="E12" s="163">
        <f t="shared" si="0"/>
        <v>200</v>
      </c>
      <c r="F12" s="165">
        <f t="shared" si="1"/>
        <v>1E-3</v>
      </c>
      <c r="G12" s="163">
        <f t="shared" si="2"/>
        <v>4700</v>
      </c>
      <c r="H12" s="165">
        <f t="shared" si="3"/>
        <v>2.8000000000000001E-2</v>
      </c>
    </row>
    <row r="13" spans="1:8" x14ac:dyDescent="0.25">
      <c r="A13" t="s">
        <v>77</v>
      </c>
      <c r="B13" s="80">
        <v>38500</v>
      </c>
      <c r="C13" s="80">
        <v>38400</v>
      </c>
      <c r="D13" s="80">
        <v>37800</v>
      </c>
      <c r="E13" s="163">
        <f t="shared" si="0"/>
        <v>100</v>
      </c>
      <c r="F13" s="165">
        <f t="shared" si="1"/>
        <v>3.0000000000000001E-3</v>
      </c>
      <c r="G13" s="163">
        <f t="shared" si="2"/>
        <v>700</v>
      </c>
      <c r="H13" s="165">
        <f t="shared" si="3"/>
        <v>1.9E-2</v>
      </c>
    </row>
    <row r="15" spans="1:8" x14ac:dyDescent="0.25">
      <c r="A15" s="151" t="s">
        <v>131</v>
      </c>
    </row>
    <row r="17" spans="1:1" x14ac:dyDescent="0.25">
      <c r="A17" s="53" t="s">
        <v>132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8" zoomScaleNormal="100" workbookViewId="0">
      <selection activeCell="H24" sqref="H24"/>
    </sheetView>
  </sheetViews>
  <sheetFormatPr defaultColWidth="9.140625" defaultRowHeight="12.75" x14ac:dyDescent="0.2"/>
  <cols>
    <col min="1" max="1" width="70" style="158" bestFit="1" customWidth="1"/>
    <col min="2" max="2" width="9.140625" style="157" customWidth="1"/>
    <col min="3" max="3" width="9.140625" style="158" customWidth="1"/>
    <col min="4" max="4" width="10.28515625" style="158" bestFit="1" customWidth="1"/>
    <col min="5" max="6" width="8.7109375" style="158" customWidth="1"/>
    <col min="7" max="8" width="9" style="158" customWidth="1"/>
    <col min="9" max="11" width="9.140625" style="158" customWidth="1"/>
    <col min="12" max="12" width="12.85546875" style="158" bestFit="1" customWidth="1"/>
    <col min="13" max="13" width="13.28515625" style="158" bestFit="1" customWidth="1"/>
    <col min="14" max="14" width="12.85546875" style="158" bestFit="1" customWidth="1"/>
    <col min="15" max="30" width="9.140625" style="158" customWidth="1"/>
    <col min="31" max="16384" width="9.140625" style="158"/>
  </cols>
  <sheetData>
    <row r="1" spans="1:14" x14ac:dyDescent="0.2">
      <c r="A1" s="231" t="s">
        <v>133</v>
      </c>
      <c r="B1" s="228"/>
      <c r="C1" s="229"/>
      <c r="D1" s="229"/>
      <c r="E1" s="229"/>
      <c r="F1" s="229"/>
      <c r="G1" s="229"/>
      <c r="H1" s="159"/>
    </row>
    <row r="2" spans="1:14" x14ac:dyDescent="0.2">
      <c r="A2" s="227" t="s">
        <v>134</v>
      </c>
      <c r="B2" s="228"/>
      <c r="C2" s="229"/>
      <c r="D2" s="229"/>
      <c r="E2" s="229"/>
      <c r="F2" s="229"/>
      <c r="G2" s="229"/>
      <c r="H2" s="156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30">
        <v>45323</v>
      </c>
      <c r="B4" s="228"/>
      <c r="C4" s="229"/>
      <c r="D4" s="229"/>
      <c r="E4" s="229"/>
      <c r="F4" s="229"/>
      <c r="G4" s="229"/>
      <c r="H4" s="145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32" t="s">
        <v>118</v>
      </c>
      <c r="F6" s="229"/>
      <c r="G6" s="229"/>
      <c r="H6" s="229"/>
    </row>
    <row r="7" spans="1:14" x14ac:dyDescent="0.2">
      <c r="A7" s="3"/>
      <c r="B7" s="5" t="s">
        <v>120</v>
      </c>
      <c r="C7" s="160" t="s">
        <v>121</v>
      </c>
      <c r="D7" s="160" t="s">
        <v>122</v>
      </c>
      <c r="E7" s="160" t="s">
        <v>123</v>
      </c>
      <c r="F7" s="160" t="s">
        <v>124</v>
      </c>
      <c r="G7" s="160" t="s">
        <v>122</v>
      </c>
      <c r="H7" s="160" t="s">
        <v>124</v>
      </c>
    </row>
    <row r="8" spans="1:14" x14ac:dyDescent="0.2">
      <c r="A8" s="3"/>
      <c r="B8" s="5" t="s">
        <v>126</v>
      </c>
      <c r="C8" s="160" t="s">
        <v>126</v>
      </c>
      <c r="D8" s="160" t="s">
        <v>127</v>
      </c>
      <c r="E8" s="160" t="s">
        <v>126</v>
      </c>
      <c r="F8" s="160" t="s">
        <v>128</v>
      </c>
      <c r="G8" s="160" t="s">
        <v>127</v>
      </c>
      <c r="H8" s="160" t="s">
        <v>128</v>
      </c>
    </row>
    <row r="10" spans="1:14" x14ac:dyDescent="0.2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5">
      <c r="A11" s="8" t="s">
        <v>135</v>
      </c>
      <c r="B11" s="166">
        <v>2351.3000000000002</v>
      </c>
      <c r="C11" s="166">
        <v>2346.9</v>
      </c>
      <c r="D11" s="167">
        <v>2283.6999999999998</v>
      </c>
      <c r="E11" s="168">
        <f t="shared" ref="E11:E44" si="0">B11-C11</f>
        <v>4.4000000000000909</v>
      </c>
      <c r="F11" s="169">
        <f t="shared" ref="F11:F44" si="1">ROUND((B11-C11)/C11,3)</f>
        <v>2E-3</v>
      </c>
      <c r="G11" s="168">
        <f t="shared" ref="G11:G44" si="2">B11-D11</f>
        <v>67.600000000000364</v>
      </c>
      <c r="H11" s="169">
        <f t="shared" ref="H11:H44" si="3">ROUND((B11-D11)/D11,3)</f>
        <v>0.03</v>
      </c>
      <c r="K11" s="57"/>
      <c r="L11" s="9"/>
      <c r="M11" s="10"/>
    </row>
    <row r="12" spans="1:14" ht="15" customHeight="1" x14ac:dyDescent="0.25">
      <c r="A12" s="8" t="s">
        <v>136</v>
      </c>
      <c r="B12" s="166">
        <v>1974.4</v>
      </c>
      <c r="C12" s="166">
        <v>1971.3</v>
      </c>
      <c r="D12" s="167">
        <v>1913.1</v>
      </c>
      <c r="E12" s="168">
        <f t="shared" si="0"/>
        <v>3.1000000000001364</v>
      </c>
      <c r="F12" s="169">
        <f t="shared" si="1"/>
        <v>2E-3</v>
      </c>
      <c r="G12" s="168">
        <f t="shared" si="2"/>
        <v>61.300000000000182</v>
      </c>
      <c r="H12" s="169">
        <f t="shared" si="3"/>
        <v>3.2000000000000001E-2</v>
      </c>
      <c r="K12" s="57"/>
      <c r="L12" s="9"/>
      <c r="M12" s="10"/>
    </row>
    <row r="13" spans="1:14" ht="15" customHeight="1" x14ac:dyDescent="0.25">
      <c r="A13" s="8" t="s">
        <v>137</v>
      </c>
      <c r="B13" s="166">
        <v>386.8</v>
      </c>
      <c r="C13" s="166">
        <v>386.3</v>
      </c>
      <c r="D13" s="167">
        <v>378.1</v>
      </c>
      <c r="E13" s="168">
        <f t="shared" si="0"/>
        <v>0.5</v>
      </c>
      <c r="F13" s="169">
        <f t="shared" si="1"/>
        <v>1E-3</v>
      </c>
      <c r="G13" s="168">
        <f t="shared" si="2"/>
        <v>8.6999999999999886</v>
      </c>
      <c r="H13" s="169">
        <f t="shared" si="3"/>
        <v>2.3E-2</v>
      </c>
      <c r="K13" s="57"/>
      <c r="L13" s="126"/>
      <c r="M13" s="127"/>
      <c r="N13" s="128"/>
    </row>
    <row r="14" spans="1:14" ht="15" customHeight="1" x14ac:dyDescent="0.25">
      <c r="A14" s="8" t="s">
        <v>138</v>
      </c>
      <c r="B14" s="166">
        <v>120.5</v>
      </c>
      <c r="C14" s="166">
        <v>120.5</v>
      </c>
      <c r="D14" s="167">
        <v>115.2</v>
      </c>
      <c r="E14" s="168">
        <f t="shared" si="0"/>
        <v>0</v>
      </c>
      <c r="F14" s="169">
        <f t="shared" si="1"/>
        <v>0</v>
      </c>
      <c r="G14" s="168">
        <f t="shared" si="2"/>
        <v>5.2999999999999972</v>
      </c>
      <c r="H14" s="169">
        <f t="shared" si="3"/>
        <v>4.5999999999999999E-2</v>
      </c>
      <c r="J14" s="157"/>
      <c r="K14" s="57"/>
      <c r="L14" s="126"/>
      <c r="M14" s="127"/>
      <c r="N14" s="128"/>
    </row>
    <row r="15" spans="1:14" ht="15" customHeight="1" x14ac:dyDescent="0.25">
      <c r="A15" s="8" t="s">
        <v>139</v>
      </c>
      <c r="B15" s="166">
        <v>4.5</v>
      </c>
      <c r="C15" s="166">
        <v>4.5</v>
      </c>
      <c r="D15" s="167">
        <v>4.5</v>
      </c>
      <c r="E15" s="168">
        <f t="shared" si="0"/>
        <v>0</v>
      </c>
      <c r="F15" s="169">
        <f t="shared" si="1"/>
        <v>0</v>
      </c>
      <c r="G15" s="168">
        <f t="shared" si="2"/>
        <v>0</v>
      </c>
      <c r="H15" s="169">
        <f t="shared" si="3"/>
        <v>0</v>
      </c>
      <c r="J15" s="157"/>
      <c r="K15" s="57"/>
      <c r="L15" s="126"/>
      <c r="M15" s="127"/>
      <c r="N15" s="128"/>
    </row>
    <row r="16" spans="1:14" ht="15" customHeight="1" x14ac:dyDescent="0.25">
      <c r="A16" s="8" t="s">
        <v>140</v>
      </c>
      <c r="B16" s="166">
        <v>116</v>
      </c>
      <c r="C16" s="166">
        <v>116</v>
      </c>
      <c r="D16" s="167">
        <v>110.7</v>
      </c>
      <c r="E16" s="168">
        <f t="shared" si="0"/>
        <v>0</v>
      </c>
      <c r="F16" s="169">
        <f t="shared" si="1"/>
        <v>0</v>
      </c>
      <c r="G16" s="168">
        <f t="shared" si="2"/>
        <v>5.2999999999999972</v>
      </c>
      <c r="H16" s="169">
        <f t="shared" si="3"/>
        <v>4.8000000000000001E-2</v>
      </c>
      <c r="J16" s="157"/>
      <c r="K16" s="57"/>
      <c r="L16" s="126"/>
      <c r="M16" s="127"/>
      <c r="N16" s="128"/>
    </row>
    <row r="17" spans="1:14" ht="15" customHeight="1" x14ac:dyDescent="0.25">
      <c r="A17" s="8" t="s">
        <v>141</v>
      </c>
      <c r="B17" s="166">
        <v>266.3</v>
      </c>
      <c r="C17" s="166">
        <v>265.8</v>
      </c>
      <c r="D17" s="167">
        <v>262.89999999999998</v>
      </c>
      <c r="E17" s="168">
        <f t="shared" si="0"/>
        <v>0.5</v>
      </c>
      <c r="F17" s="169">
        <f t="shared" si="1"/>
        <v>2E-3</v>
      </c>
      <c r="G17" s="168">
        <f t="shared" si="2"/>
        <v>3.4000000000000341</v>
      </c>
      <c r="H17" s="169">
        <f t="shared" si="3"/>
        <v>1.2999999999999999E-2</v>
      </c>
      <c r="J17" s="157"/>
      <c r="K17" s="57"/>
      <c r="L17" s="126"/>
      <c r="M17" s="127"/>
      <c r="N17" s="128"/>
    </row>
    <row r="18" spans="1:14" ht="15" customHeight="1" x14ac:dyDescent="0.25">
      <c r="A18" s="8" t="s">
        <v>142</v>
      </c>
      <c r="B18" s="166">
        <v>163.19999999999999</v>
      </c>
      <c r="C18" s="166">
        <v>162.5</v>
      </c>
      <c r="D18" s="167">
        <v>158.9</v>
      </c>
      <c r="E18" s="168">
        <f t="shared" si="0"/>
        <v>0.69999999999998863</v>
      </c>
      <c r="F18" s="169">
        <f t="shared" si="1"/>
        <v>4.0000000000000001E-3</v>
      </c>
      <c r="G18" s="168">
        <f t="shared" si="2"/>
        <v>4.2999999999999829</v>
      </c>
      <c r="H18" s="169">
        <f t="shared" si="3"/>
        <v>2.7E-2</v>
      </c>
      <c r="K18" s="57"/>
      <c r="L18" s="126"/>
      <c r="M18" s="127"/>
      <c r="N18" s="128"/>
    </row>
    <row r="19" spans="1:14" ht="15" customHeight="1" x14ac:dyDescent="0.25">
      <c r="A19" s="11" t="s">
        <v>143</v>
      </c>
      <c r="B19" s="166">
        <v>103.1</v>
      </c>
      <c r="C19" s="166">
        <v>103.3</v>
      </c>
      <c r="D19" s="167">
        <v>104</v>
      </c>
      <c r="E19" s="168">
        <f t="shared" si="0"/>
        <v>-0.20000000000000284</v>
      </c>
      <c r="F19" s="169">
        <f t="shared" si="1"/>
        <v>-2E-3</v>
      </c>
      <c r="G19" s="168">
        <f t="shared" si="2"/>
        <v>-0.90000000000000568</v>
      </c>
      <c r="H19" s="169">
        <f t="shared" si="3"/>
        <v>-8.9999999999999993E-3</v>
      </c>
      <c r="K19" s="57"/>
      <c r="L19" s="126"/>
      <c r="M19" s="127"/>
      <c r="N19" s="128"/>
    </row>
    <row r="20" spans="1:14" ht="15" customHeight="1" x14ac:dyDescent="0.25">
      <c r="A20" s="8" t="s">
        <v>144</v>
      </c>
      <c r="B20" s="166">
        <v>1964.5</v>
      </c>
      <c r="C20" s="166">
        <v>1960.6</v>
      </c>
      <c r="D20" s="167">
        <v>1905.6</v>
      </c>
      <c r="E20" s="168">
        <f t="shared" si="0"/>
        <v>3.9000000000000909</v>
      </c>
      <c r="F20" s="169">
        <f t="shared" si="1"/>
        <v>2E-3</v>
      </c>
      <c r="G20" s="168">
        <f t="shared" si="2"/>
        <v>58.900000000000091</v>
      </c>
      <c r="H20" s="169">
        <f t="shared" si="3"/>
        <v>3.1E-2</v>
      </c>
      <c r="J20" s="157"/>
      <c r="K20" s="57"/>
      <c r="L20" s="126"/>
      <c r="M20" s="127"/>
      <c r="N20" s="128"/>
    </row>
    <row r="21" spans="1:14" ht="15" customHeight="1" x14ac:dyDescent="0.25">
      <c r="A21" s="8" t="s">
        <v>145</v>
      </c>
      <c r="B21" s="166">
        <v>1587.6</v>
      </c>
      <c r="C21" s="166">
        <v>1585</v>
      </c>
      <c r="D21" s="167">
        <v>1535</v>
      </c>
      <c r="E21" s="168">
        <f t="shared" si="0"/>
        <v>2.5999999999999091</v>
      </c>
      <c r="F21" s="169">
        <f t="shared" si="1"/>
        <v>2E-3</v>
      </c>
      <c r="G21" s="168">
        <f t="shared" si="2"/>
        <v>52.599999999999909</v>
      </c>
      <c r="H21" s="169">
        <f t="shared" si="3"/>
        <v>3.4000000000000002E-2</v>
      </c>
      <c r="J21" s="157"/>
      <c r="K21" s="57"/>
      <c r="L21" s="126"/>
      <c r="M21" s="127"/>
      <c r="N21" s="128"/>
    </row>
    <row r="22" spans="1:14" ht="15" customHeight="1" x14ac:dyDescent="0.25">
      <c r="A22" s="11" t="s">
        <v>146</v>
      </c>
      <c r="B22" s="166">
        <v>445</v>
      </c>
      <c r="C22" s="166">
        <v>443</v>
      </c>
      <c r="D22" s="167">
        <v>439.5</v>
      </c>
      <c r="E22" s="168">
        <f t="shared" si="0"/>
        <v>2</v>
      </c>
      <c r="F22" s="169">
        <f t="shared" si="1"/>
        <v>5.0000000000000001E-3</v>
      </c>
      <c r="G22" s="168">
        <f t="shared" si="2"/>
        <v>5.5</v>
      </c>
      <c r="H22" s="169">
        <f t="shared" si="3"/>
        <v>1.2999999999999999E-2</v>
      </c>
      <c r="J22" s="157"/>
      <c r="K22" s="57"/>
      <c r="L22" s="126"/>
      <c r="M22" s="127"/>
      <c r="N22" s="128"/>
    </row>
    <row r="23" spans="1:14" ht="15" customHeight="1" x14ac:dyDescent="0.25">
      <c r="A23" s="8" t="s">
        <v>147</v>
      </c>
      <c r="B23" s="166">
        <v>83.4</v>
      </c>
      <c r="C23" s="166">
        <v>83.7</v>
      </c>
      <c r="D23" s="167">
        <v>81.5</v>
      </c>
      <c r="E23" s="168">
        <f t="shared" si="0"/>
        <v>-0.29999999999999716</v>
      </c>
      <c r="F23" s="169">
        <f t="shared" si="1"/>
        <v>-4.0000000000000001E-3</v>
      </c>
      <c r="G23" s="168">
        <f t="shared" si="2"/>
        <v>1.9000000000000057</v>
      </c>
      <c r="H23" s="169">
        <f t="shared" si="3"/>
        <v>2.3E-2</v>
      </c>
      <c r="J23" s="157"/>
      <c r="K23" s="57"/>
      <c r="L23" s="126"/>
      <c r="M23" s="127"/>
      <c r="N23" s="170"/>
    </row>
    <row r="24" spans="1:14" ht="15" customHeight="1" x14ac:dyDescent="0.25">
      <c r="A24" s="8" t="s">
        <v>148</v>
      </c>
      <c r="B24" s="166">
        <v>267.2</v>
      </c>
      <c r="C24" s="166">
        <v>265.89999999999998</v>
      </c>
      <c r="D24" s="167">
        <v>263.8</v>
      </c>
      <c r="E24" s="168">
        <f t="shared" si="0"/>
        <v>1.3000000000000114</v>
      </c>
      <c r="F24" s="169">
        <f t="shared" si="1"/>
        <v>5.0000000000000001E-3</v>
      </c>
      <c r="G24" s="168">
        <f t="shared" si="2"/>
        <v>3.3999999999999773</v>
      </c>
      <c r="H24" s="169">
        <f t="shared" si="3"/>
        <v>1.2999999999999999E-2</v>
      </c>
      <c r="J24" s="157"/>
      <c r="K24" s="57"/>
      <c r="L24" s="126"/>
      <c r="M24" s="127"/>
      <c r="N24" s="128"/>
    </row>
    <row r="25" spans="1:14" ht="15" customHeight="1" x14ac:dyDescent="0.25">
      <c r="A25" s="11" t="s">
        <v>149</v>
      </c>
      <c r="B25" s="166">
        <v>94.4</v>
      </c>
      <c r="C25" s="166">
        <v>93.4</v>
      </c>
      <c r="D25" s="167">
        <v>94.2</v>
      </c>
      <c r="E25" s="168">
        <f t="shared" si="0"/>
        <v>1</v>
      </c>
      <c r="F25" s="169">
        <f t="shared" si="1"/>
        <v>1.0999999999999999E-2</v>
      </c>
      <c r="G25" s="168">
        <f t="shared" si="2"/>
        <v>0.20000000000000284</v>
      </c>
      <c r="H25" s="169">
        <f t="shared" si="3"/>
        <v>2E-3</v>
      </c>
      <c r="J25" s="157"/>
      <c r="K25" s="57"/>
      <c r="L25" s="126"/>
      <c r="M25" s="127"/>
      <c r="N25" s="128"/>
    </row>
    <row r="26" spans="1:14" ht="15" customHeight="1" x14ac:dyDescent="0.25">
      <c r="A26" s="8" t="s">
        <v>150</v>
      </c>
      <c r="B26" s="166">
        <v>28.7</v>
      </c>
      <c r="C26" s="166">
        <v>28.6</v>
      </c>
      <c r="D26" s="167">
        <v>29.8</v>
      </c>
      <c r="E26" s="168">
        <f t="shared" si="0"/>
        <v>9.9999999999997868E-2</v>
      </c>
      <c r="F26" s="169">
        <f t="shared" si="1"/>
        <v>3.0000000000000001E-3</v>
      </c>
      <c r="G26" s="168">
        <f t="shared" si="2"/>
        <v>-1.1000000000000014</v>
      </c>
      <c r="H26" s="169">
        <f t="shared" si="3"/>
        <v>-3.6999999999999998E-2</v>
      </c>
      <c r="J26" s="157"/>
      <c r="K26" s="57"/>
      <c r="L26" s="126"/>
      <c r="M26" s="127"/>
      <c r="N26" s="128"/>
    </row>
    <row r="27" spans="1:14" ht="15" customHeight="1" x14ac:dyDescent="0.25">
      <c r="A27" s="8" t="s">
        <v>151</v>
      </c>
      <c r="B27" s="166">
        <v>123.6</v>
      </c>
      <c r="C27" s="166">
        <v>123.8</v>
      </c>
      <c r="D27" s="167">
        <v>120.4</v>
      </c>
      <c r="E27" s="168">
        <f t="shared" si="0"/>
        <v>-0.20000000000000284</v>
      </c>
      <c r="F27" s="169">
        <f t="shared" si="1"/>
        <v>-2E-3</v>
      </c>
      <c r="G27" s="168">
        <f t="shared" si="2"/>
        <v>3.1999999999999886</v>
      </c>
      <c r="H27" s="169">
        <f t="shared" si="3"/>
        <v>2.7E-2</v>
      </c>
      <c r="J27" s="157"/>
      <c r="K27" s="57"/>
      <c r="L27" s="126"/>
      <c r="M27" s="127"/>
      <c r="N27" s="128"/>
    </row>
    <row r="28" spans="1:14" ht="15" customHeight="1" x14ac:dyDescent="0.25">
      <c r="A28" s="8" t="s">
        <v>152</v>
      </c>
      <c r="B28" s="166">
        <v>87.8</v>
      </c>
      <c r="C28" s="166">
        <v>87.9</v>
      </c>
      <c r="D28" s="167">
        <v>86.2</v>
      </c>
      <c r="E28" s="168">
        <f t="shared" si="0"/>
        <v>-0.10000000000000853</v>
      </c>
      <c r="F28" s="169">
        <f t="shared" si="1"/>
        <v>-1E-3</v>
      </c>
      <c r="G28" s="168">
        <f t="shared" si="2"/>
        <v>1.5999999999999943</v>
      </c>
      <c r="H28" s="169">
        <f t="shared" si="3"/>
        <v>1.9E-2</v>
      </c>
      <c r="J28" s="157"/>
      <c r="K28" s="57"/>
      <c r="L28" s="126"/>
      <c r="M28" s="127"/>
      <c r="N28" s="128"/>
    </row>
    <row r="29" spans="1:14" ht="15" customHeight="1" x14ac:dyDescent="0.25">
      <c r="A29" s="8" t="s">
        <v>153</v>
      </c>
      <c r="B29" s="166">
        <v>35.799999999999997</v>
      </c>
      <c r="C29" s="166">
        <v>35.9</v>
      </c>
      <c r="D29" s="167">
        <v>34.200000000000003</v>
      </c>
      <c r="E29" s="168">
        <f t="shared" si="0"/>
        <v>-0.10000000000000142</v>
      </c>
      <c r="F29" s="169">
        <f t="shared" si="1"/>
        <v>-3.0000000000000001E-3</v>
      </c>
      <c r="G29" s="168">
        <f t="shared" si="2"/>
        <v>1.5999999999999943</v>
      </c>
      <c r="H29" s="169">
        <f t="shared" si="3"/>
        <v>4.7E-2</v>
      </c>
      <c r="J29" s="157"/>
      <c r="K29" s="57"/>
      <c r="L29" s="126"/>
      <c r="M29" s="127"/>
      <c r="N29" s="128"/>
    </row>
    <row r="30" spans="1:14" ht="15" customHeight="1" x14ac:dyDescent="0.25">
      <c r="A30" s="8" t="s">
        <v>154</v>
      </c>
      <c r="B30" s="166">
        <v>315.5</v>
      </c>
      <c r="C30" s="166">
        <v>318.2</v>
      </c>
      <c r="D30" s="167">
        <v>308.89999999999998</v>
      </c>
      <c r="E30" s="168">
        <f t="shared" si="0"/>
        <v>-2.6999999999999886</v>
      </c>
      <c r="F30" s="169">
        <f t="shared" si="1"/>
        <v>-8.0000000000000002E-3</v>
      </c>
      <c r="G30" s="168">
        <f t="shared" si="2"/>
        <v>6.6000000000000227</v>
      </c>
      <c r="H30" s="169">
        <f t="shared" si="3"/>
        <v>2.1000000000000001E-2</v>
      </c>
      <c r="J30" s="157"/>
      <c r="K30" s="57"/>
      <c r="L30" s="126"/>
      <c r="M30" s="127"/>
      <c r="N30" s="128"/>
    </row>
    <row r="31" spans="1:14" ht="15" customHeight="1" x14ac:dyDescent="0.25">
      <c r="A31" s="8" t="s">
        <v>155</v>
      </c>
      <c r="B31" s="166">
        <v>132.5</v>
      </c>
      <c r="C31" s="166">
        <v>132.19999999999999</v>
      </c>
      <c r="D31" s="167">
        <v>126</v>
      </c>
      <c r="E31" s="168">
        <f t="shared" si="0"/>
        <v>0.30000000000001137</v>
      </c>
      <c r="F31" s="169">
        <f t="shared" si="1"/>
        <v>2E-3</v>
      </c>
      <c r="G31" s="168">
        <f t="shared" si="2"/>
        <v>6.5</v>
      </c>
      <c r="H31" s="169">
        <f t="shared" si="3"/>
        <v>5.1999999999999998E-2</v>
      </c>
      <c r="J31" s="157"/>
      <c r="K31" s="57"/>
      <c r="L31" s="126"/>
      <c r="M31" s="127"/>
      <c r="N31" s="128"/>
    </row>
    <row r="32" spans="1:14" ht="15" customHeight="1" x14ac:dyDescent="0.25">
      <c r="A32" s="8" t="s">
        <v>156</v>
      </c>
      <c r="B32" s="166">
        <v>24.8</v>
      </c>
      <c r="C32" s="166">
        <v>24.7</v>
      </c>
      <c r="D32" s="167">
        <v>23.7</v>
      </c>
      <c r="E32" s="168">
        <f t="shared" si="0"/>
        <v>0.10000000000000142</v>
      </c>
      <c r="F32" s="169">
        <f t="shared" si="1"/>
        <v>4.0000000000000001E-3</v>
      </c>
      <c r="G32" s="168">
        <f t="shared" si="2"/>
        <v>1.1000000000000014</v>
      </c>
      <c r="H32" s="169">
        <f t="shared" si="3"/>
        <v>4.5999999999999999E-2</v>
      </c>
      <c r="J32" s="157"/>
      <c r="K32" s="57"/>
      <c r="L32" s="126"/>
      <c r="M32" s="127"/>
      <c r="N32" s="128"/>
    </row>
    <row r="33" spans="1:14" ht="15" customHeight="1" x14ac:dyDescent="0.25">
      <c r="A33" s="8" t="s">
        <v>157</v>
      </c>
      <c r="B33" s="166">
        <v>158.19999999999999</v>
      </c>
      <c r="C33" s="166">
        <v>161.30000000000001</v>
      </c>
      <c r="D33" s="167">
        <v>159.19999999999999</v>
      </c>
      <c r="E33" s="168">
        <f t="shared" si="0"/>
        <v>-3.1000000000000227</v>
      </c>
      <c r="F33" s="169">
        <f t="shared" si="1"/>
        <v>-1.9E-2</v>
      </c>
      <c r="G33" s="168">
        <f t="shared" si="2"/>
        <v>-1</v>
      </c>
      <c r="H33" s="169">
        <f t="shared" si="3"/>
        <v>-6.0000000000000001E-3</v>
      </c>
      <c r="J33" s="157"/>
      <c r="K33" s="57"/>
      <c r="L33" s="126"/>
      <c r="M33" s="127"/>
      <c r="N33" s="128"/>
    </row>
    <row r="34" spans="1:14" ht="15" customHeight="1" x14ac:dyDescent="0.25">
      <c r="A34" s="8" t="s">
        <v>158</v>
      </c>
      <c r="B34" s="166">
        <v>292.89999999999998</v>
      </c>
      <c r="C34" s="166">
        <v>291.8</v>
      </c>
      <c r="D34" s="167">
        <v>275.5</v>
      </c>
      <c r="E34" s="168">
        <f t="shared" si="0"/>
        <v>1.0999999999999659</v>
      </c>
      <c r="F34" s="169">
        <f t="shared" si="1"/>
        <v>4.0000000000000001E-3</v>
      </c>
      <c r="G34" s="168">
        <f t="shared" si="2"/>
        <v>17.399999999999977</v>
      </c>
      <c r="H34" s="169">
        <f t="shared" si="3"/>
        <v>6.3E-2</v>
      </c>
      <c r="J34" s="157"/>
      <c r="K34" s="57"/>
      <c r="L34" s="126"/>
      <c r="M34" s="127"/>
      <c r="N34" s="128"/>
    </row>
    <row r="35" spans="1:14" ht="15" customHeight="1" x14ac:dyDescent="0.25">
      <c r="A35" s="11" t="s">
        <v>159</v>
      </c>
      <c r="B35" s="166">
        <v>47.8</v>
      </c>
      <c r="C35" s="166">
        <v>47.8</v>
      </c>
      <c r="D35" s="167">
        <v>46.9</v>
      </c>
      <c r="E35" s="168">
        <f t="shared" si="0"/>
        <v>0</v>
      </c>
      <c r="F35" s="169">
        <f t="shared" si="1"/>
        <v>0</v>
      </c>
      <c r="G35" s="168">
        <f t="shared" si="2"/>
        <v>0.89999999999999858</v>
      </c>
      <c r="H35" s="169">
        <f t="shared" si="3"/>
        <v>1.9E-2</v>
      </c>
      <c r="J35" s="157"/>
      <c r="K35" s="57"/>
      <c r="L35" s="126"/>
      <c r="M35" s="127"/>
      <c r="N35" s="128"/>
    </row>
    <row r="36" spans="1:14" ht="15" customHeight="1" x14ac:dyDescent="0.25">
      <c r="A36" s="11" t="s">
        <v>160</v>
      </c>
      <c r="B36" s="166">
        <v>245.1</v>
      </c>
      <c r="C36" s="166">
        <v>244</v>
      </c>
      <c r="D36" s="167">
        <v>228.6</v>
      </c>
      <c r="E36" s="168">
        <f t="shared" si="0"/>
        <v>1.0999999999999943</v>
      </c>
      <c r="F36" s="169">
        <f t="shared" si="1"/>
        <v>5.0000000000000001E-3</v>
      </c>
      <c r="G36" s="168">
        <f t="shared" si="2"/>
        <v>16.5</v>
      </c>
      <c r="H36" s="169">
        <f t="shared" si="3"/>
        <v>7.1999999999999995E-2</v>
      </c>
      <c r="J36" s="157"/>
      <c r="K36" s="57"/>
      <c r="L36" s="126"/>
      <c r="M36" s="127"/>
      <c r="N36" s="128"/>
    </row>
    <row r="37" spans="1:14" ht="15" customHeight="1" x14ac:dyDescent="0.25">
      <c r="A37" s="8" t="s">
        <v>161</v>
      </c>
      <c r="B37" s="166">
        <v>291.2</v>
      </c>
      <c r="C37" s="166">
        <v>289.7</v>
      </c>
      <c r="D37" s="167">
        <v>275.8</v>
      </c>
      <c r="E37" s="168">
        <f t="shared" si="0"/>
        <v>1.5</v>
      </c>
      <c r="F37" s="169">
        <f t="shared" si="1"/>
        <v>5.0000000000000001E-3</v>
      </c>
      <c r="G37" s="168">
        <f t="shared" si="2"/>
        <v>15.399999999999977</v>
      </c>
      <c r="H37" s="169">
        <f t="shared" si="3"/>
        <v>5.6000000000000001E-2</v>
      </c>
      <c r="J37" s="157"/>
      <c r="K37" s="57"/>
      <c r="L37" s="126"/>
      <c r="M37" s="127"/>
      <c r="N37" s="128"/>
    </row>
    <row r="38" spans="1:14" ht="15" customHeight="1" x14ac:dyDescent="0.25">
      <c r="A38" s="8" t="s">
        <v>162</v>
      </c>
      <c r="B38" s="166">
        <v>38</v>
      </c>
      <c r="C38" s="166">
        <v>37.4</v>
      </c>
      <c r="D38" s="167">
        <v>34.799999999999997</v>
      </c>
      <c r="E38" s="168">
        <f t="shared" si="0"/>
        <v>0.60000000000000142</v>
      </c>
      <c r="F38" s="169">
        <f t="shared" si="1"/>
        <v>1.6E-2</v>
      </c>
      <c r="G38" s="168">
        <f t="shared" si="2"/>
        <v>3.2000000000000028</v>
      </c>
      <c r="H38" s="169">
        <f t="shared" si="3"/>
        <v>9.1999999999999998E-2</v>
      </c>
      <c r="J38" s="157"/>
      <c r="K38" s="57"/>
      <c r="L38" s="126"/>
      <c r="M38" s="127"/>
      <c r="N38" s="128"/>
    </row>
    <row r="39" spans="1:14" ht="15" customHeight="1" x14ac:dyDescent="0.25">
      <c r="A39" s="8" t="s">
        <v>163</v>
      </c>
      <c r="B39" s="166">
        <v>253.2</v>
      </c>
      <c r="C39" s="166">
        <v>252.3</v>
      </c>
      <c r="D39" s="167">
        <v>241</v>
      </c>
      <c r="E39" s="168">
        <f t="shared" si="0"/>
        <v>0.89999999999997726</v>
      </c>
      <c r="F39" s="169">
        <f t="shared" si="1"/>
        <v>4.0000000000000001E-3</v>
      </c>
      <c r="G39" s="168">
        <f t="shared" si="2"/>
        <v>12.199999999999989</v>
      </c>
      <c r="H39" s="169">
        <f t="shared" si="3"/>
        <v>5.0999999999999997E-2</v>
      </c>
      <c r="J39" s="157"/>
      <c r="K39" s="57"/>
      <c r="L39" s="126"/>
      <c r="M39" s="127"/>
      <c r="N39" s="128"/>
    </row>
    <row r="40" spans="1:14" ht="15" customHeight="1" x14ac:dyDescent="0.25">
      <c r="A40" s="11" t="s">
        <v>164</v>
      </c>
      <c r="B40" s="166">
        <v>90.7</v>
      </c>
      <c r="C40" s="166">
        <v>89.9</v>
      </c>
      <c r="D40" s="167">
        <v>85.1</v>
      </c>
      <c r="E40" s="168">
        <f t="shared" si="0"/>
        <v>0.79999999999999716</v>
      </c>
      <c r="F40" s="169">
        <f t="shared" si="1"/>
        <v>8.9999999999999993E-3</v>
      </c>
      <c r="G40" s="168">
        <f t="shared" si="2"/>
        <v>5.6000000000000085</v>
      </c>
      <c r="H40" s="169">
        <f t="shared" si="3"/>
        <v>6.6000000000000003E-2</v>
      </c>
      <c r="J40" s="157"/>
      <c r="K40" s="57"/>
      <c r="L40" s="126"/>
      <c r="M40" s="127"/>
      <c r="N40" s="128"/>
    </row>
    <row r="41" spans="1:14" ht="15" customHeight="1" x14ac:dyDescent="0.25">
      <c r="A41" s="67" t="s">
        <v>165</v>
      </c>
      <c r="B41" s="166">
        <v>376.9</v>
      </c>
      <c r="C41" s="166">
        <v>375.6</v>
      </c>
      <c r="D41" s="167">
        <v>370.6</v>
      </c>
      <c r="E41" s="168">
        <f t="shared" si="0"/>
        <v>1.2999999999999545</v>
      </c>
      <c r="F41" s="169">
        <f t="shared" si="1"/>
        <v>3.0000000000000001E-3</v>
      </c>
      <c r="G41" s="168">
        <f t="shared" si="2"/>
        <v>6.2999999999999545</v>
      </c>
      <c r="H41" s="169">
        <f t="shared" si="3"/>
        <v>1.7000000000000001E-2</v>
      </c>
      <c r="J41" s="157"/>
      <c r="K41" s="57"/>
      <c r="L41" s="126"/>
      <c r="M41" s="127"/>
      <c r="N41" s="128"/>
    </row>
    <row r="42" spans="1:14" ht="15" customHeight="1" x14ac:dyDescent="0.25">
      <c r="A42" s="11" t="s">
        <v>166</v>
      </c>
      <c r="B42" s="166">
        <v>37.299999999999997</v>
      </c>
      <c r="C42" s="166">
        <v>37.1</v>
      </c>
      <c r="D42" s="167">
        <v>36</v>
      </c>
      <c r="E42" s="168">
        <f t="shared" si="0"/>
        <v>0.19999999999999574</v>
      </c>
      <c r="F42" s="169">
        <f t="shared" si="1"/>
        <v>5.0000000000000001E-3</v>
      </c>
      <c r="G42" s="168">
        <f t="shared" si="2"/>
        <v>1.2999999999999972</v>
      </c>
      <c r="H42" s="169">
        <f t="shared" si="3"/>
        <v>3.5999999999999997E-2</v>
      </c>
      <c r="J42" s="157"/>
      <c r="K42" s="57"/>
      <c r="L42" s="126"/>
      <c r="M42" s="127"/>
      <c r="N42" s="128"/>
    </row>
    <row r="43" spans="1:14" ht="15" customHeight="1" x14ac:dyDescent="0.25">
      <c r="A43" s="11" t="s">
        <v>167</v>
      </c>
      <c r="B43" s="166">
        <v>108.2</v>
      </c>
      <c r="C43" s="166">
        <v>108.7</v>
      </c>
      <c r="D43" s="167">
        <v>108.6</v>
      </c>
      <c r="E43" s="168">
        <f t="shared" si="0"/>
        <v>-0.5</v>
      </c>
      <c r="F43" s="169">
        <f t="shared" si="1"/>
        <v>-5.0000000000000001E-3</v>
      </c>
      <c r="G43" s="168">
        <f t="shared" si="2"/>
        <v>-0.39999999999999147</v>
      </c>
      <c r="H43" s="169">
        <f t="shared" si="3"/>
        <v>-4.0000000000000001E-3</v>
      </c>
      <c r="J43" s="157"/>
      <c r="K43" s="57"/>
      <c r="L43" s="126"/>
      <c r="M43" s="127"/>
      <c r="N43" s="128"/>
    </row>
    <row r="44" spans="1:14" ht="15" customHeight="1" x14ac:dyDescent="0.25">
      <c r="A44" s="11" t="s">
        <v>168</v>
      </c>
      <c r="B44" s="166">
        <v>231.4</v>
      </c>
      <c r="C44" s="166">
        <v>229.8</v>
      </c>
      <c r="D44" s="167">
        <v>226</v>
      </c>
      <c r="E44" s="168">
        <f t="shared" si="0"/>
        <v>1.5999999999999943</v>
      </c>
      <c r="F44" s="169">
        <f t="shared" si="1"/>
        <v>7.0000000000000001E-3</v>
      </c>
      <c r="G44" s="168">
        <f t="shared" si="2"/>
        <v>5.4000000000000057</v>
      </c>
      <c r="H44" s="169">
        <f t="shared" si="3"/>
        <v>2.4E-2</v>
      </c>
      <c r="J44" s="157"/>
      <c r="K44" s="57"/>
      <c r="L44" s="126"/>
      <c r="M44" s="127"/>
      <c r="N44" s="128"/>
    </row>
    <row r="45" spans="1:14" ht="15" customHeight="1" x14ac:dyDescent="0.25">
      <c r="A45" s="12"/>
      <c r="B45" s="166"/>
      <c r="C45" s="166"/>
      <c r="D45" s="65"/>
      <c r="E45" s="7"/>
      <c r="F45" s="7"/>
      <c r="G45" s="7"/>
      <c r="H45" s="7"/>
      <c r="K45" s="57"/>
      <c r="L45" s="126"/>
      <c r="M45" s="127"/>
      <c r="N45" s="128"/>
    </row>
    <row r="46" spans="1:14" ht="15" customHeight="1" x14ac:dyDescent="0.25">
      <c r="A46" s="12"/>
      <c r="B46" s="166"/>
      <c r="C46" s="166"/>
      <c r="D46" s="65"/>
      <c r="E46" s="7"/>
      <c r="F46" s="7"/>
      <c r="G46" s="7"/>
      <c r="H46" s="7"/>
      <c r="K46" s="57"/>
      <c r="L46" s="126"/>
      <c r="M46" s="127"/>
      <c r="N46" s="128"/>
    </row>
    <row r="47" spans="1:14" ht="15" customHeight="1" x14ac:dyDescent="0.25">
      <c r="A47" s="53" t="s">
        <v>132</v>
      </c>
      <c r="B47" s="166"/>
      <c r="C47" s="166"/>
      <c r="D47" s="65"/>
      <c r="E47" s="7"/>
      <c r="F47" s="7"/>
      <c r="G47" s="7"/>
      <c r="H47" s="7"/>
      <c r="K47" s="57"/>
      <c r="L47" s="9"/>
      <c r="M47" s="10"/>
    </row>
    <row r="48" spans="1:14" x14ac:dyDescent="0.2">
      <c r="A48" s="12"/>
      <c r="B48" s="166"/>
      <c r="C48" s="166"/>
      <c r="D48" s="65"/>
      <c r="E48" s="7"/>
      <c r="F48" s="7"/>
      <c r="G48" s="7"/>
      <c r="H48" s="7"/>
    </row>
    <row r="49" spans="1:8" x14ac:dyDescent="0.2">
      <c r="A49" s="12"/>
      <c r="B49" s="166"/>
      <c r="C49" s="166"/>
      <c r="D49" s="65"/>
      <c r="E49" s="7"/>
      <c r="F49" s="7"/>
      <c r="G49" s="7"/>
      <c r="H49" s="7"/>
    </row>
    <row r="50" spans="1:8" x14ac:dyDescent="0.2">
      <c r="A50" s="12"/>
      <c r="B50" s="166"/>
      <c r="C50" s="166"/>
      <c r="D50" s="65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G11" sqref="G11"/>
    </sheetView>
  </sheetViews>
  <sheetFormatPr defaultRowHeight="15" x14ac:dyDescent="0.25"/>
  <cols>
    <col min="1" max="1" width="54" style="146" bestFit="1" customWidth="1"/>
    <col min="5" max="5" width="10.28515625" style="146" bestFit="1" customWidth="1"/>
    <col min="7" max="7" width="10.5703125" style="146" bestFit="1" customWidth="1"/>
  </cols>
  <sheetData>
    <row r="1" spans="1:8" x14ac:dyDescent="0.25">
      <c r="A1" s="13">
        <v>45323</v>
      </c>
      <c r="E1" s="225" t="s">
        <v>118</v>
      </c>
      <c r="F1" s="201"/>
      <c r="G1" s="201"/>
      <c r="H1" s="201"/>
    </row>
    <row r="2" spans="1:8" x14ac:dyDescent="0.25">
      <c r="A2" s="151" t="s">
        <v>119</v>
      </c>
      <c r="B2" t="s">
        <v>120</v>
      </c>
      <c r="C2" t="s">
        <v>121</v>
      </c>
      <c r="D2" t="s">
        <v>122</v>
      </c>
      <c r="E2" t="s">
        <v>123</v>
      </c>
      <c r="F2" t="s">
        <v>124</v>
      </c>
      <c r="G2" t="s">
        <v>122</v>
      </c>
      <c r="H2" t="s">
        <v>124</v>
      </c>
    </row>
    <row r="3" spans="1:8" x14ac:dyDescent="0.25">
      <c r="A3" t="s">
        <v>169</v>
      </c>
      <c r="B3" t="s">
        <v>126</v>
      </c>
      <c r="C3" t="s">
        <v>126</v>
      </c>
      <c r="D3" t="s">
        <v>127</v>
      </c>
      <c r="E3" t="s">
        <v>126</v>
      </c>
      <c r="F3" t="s">
        <v>128</v>
      </c>
      <c r="G3" t="s">
        <v>127</v>
      </c>
      <c r="H3" t="s">
        <v>128</v>
      </c>
    </row>
    <row r="5" spans="1:8" x14ac:dyDescent="0.25">
      <c r="A5" s="151" t="s">
        <v>129</v>
      </c>
      <c r="B5" s="152">
        <v>421700</v>
      </c>
      <c r="C5" s="152">
        <v>416700</v>
      </c>
      <c r="D5" s="152">
        <v>404300</v>
      </c>
      <c r="E5" s="171">
        <f t="shared" ref="E5:E13" si="0">B5-C5</f>
        <v>5000</v>
      </c>
      <c r="F5" s="172">
        <f t="shared" ref="F5:F13" si="1">ROUND((B5-C5)/C5,3)</f>
        <v>1.2E-2</v>
      </c>
      <c r="G5" s="171">
        <f t="shared" ref="G5:G13" si="2">B5-D5</f>
        <v>17400</v>
      </c>
      <c r="H5" s="172">
        <f t="shared" ref="H5:H13" si="3">ROUND((B5-D5)/D5,3)</f>
        <v>4.2999999999999997E-2</v>
      </c>
    </row>
    <row r="6" spans="1:8" x14ac:dyDescent="0.25">
      <c r="A6" t="s">
        <v>85</v>
      </c>
      <c r="B6" s="152">
        <v>430400</v>
      </c>
      <c r="C6" s="152">
        <v>427100</v>
      </c>
      <c r="D6" s="152">
        <v>419700</v>
      </c>
      <c r="E6" s="171">
        <f t="shared" si="0"/>
        <v>3300</v>
      </c>
      <c r="F6" s="172">
        <f t="shared" si="1"/>
        <v>8.0000000000000002E-3</v>
      </c>
      <c r="G6" s="171">
        <f t="shared" si="2"/>
        <v>10700</v>
      </c>
      <c r="H6" s="172">
        <f t="shared" si="3"/>
        <v>2.5000000000000001E-2</v>
      </c>
    </row>
    <row r="7" spans="1:8" x14ac:dyDescent="0.25">
      <c r="A7" t="s">
        <v>71</v>
      </c>
      <c r="B7" s="152">
        <v>96500</v>
      </c>
      <c r="C7" s="152">
        <v>96300</v>
      </c>
      <c r="D7" s="152">
        <v>94500</v>
      </c>
      <c r="E7" s="171">
        <f t="shared" si="0"/>
        <v>200</v>
      </c>
      <c r="F7" s="172">
        <f t="shared" si="1"/>
        <v>2E-3</v>
      </c>
      <c r="G7" s="171">
        <f t="shared" si="2"/>
        <v>2000</v>
      </c>
      <c r="H7" s="172">
        <f t="shared" si="3"/>
        <v>2.1000000000000001E-2</v>
      </c>
    </row>
    <row r="8" spans="1:8" x14ac:dyDescent="0.25">
      <c r="A8" t="s">
        <v>72</v>
      </c>
      <c r="B8" s="152">
        <v>463300</v>
      </c>
      <c r="C8" s="152">
        <v>459600</v>
      </c>
      <c r="D8" s="152">
        <v>457400</v>
      </c>
      <c r="E8" s="171">
        <f t="shared" si="0"/>
        <v>3700</v>
      </c>
      <c r="F8" s="172">
        <f t="shared" si="1"/>
        <v>8.0000000000000002E-3</v>
      </c>
      <c r="G8" s="171">
        <f t="shared" si="2"/>
        <v>5900</v>
      </c>
      <c r="H8" s="172">
        <f t="shared" si="3"/>
        <v>1.2999999999999999E-2</v>
      </c>
    </row>
    <row r="9" spans="1:8" x14ac:dyDescent="0.25">
      <c r="A9" t="s">
        <v>88</v>
      </c>
      <c r="B9" s="152">
        <v>89500</v>
      </c>
      <c r="C9" s="152">
        <v>88700</v>
      </c>
      <c r="D9" s="152">
        <v>85800</v>
      </c>
      <c r="E9" s="171">
        <f t="shared" si="0"/>
        <v>800</v>
      </c>
      <c r="F9" s="172">
        <f t="shared" si="1"/>
        <v>8.9999999999999993E-3</v>
      </c>
      <c r="G9" s="171">
        <f t="shared" si="2"/>
        <v>3700</v>
      </c>
      <c r="H9" s="172">
        <f t="shared" si="3"/>
        <v>4.2999999999999997E-2</v>
      </c>
    </row>
    <row r="10" spans="1:8" x14ac:dyDescent="0.25">
      <c r="A10" t="s">
        <v>130</v>
      </c>
      <c r="B10" s="152">
        <v>192700</v>
      </c>
      <c r="C10" s="152">
        <v>189900</v>
      </c>
      <c r="D10" s="152">
        <v>183800</v>
      </c>
      <c r="E10" s="171">
        <f t="shared" si="0"/>
        <v>2800</v>
      </c>
      <c r="F10" s="172">
        <f t="shared" si="1"/>
        <v>1.4999999999999999E-2</v>
      </c>
      <c r="G10" s="171">
        <f t="shared" si="2"/>
        <v>8900</v>
      </c>
      <c r="H10" s="172">
        <f t="shared" si="3"/>
        <v>4.8000000000000001E-2</v>
      </c>
    </row>
    <row r="11" spans="1:8" x14ac:dyDescent="0.25">
      <c r="A11" t="s">
        <v>93</v>
      </c>
      <c r="B11" s="152">
        <v>2337600</v>
      </c>
      <c r="C11" s="152">
        <v>2314100</v>
      </c>
      <c r="D11" s="152">
        <v>2271300</v>
      </c>
      <c r="E11" s="171">
        <f t="shared" si="0"/>
        <v>23500</v>
      </c>
      <c r="F11" s="172">
        <f t="shared" si="1"/>
        <v>0.01</v>
      </c>
      <c r="G11" s="171">
        <f t="shared" si="2"/>
        <v>66300</v>
      </c>
      <c r="H11" s="172">
        <f t="shared" si="3"/>
        <v>2.9000000000000001E-2</v>
      </c>
    </row>
    <row r="12" spans="1:8" x14ac:dyDescent="0.25">
      <c r="A12" t="s">
        <v>76</v>
      </c>
      <c r="B12" s="152">
        <v>173400</v>
      </c>
      <c r="C12" s="152">
        <v>172400</v>
      </c>
      <c r="D12" s="152">
        <v>169200</v>
      </c>
      <c r="E12" s="171">
        <f t="shared" si="0"/>
        <v>1000</v>
      </c>
      <c r="F12" s="172">
        <f t="shared" si="1"/>
        <v>6.0000000000000001E-3</v>
      </c>
      <c r="G12" s="171">
        <f t="shared" si="2"/>
        <v>4200</v>
      </c>
      <c r="H12" s="172">
        <f t="shared" si="3"/>
        <v>2.5000000000000001E-2</v>
      </c>
    </row>
    <row r="13" spans="1:8" x14ac:dyDescent="0.25">
      <c r="A13" t="s">
        <v>77</v>
      </c>
      <c r="B13" s="152">
        <v>38400</v>
      </c>
      <c r="C13" s="152">
        <v>38200</v>
      </c>
      <c r="D13" s="152">
        <v>37800</v>
      </c>
      <c r="E13" s="171">
        <f t="shared" si="0"/>
        <v>200</v>
      </c>
      <c r="F13" s="172">
        <f t="shared" si="1"/>
        <v>5.0000000000000001E-3</v>
      </c>
      <c r="G13" s="171">
        <f t="shared" si="2"/>
        <v>600</v>
      </c>
      <c r="H13" s="172">
        <f t="shared" si="3"/>
        <v>1.6E-2</v>
      </c>
    </row>
    <row r="15" spans="1:8" x14ac:dyDescent="0.25">
      <c r="A15" s="151" t="s">
        <v>170</v>
      </c>
      <c r="B15" s="151"/>
      <c r="C15" s="151"/>
      <c r="D15" s="151"/>
    </row>
    <row r="17" spans="1:1" x14ac:dyDescent="0.25">
      <c r="A17" s="53" t="s">
        <v>132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A16" sqref="A16"/>
    </sheetView>
  </sheetViews>
  <sheetFormatPr defaultRowHeight="15" x14ac:dyDescent="0.25"/>
  <cols>
    <col min="1" max="1" width="72.5703125" style="146" bestFit="1" customWidth="1"/>
    <col min="2" max="4" width="13.42578125" style="80" bestFit="1" customWidth="1"/>
    <col min="5" max="5" width="10.5703125" style="173" bestFit="1" customWidth="1"/>
    <col min="6" max="6" width="8.85546875" style="174" bestFit="1" customWidth="1"/>
    <col min="7" max="7" width="10.5703125" style="175" bestFit="1" customWidth="1"/>
    <col min="8" max="8" width="9.140625" style="174" customWidth="1"/>
    <col min="10" max="10" width="26.140625" style="146" bestFit="1" customWidth="1"/>
  </cols>
  <sheetData>
    <row r="1" spans="1:8" x14ac:dyDescent="0.25">
      <c r="A1" t="s">
        <v>171</v>
      </c>
    </row>
    <row r="2" spans="1:8" x14ac:dyDescent="0.25">
      <c r="A2" t="s">
        <v>134</v>
      </c>
    </row>
    <row r="3" spans="1:8" x14ac:dyDescent="0.25">
      <c r="A3" s="56">
        <v>45323</v>
      </c>
    </row>
    <row r="4" spans="1:8" x14ac:dyDescent="0.25">
      <c r="E4" s="233" t="s">
        <v>118</v>
      </c>
      <c r="F4" s="234"/>
      <c r="G4" s="235"/>
      <c r="H4" s="234"/>
    </row>
    <row r="5" spans="1:8" x14ac:dyDescent="0.25">
      <c r="A5" s="151" t="s">
        <v>172</v>
      </c>
      <c r="B5" s="80" t="s">
        <v>120</v>
      </c>
      <c r="C5" s="80" t="s">
        <v>121</v>
      </c>
      <c r="D5" s="80" t="s">
        <v>122</v>
      </c>
      <c r="E5" s="173" t="s">
        <v>123</v>
      </c>
      <c r="F5" s="174" t="s">
        <v>124</v>
      </c>
      <c r="G5" s="175" t="s">
        <v>122</v>
      </c>
      <c r="H5" s="174" t="s">
        <v>124</v>
      </c>
    </row>
    <row r="6" spans="1:8" x14ac:dyDescent="0.25">
      <c r="A6" t="s">
        <v>173</v>
      </c>
      <c r="B6" s="80" t="s">
        <v>126</v>
      </c>
      <c r="C6" s="80" t="s">
        <v>126</v>
      </c>
      <c r="D6" s="80" t="s">
        <v>127</v>
      </c>
      <c r="E6" s="173" t="s">
        <v>126</v>
      </c>
      <c r="F6" s="174" t="s">
        <v>128</v>
      </c>
      <c r="G6" s="175" t="s">
        <v>127</v>
      </c>
      <c r="H6" s="174" t="s">
        <v>128</v>
      </c>
    </row>
    <row r="7" spans="1:8" x14ac:dyDescent="0.25">
      <c r="E7" s="176"/>
    </row>
    <row r="8" spans="1:8" x14ac:dyDescent="0.25">
      <c r="A8" t="s">
        <v>135</v>
      </c>
      <c r="B8" s="129">
        <v>2337600</v>
      </c>
      <c r="C8" s="129">
        <v>2314100</v>
      </c>
      <c r="D8" s="129">
        <v>2271300</v>
      </c>
      <c r="E8" s="171">
        <f t="shared" ref="E8:E39" si="0">B8-C8</f>
        <v>23500</v>
      </c>
      <c r="F8" s="177">
        <f t="shared" ref="F8:F39" si="1">ROUND((B8-C8)/C8,3)</f>
        <v>0.01</v>
      </c>
      <c r="G8" s="171">
        <f t="shared" ref="G8:G39" si="2">B8-D8</f>
        <v>66300</v>
      </c>
      <c r="H8" s="177">
        <f t="shared" ref="H8:H39" si="3">ROUND((B8-D8)/D8,3)</f>
        <v>2.9000000000000001E-2</v>
      </c>
    </row>
    <row r="9" spans="1:8" x14ac:dyDescent="0.25">
      <c r="A9" t="s">
        <v>174</v>
      </c>
      <c r="B9" s="129">
        <v>1957700</v>
      </c>
      <c r="C9" s="129">
        <v>1941900</v>
      </c>
      <c r="D9" s="129">
        <v>1899100</v>
      </c>
      <c r="E9" s="171">
        <f t="shared" si="0"/>
        <v>15800</v>
      </c>
      <c r="F9" s="177">
        <f t="shared" si="1"/>
        <v>8.0000000000000002E-3</v>
      </c>
      <c r="G9" s="171">
        <f t="shared" si="2"/>
        <v>58600</v>
      </c>
      <c r="H9" s="177">
        <f t="shared" si="3"/>
        <v>3.1E-2</v>
      </c>
    </row>
    <row r="10" spans="1:8" x14ac:dyDescent="0.25">
      <c r="A10" t="s">
        <v>175</v>
      </c>
      <c r="B10" s="129">
        <v>386600</v>
      </c>
      <c r="C10" s="129">
        <v>385200</v>
      </c>
      <c r="D10" s="129">
        <v>377800</v>
      </c>
      <c r="E10" s="171">
        <f t="shared" si="0"/>
        <v>1400</v>
      </c>
      <c r="F10" s="177">
        <f t="shared" si="1"/>
        <v>4.0000000000000001E-3</v>
      </c>
      <c r="G10" s="171">
        <f t="shared" si="2"/>
        <v>8800</v>
      </c>
      <c r="H10" s="177">
        <f t="shared" si="3"/>
        <v>2.3E-2</v>
      </c>
    </row>
    <row r="11" spans="1:8" x14ac:dyDescent="0.25">
      <c r="A11" t="s">
        <v>176</v>
      </c>
      <c r="B11" s="129">
        <v>120300</v>
      </c>
      <c r="C11" s="129">
        <v>119800</v>
      </c>
      <c r="D11" s="129">
        <v>114200</v>
      </c>
      <c r="E11" s="171">
        <f t="shared" si="0"/>
        <v>500</v>
      </c>
      <c r="F11" s="177">
        <f t="shared" si="1"/>
        <v>4.0000000000000001E-3</v>
      </c>
      <c r="G11" s="171">
        <f t="shared" si="2"/>
        <v>6100</v>
      </c>
      <c r="H11" s="177">
        <f t="shared" si="3"/>
        <v>5.2999999999999999E-2</v>
      </c>
    </row>
    <row r="12" spans="1:8" x14ac:dyDescent="0.25">
      <c r="A12" t="s">
        <v>177</v>
      </c>
      <c r="B12" s="129">
        <v>4500</v>
      </c>
      <c r="C12" s="129">
        <v>4500</v>
      </c>
      <c r="D12" s="129">
        <v>4400</v>
      </c>
      <c r="E12" s="171">
        <f t="shared" si="0"/>
        <v>0</v>
      </c>
      <c r="F12" s="177">
        <f t="shared" si="1"/>
        <v>0</v>
      </c>
      <c r="G12" s="171">
        <f t="shared" si="2"/>
        <v>100</v>
      </c>
      <c r="H12" s="177">
        <f t="shared" si="3"/>
        <v>2.3E-2</v>
      </c>
    </row>
    <row r="13" spans="1:8" x14ac:dyDescent="0.25">
      <c r="A13" t="s">
        <v>178</v>
      </c>
      <c r="B13" s="129">
        <v>115800</v>
      </c>
      <c r="C13" s="129">
        <v>115300</v>
      </c>
      <c r="D13" s="129">
        <v>109800</v>
      </c>
      <c r="E13" s="171">
        <f t="shared" si="0"/>
        <v>500</v>
      </c>
      <c r="F13" s="177">
        <f t="shared" si="1"/>
        <v>4.0000000000000001E-3</v>
      </c>
      <c r="G13" s="171">
        <f t="shared" si="2"/>
        <v>6000</v>
      </c>
      <c r="H13" s="177">
        <f t="shared" si="3"/>
        <v>5.5E-2</v>
      </c>
    </row>
    <row r="14" spans="1:8" x14ac:dyDescent="0.25">
      <c r="A14" t="s">
        <v>179</v>
      </c>
      <c r="B14" s="129">
        <v>28600</v>
      </c>
      <c r="C14" s="129">
        <v>28500</v>
      </c>
      <c r="D14" s="129">
        <v>26800</v>
      </c>
      <c r="E14" s="171">
        <f t="shared" si="0"/>
        <v>100</v>
      </c>
      <c r="F14" s="177">
        <f t="shared" si="1"/>
        <v>4.0000000000000001E-3</v>
      </c>
      <c r="G14" s="171">
        <f t="shared" si="2"/>
        <v>1800</v>
      </c>
      <c r="H14" s="177">
        <f t="shared" si="3"/>
        <v>6.7000000000000004E-2</v>
      </c>
    </row>
    <row r="15" spans="1:8" x14ac:dyDescent="0.25">
      <c r="A15" t="s">
        <v>180</v>
      </c>
      <c r="B15" s="129">
        <v>17900</v>
      </c>
      <c r="C15" s="129">
        <v>17700</v>
      </c>
      <c r="D15" s="129">
        <v>16800</v>
      </c>
      <c r="E15" s="171">
        <f t="shared" si="0"/>
        <v>200</v>
      </c>
      <c r="F15" s="177">
        <f t="shared" si="1"/>
        <v>1.0999999999999999E-2</v>
      </c>
      <c r="G15" s="171">
        <f t="shared" si="2"/>
        <v>1100</v>
      </c>
      <c r="H15" s="177">
        <f t="shared" si="3"/>
        <v>6.5000000000000002E-2</v>
      </c>
    </row>
    <row r="16" spans="1:8" x14ac:dyDescent="0.25">
      <c r="A16" t="s">
        <v>181</v>
      </c>
      <c r="B16" s="129">
        <v>69300</v>
      </c>
      <c r="C16" s="129">
        <v>69100</v>
      </c>
      <c r="D16" s="129">
        <v>66200</v>
      </c>
      <c r="E16" s="171">
        <f t="shared" si="0"/>
        <v>200</v>
      </c>
      <c r="F16" s="177">
        <f t="shared" si="1"/>
        <v>3.0000000000000001E-3</v>
      </c>
      <c r="G16" s="171">
        <f t="shared" si="2"/>
        <v>3100</v>
      </c>
      <c r="H16" s="177">
        <f t="shared" si="3"/>
        <v>4.7E-2</v>
      </c>
    </row>
    <row r="17" spans="1:8" x14ac:dyDescent="0.25">
      <c r="A17" t="s">
        <v>182</v>
      </c>
      <c r="B17" s="129">
        <v>266300</v>
      </c>
      <c r="C17" s="129">
        <v>265400</v>
      </c>
      <c r="D17" s="129">
        <v>263600</v>
      </c>
      <c r="E17" s="171">
        <f t="shared" si="0"/>
        <v>900</v>
      </c>
      <c r="F17" s="177">
        <f t="shared" si="1"/>
        <v>3.0000000000000001E-3</v>
      </c>
      <c r="G17" s="171">
        <f t="shared" si="2"/>
        <v>2700</v>
      </c>
      <c r="H17" s="177">
        <f t="shared" si="3"/>
        <v>0.01</v>
      </c>
    </row>
    <row r="18" spans="1:8" x14ac:dyDescent="0.25">
      <c r="A18" t="s">
        <v>183</v>
      </c>
      <c r="B18" s="129">
        <v>163200</v>
      </c>
      <c r="C18" s="129">
        <v>162100</v>
      </c>
      <c r="D18" s="129">
        <v>159200</v>
      </c>
      <c r="E18" s="171">
        <f t="shared" si="0"/>
        <v>1100</v>
      </c>
      <c r="F18" s="177">
        <f t="shared" si="1"/>
        <v>7.0000000000000001E-3</v>
      </c>
      <c r="G18" s="171">
        <f t="shared" si="2"/>
        <v>4000</v>
      </c>
      <c r="H18" s="177">
        <f t="shared" si="3"/>
        <v>2.5000000000000001E-2</v>
      </c>
    </row>
    <row r="19" spans="1:8" x14ac:dyDescent="0.25">
      <c r="A19" t="s">
        <v>184</v>
      </c>
      <c r="B19" s="129">
        <v>24700</v>
      </c>
      <c r="C19" s="129">
        <v>24500</v>
      </c>
      <c r="D19" s="129">
        <v>24100</v>
      </c>
      <c r="E19" s="171">
        <f t="shared" si="0"/>
        <v>200</v>
      </c>
      <c r="F19" s="177">
        <f t="shared" si="1"/>
        <v>8.0000000000000002E-3</v>
      </c>
      <c r="G19" s="171">
        <f t="shared" si="2"/>
        <v>600</v>
      </c>
      <c r="H19" s="177">
        <f t="shared" si="3"/>
        <v>2.5000000000000001E-2</v>
      </c>
    </row>
    <row r="20" spans="1:8" x14ac:dyDescent="0.25">
      <c r="A20" t="s">
        <v>185</v>
      </c>
      <c r="B20" s="129">
        <v>53000</v>
      </c>
      <c r="C20" s="129">
        <v>52700</v>
      </c>
      <c r="D20" s="129">
        <v>51200</v>
      </c>
      <c r="E20" s="171">
        <f t="shared" si="0"/>
        <v>300</v>
      </c>
      <c r="F20" s="177">
        <f t="shared" si="1"/>
        <v>6.0000000000000001E-3</v>
      </c>
      <c r="G20" s="171">
        <f t="shared" si="2"/>
        <v>1800</v>
      </c>
      <c r="H20" s="177">
        <f t="shared" si="3"/>
        <v>3.5000000000000003E-2</v>
      </c>
    </row>
    <row r="21" spans="1:8" x14ac:dyDescent="0.25">
      <c r="A21" t="s">
        <v>186</v>
      </c>
      <c r="B21" s="129">
        <v>103100</v>
      </c>
      <c r="C21" s="129">
        <v>103300</v>
      </c>
      <c r="D21" s="129">
        <v>104400</v>
      </c>
      <c r="E21" s="171">
        <f t="shared" si="0"/>
        <v>-200</v>
      </c>
      <c r="F21" s="177">
        <f t="shared" si="1"/>
        <v>-2E-3</v>
      </c>
      <c r="G21" s="171">
        <f t="shared" si="2"/>
        <v>-1300</v>
      </c>
      <c r="H21" s="177">
        <f t="shared" si="3"/>
        <v>-1.2E-2</v>
      </c>
    </row>
    <row r="22" spans="1:8" x14ac:dyDescent="0.25">
      <c r="A22" t="s">
        <v>187</v>
      </c>
      <c r="B22" s="129">
        <v>11400</v>
      </c>
      <c r="C22" s="129">
        <v>11400</v>
      </c>
      <c r="D22" s="129">
        <v>11900</v>
      </c>
      <c r="E22" s="171">
        <f t="shared" si="0"/>
        <v>0</v>
      </c>
      <c r="F22" s="177">
        <f t="shared" si="1"/>
        <v>0</v>
      </c>
      <c r="G22" s="171">
        <f t="shared" si="2"/>
        <v>-500</v>
      </c>
      <c r="H22" s="177">
        <f t="shared" si="3"/>
        <v>-4.2000000000000003E-2</v>
      </c>
    </row>
    <row r="23" spans="1:8" x14ac:dyDescent="0.25">
      <c r="A23" t="s">
        <v>188</v>
      </c>
      <c r="B23" s="129">
        <v>26300</v>
      </c>
      <c r="C23" s="129">
        <v>26200</v>
      </c>
      <c r="D23" s="129">
        <v>25900</v>
      </c>
      <c r="E23" s="171">
        <f t="shared" si="0"/>
        <v>100</v>
      </c>
      <c r="F23" s="177">
        <f t="shared" si="1"/>
        <v>4.0000000000000001E-3</v>
      </c>
      <c r="G23" s="171">
        <f t="shared" si="2"/>
        <v>400</v>
      </c>
      <c r="H23" s="177">
        <f t="shared" si="3"/>
        <v>1.4999999999999999E-2</v>
      </c>
    </row>
    <row r="24" spans="1:8" x14ac:dyDescent="0.25">
      <c r="A24" t="s">
        <v>189</v>
      </c>
      <c r="B24" s="129">
        <v>1951000</v>
      </c>
      <c r="C24" s="129">
        <v>1928900</v>
      </c>
      <c r="D24" s="129">
        <v>1893500</v>
      </c>
      <c r="E24" s="171">
        <f t="shared" si="0"/>
        <v>22100</v>
      </c>
      <c r="F24" s="177">
        <f t="shared" si="1"/>
        <v>1.0999999999999999E-2</v>
      </c>
      <c r="G24" s="171">
        <f t="shared" si="2"/>
        <v>57500</v>
      </c>
      <c r="H24" s="177">
        <f t="shared" si="3"/>
        <v>0.03</v>
      </c>
    </row>
    <row r="25" spans="1:8" x14ac:dyDescent="0.25">
      <c r="A25" t="s">
        <v>190</v>
      </c>
      <c r="B25" s="129">
        <v>1571100</v>
      </c>
      <c r="C25" s="129">
        <v>1556700</v>
      </c>
      <c r="D25" s="129">
        <v>1521300</v>
      </c>
      <c r="E25" s="171">
        <f t="shared" si="0"/>
        <v>14400</v>
      </c>
      <c r="F25" s="177">
        <f t="shared" si="1"/>
        <v>8.9999999999999993E-3</v>
      </c>
      <c r="G25" s="171">
        <f t="shared" si="2"/>
        <v>49800</v>
      </c>
      <c r="H25" s="177">
        <f t="shared" si="3"/>
        <v>3.3000000000000002E-2</v>
      </c>
    </row>
    <row r="26" spans="1:8" x14ac:dyDescent="0.25">
      <c r="A26" t="s">
        <v>191</v>
      </c>
      <c r="B26" s="129">
        <v>441400</v>
      </c>
      <c r="C26" s="129">
        <v>439500</v>
      </c>
      <c r="D26" s="129">
        <v>435700</v>
      </c>
      <c r="E26" s="171">
        <f t="shared" si="0"/>
        <v>1900</v>
      </c>
      <c r="F26" s="177">
        <f t="shared" si="1"/>
        <v>4.0000000000000001E-3</v>
      </c>
      <c r="G26" s="171">
        <f t="shared" si="2"/>
        <v>5700</v>
      </c>
      <c r="H26" s="177">
        <f t="shared" si="3"/>
        <v>1.2999999999999999E-2</v>
      </c>
    </row>
    <row r="27" spans="1:8" x14ac:dyDescent="0.25">
      <c r="A27" t="s">
        <v>192</v>
      </c>
      <c r="B27" s="129">
        <v>81900</v>
      </c>
      <c r="C27" s="129">
        <v>82700</v>
      </c>
      <c r="D27" s="129">
        <v>81400</v>
      </c>
      <c r="E27" s="171">
        <f t="shared" si="0"/>
        <v>-800</v>
      </c>
      <c r="F27" s="177">
        <f t="shared" si="1"/>
        <v>-0.01</v>
      </c>
      <c r="G27" s="171">
        <f t="shared" si="2"/>
        <v>500</v>
      </c>
      <c r="H27" s="177">
        <f t="shared" si="3"/>
        <v>6.0000000000000001E-3</v>
      </c>
    </row>
    <row r="28" spans="1:8" x14ac:dyDescent="0.25">
      <c r="A28" t="s">
        <v>193</v>
      </c>
      <c r="B28" s="129">
        <v>43400</v>
      </c>
      <c r="C28" s="129">
        <v>43900</v>
      </c>
      <c r="D28" s="129">
        <v>43100</v>
      </c>
      <c r="E28" s="171">
        <f t="shared" si="0"/>
        <v>-500</v>
      </c>
      <c r="F28" s="177">
        <f t="shared" si="1"/>
        <v>-1.0999999999999999E-2</v>
      </c>
      <c r="G28" s="171">
        <f t="shared" si="2"/>
        <v>300</v>
      </c>
      <c r="H28" s="177">
        <f t="shared" si="3"/>
        <v>7.0000000000000001E-3</v>
      </c>
    </row>
    <row r="29" spans="1:8" x14ac:dyDescent="0.25">
      <c r="A29" t="s">
        <v>194</v>
      </c>
      <c r="B29" s="129">
        <v>23200</v>
      </c>
      <c r="C29" s="129">
        <v>23500</v>
      </c>
      <c r="D29" s="129">
        <v>23300</v>
      </c>
      <c r="E29" s="171">
        <f t="shared" si="0"/>
        <v>-300</v>
      </c>
      <c r="F29" s="177">
        <f t="shared" si="1"/>
        <v>-1.2999999999999999E-2</v>
      </c>
      <c r="G29" s="171">
        <f t="shared" si="2"/>
        <v>-100</v>
      </c>
      <c r="H29" s="177">
        <f t="shared" si="3"/>
        <v>-4.0000000000000001E-3</v>
      </c>
    </row>
    <row r="30" spans="1:8" x14ac:dyDescent="0.25">
      <c r="A30" t="s">
        <v>195</v>
      </c>
      <c r="B30" s="129">
        <v>265200</v>
      </c>
      <c r="C30" s="129">
        <v>263300</v>
      </c>
      <c r="D30" s="129">
        <v>261100</v>
      </c>
      <c r="E30" s="171">
        <f t="shared" si="0"/>
        <v>1900</v>
      </c>
      <c r="F30" s="177">
        <f t="shared" si="1"/>
        <v>7.0000000000000001E-3</v>
      </c>
      <c r="G30" s="171">
        <f t="shared" si="2"/>
        <v>4100</v>
      </c>
      <c r="H30" s="177">
        <f t="shared" si="3"/>
        <v>1.6E-2</v>
      </c>
    </row>
    <row r="31" spans="1:8" x14ac:dyDescent="0.25">
      <c r="A31" t="s">
        <v>196</v>
      </c>
      <c r="B31" s="129">
        <v>34500</v>
      </c>
      <c r="C31" s="129">
        <v>34300</v>
      </c>
      <c r="D31" s="129">
        <v>33900</v>
      </c>
      <c r="E31" s="171">
        <f t="shared" si="0"/>
        <v>200</v>
      </c>
      <c r="F31" s="177">
        <f t="shared" si="1"/>
        <v>6.0000000000000001E-3</v>
      </c>
      <c r="G31" s="171">
        <f t="shared" si="2"/>
        <v>600</v>
      </c>
      <c r="H31" s="177">
        <f t="shared" si="3"/>
        <v>1.7999999999999999E-2</v>
      </c>
    </row>
    <row r="32" spans="1:8" x14ac:dyDescent="0.25">
      <c r="A32" t="s">
        <v>197</v>
      </c>
      <c r="B32" s="129">
        <v>54500</v>
      </c>
      <c r="C32" s="129">
        <v>54000</v>
      </c>
      <c r="D32" s="129">
        <v>52700</v>
      </c>
      <c r="E32" s="171">
        <f t="shared" si="0"/>
        <v>500</v>
      </c>
      <c r="F32" s="177">
        <f t="shared" si="1"/>
        <v>8.9999999999999993E-3</v>
      </c>
      <c r="G32" s="171">
        <f t="shared" si="2"/>
        <v>1800</v>
      </c>
      <c r="H32" s="177">
        <f t="shared" si="3"/>
        <v>3.4000000000000002E-2</v>
      </c>
    </row>
    <row r="33" spans="1:8" x14ac:dyDescent="0.25">
      <c r="A33" t="s">
        <v>198</v>
      </c>
      <c r="B33" s="129">
        <v>15800</v>
      </c>
      <c r="C33" s="129">
        <v>15800</v>
      </c>
      <c r="D33" s="129">
        <v>16400</v>
      </c>
      <c r="E33" s="171">
        <f t="shared" si="0"/>
        <v>0</v>
      </c>
      <c r="F33" s="177">
        <f t="shared" si="1"/>
        <v>0</v>
      </c>
      <c r="G33" s="171">
        <f t="shared" si="2"/>
        <v>-600</v>
      </c>
      <c r="H33" s="177">
        <f t="shared" si="3"/>
        <v>-3.6999999999999998E-2</v>
      </c>
    </row>
    <row r="34" spans="1:8" x14ac:dyDescent="0.25">
      <c r="A34" t="s">
        <v>199</v>
      </c>
      <c r="B34" s="129">
        <v>17700</v>
      </c>
      <c r="C34" s="129">
        <v>18100</v>
      </c>
      <c r="D34" s="129">
        <v>17000</v>
      </c>
      <c r="E34" s="171">
        <f t="shared" si="0"/>
        <v>-400</v>
      </c>
      <c r="F34" s="177">
        <f t="shared" si="1"/>
        <v>-2.1999999999999999E-2</v>
      </c>
      <c r="G34" s="171">
        <f t="shared" si="2"/>
        <v>700</v>
      </c>
      <c r="H34" s="177">
        <f t="shared" si="3"/>
        <v>4.1000000000000002E-2</v>
      </c>
    </row>
    <row r="35" spans="1:8" x14ac:dyDescent="0.25">
      <c r="A35" t="s">
        <v>200</v>
      </c>
      <c r="B35" s="129">
        <v>60400</v>
      </c>
      <c r="C35" s="129">
        <v>60800</v>
      </c>
      <c r="D35" s="129">
        <v>59200</v>
      </c>
      <c r="E35" s="171">
        <f t="shared" si="0"/>
        <v>-400</v>
      </c>
      <c r="F35" s="177">
        <f t="shared" si="1"/>
        <v>-7.0000000000000001E-3</v>
      </c>
      <c r="G35" s="171">
        <f t="shared" si="2"/>
        <v>1200</v>
      </c>
      <c r="H35" s="177">
        <f t="shared" si="3"/>
        <v>0.02</v>
      </c>
    </row>
    <row r="36" spans="1:8" x14ac:dyDescent="0.25">
      <c r="A36" t="s">
        <v>201</v>
      </c>
      <c r="B36" s="129">
        <v>94300</v>
      </c>
      <c r="C36" s="129">
        <v>93500</v>
      </c>
      <c r="D36" s="129">
        <v>93200</v>
      </c>
      <c r="E36" s="171">
        <f t="shared" si="0"/>
        <v>800</v>
      </c>
      <c r="F36" s="177">
        <f t="shared" si="1"/>
        <v>8.9999999999999993E-3</v>
      </c>
      <c r="G36" s="171">
        <f t="shared" si="2"/>
        <v>1100</v>
      </c>
      <c r="H36" s="177">
        <f t="shared" si="3"/>
        <v>1.2E-2</v>
      </c>
    </row>
    <row r="37" spans="1:8" x14ac:dyDescent="0.25">
      <c r="A37" t="s">
        <v>202</v>
      </c>
      <c r="B37" s="129">
        <v>11300</v>
      </c>
      <c r="C37" s="129">
        <v>11200</v>
      </c>
      <c r="D37" s="129">
        <v>11200</v>
      </c>
      <c r="E37" s="171">
        <f t="shared" si="0"/>
        <v>100</v>
      </c>
      <c r="F37" s="177">
        <f t="shared" si="1"/>
        <v>8.9999999999999993E-3</v>
      </c>
      <c r="G37" s="171">
        <f t="shared" si="2"/>
        <v>100</v>
      </c>
      <c r="H37" s="177">
        <f t="shared" si="3"/>
        <v>8.9999999999999993E-3</v>
      </c>
    </row>
    <row r="38" spans="1:8" x14ac:dyDescent="0.25">
      <c r="A38" t="s">
        <v>203</v>
      </c>
      <c r="B38" s="129">
        <v>83000</v>
      </c>
      <c r="C38" s="129">
        <v>82300</v>
      </c>
      <c r="D38" s="129">
        <v>82000</v>
      </c>
      <c r="E38" s="171">
        <f t="shared" si="0"/>
        <v>700</v>
      </c>
      <c r="F38" s="177">
        <f t="shared" si="1"/>
        <v>8.9999999999999993E-3</v>
      </c>
      <c r="G38" s="171">
        <f t="shared" si="2"/>
        <v>1000</v>
      </c>
      <c r="H38" s="177">
        <f t="shared" si="3"/>
        <v>1.2E-2</v>
      </c>
    </row>
    <row r="39" spans="1:8" x14ac:dyDescent="0.25">
      <c r="A39" t="s">
        <v>204</v>
      </c>
      <c r="B39" s="129">
        <v>28400</v>
      </c>
      <c r="C39" s="129">
        <v>28400</v>
      </c>
      <c r="D39" s="129">
        <v>29900</v>
      </c>
      <c r="E39" s="171">
        <f t="shared" si="0"/>
        <v>0</v>
      </c>
      <c r="F39" s="177">
        <f t="shared" si="1"/>
        <v>0</v>
      </c>
      <c r="G39" s="171">
        <f t="shared" si="2"/>
        <v>-1500</v>
      </c>
      <c r="H39" s="177">
        <f t="shared" si="3"/>
        <v>-0.05</v>
      </c>
    </row>
    <row r="40" spans="1:8" x14ac:dyDescent="0.25">
      <c r="A40" t="s">
        <v>205</v>
      </c>
      <c r="B40" s="129">
        <v>122700</v>
      </c>
      <c r="C40" s="129">
        <v>122900</v>
      </c>
      <c r="D40" s="129">
        <v>119300</v>
      </c>
      <c r="E40" s="171">
        <f t="shared" ref="E40:E74" si="4">B40-C40</f>
        <v>-200</v>
      </c>
      <c r="F40" s="177">
        <f t="shared" ref="F40:F74" si="5">ROUND((B40-C40)/C40,3)</f>
        <v>-2E-3</v>
      </c>
      <c r="G40" s="171">
        <f t="shared" ref="G40:G74" si="6">B40-D40</f>
        <v>3400</v>
      </c>
      <c r="H40" s="177">
        <f t="shared" ref="H40:H74" si="7">ROUND((B40-D40)/D40,3)</f>
        <v>2.8000000000000001E-2</v>
      </c>
    </row>
    <row r="41" spans="1:8" x14ac:dyDescent="0.25">
      <c r="A41" t="s">
        <v>206</v>
      </c>
      <c r="B41" s="129">
        <v>87700</v>
      </c>
      <c r="C41" s="129">
        <v>88000</v>
      </c>
      <c r="D41" s="129">
        <v>86300</v>
      </c>
      <c r="E41" s="171">
        <f t="shared" si="4"/>
        <v>-300</v>
      </c>
      <c r="F41" s="177">
        <f t="shared" si="5"/>
        <v>-3.0000000000000001E-3</v>
      </c>
      <c r="G41" s="171">
        <f t="shared" si="6"/>
        <v>1400</v>
      </c>
      <c r="H41" s="177">
        <f t="shared" si="7"/>
        <v>1.6E-2</v>
      </c>
    </row>
    <row r="42" spans="1:8" x14ac:dyDescent="0.25">
      <c r="A42" t="s">
        <v>207</v>
      </c>
      <c r="B42" s="129">
        <v>36900</v>
      </c>
      <c r="C42" s="129">
        <v>37000</v>
      </c>
      <c r="D42" s="129">
        <v>37600</v>
      </c>
      <c r="E42" s="171">
        <f t="shared" si="4"/>
        <v>-100</v>
      </c>
      <c r="F42" s="177">
        <f t="shared" si="5"/>
        <v>-3.0000000000000001E-3</v>
      </c>
      <c r="G42" s="171">
        <f t="shared" si="6"/>
        <v>-700</v>
      </c>
      <c r="H42" s="177">
        <f t="shared" si="7"/>
        <v>-1.9E-2</v>
      </c>
    </row>
    <row r="43" spans="1:8" x14ac:dyDescent="0.25">
      <c r="A43" t="s">
        <v>208</v>
      </c>
      <c r="B43" s="129">
        <v>35000</v>
      </c>
      <c r="C43" s="129">
        <v>34900</v>
      </c>
      <c r="D43" s="129">
        <v>33000</v>
      </c>
      <c r="E43" s="171">
        <f t="shared" si="4"/>
        <v>100</v>
      </c>
      <c r="F43" s="177">
        <f t="shared" si="5"/>
        <v>3.0000000000000001E-3</v>
      </c>
      <c r="G43" s="171">
        <f t="shared" si="6"/>
        <v>2000</v>
      </c>
      <c r="H43" s="177">
        <f t="shared" si="7"/>
        <v>6.0999999999999999E-2</v>
      </c>
    </row>
    <row r="44" spans="1:8" x14ac:dyDescent="0.25">
      <c r="A44" t="s">
        <v>209</v>
      </c>
      <c r="B44" s="129">
        <v>316900</v>
      </c>
      <c r="C44" s="129">
        <v>314300</v>
      </c>
      <c r="D44" s="129">
        <v>309000</v>
      </c>
      <c r="E44" s="171">
        <f t="shared" si="4"/>
        <v>2600</v>
      </c>
      <c r="F44" s="177">
        <f t="shared" si="5"/>
        <v>8.0000000000000002E-3</v>
      </c>
      <c r="G44" s="171">
        <f t="shared" si="6"/>
        <v>7900</v>
      </c>
      <c r="H44" s="177">
        <f t="shared" si="7"/>
        <v>2.5999999999999999E-2</v>
      </c>
    </row>
    <row r="45" spans="1:8" x14ac:dyDescent="0.25">
      <c r="A45" t="s">
        <v>210</v>
      </c>
      <c r="B45" s="129">
        <v>133700</v>
      </c>
      <c r="C45" s="129">
        <v>132100</v>
      </c>
      <c r="D45" s="129">
        <v>127100</v>
      </c>
      <c r="E45" s="171">
        <f t="shared" si="4"/>
        <v>1600</v>
      </c>
      <c r="F45" s="177">
        <f t="shared" si="5"/>
        <v>1.2E-2</v>
      </c>
      <c r="G45" s="171">
        <f t="shared" si="6"/>
        <v>6600</v>
      </c>
      <c r="H45" s="177">
        <f t="shared" si="7"/>
        <v>5.1999999999999998E-2</v>
      </c>
    </row>
    <row r="46" spans="1:8" x14ac:dyDescent="0.25">
      <c r="A46" t="s">
        <v>211</v>
      </c>
      <c r="B46" s="129">
        <v>23700</v>
      </c>
      <c r="C46" s="129">
        <v>23700</v>
      </c>
      <c r="D46" s="129">
        <v>22900</v>
      </c>
      <c r="E46" s="171">
        <f t="shared" si="4"/>
        <v>0</v>
      </c>
      <c r="F46" s="177">
        <f t="shared" si="5"/>
        <v>0</v>
      </c>
      <c r="G46" s="171">
        <f t="shared" si="6"/>
        <v>800</v>
      </c>
      <c r="H46" s="177">
        <f t="shared" si="7"/>
        <v>3.5000000000000003E-2</v>
      </c>
    </row>
    <row r="47" spans="1:8" x14ac:dyDescent="0.25">
      <c r="A47" t="s">
        <v>212</v>
      </c>
      <c r="B47" s="129">
        <v>24700</v>
      </c>
      <c r="C47" s="129">
        <v>24600</v>
      </c>
      <c r="D47" s="129">
        <v>23500</v>
      </c>
      <c r="E47" s="171">
        <f t="shared" si="4"/>
        <v>100</v>
      </c>
      <c r="F47" s="177">
        <f t="shared" si="5"/>
        <v>4.0000000000000001E-3</v>
      </c>
      <c r="G47" s="171">
        <f t="shared" si="6"/>
        <v>1200</v>
      </c>
      <c r="H47" s="177">
        <f t="shared" si="7"/>
        <v>5.0999999999999997E-2</v>
      </c>
    </row>
    <row r="48" spans="1:8" x14ac:dyDescent="0.25">
      <c r="A48" t="s">
        <v>213</v>
      </c>
      <c r="B48" s="129">
        <v>158500</v>
      </c>
      <c r="C48" s="129">
        <v>157600</v>
      </c>
      <c r="D48" s="129">
        <v>158400</v>
      </c>
      <c r="E48" s="171">
        <f t="shared" si="4"/>
        <v>900</v>
      </c>
      <c r="F48" s="177">
        <f t="shared" si="5"/>
        <v>6.0000000000000001E-3</v>
      </c>
      <c r="G48" s="171">
        <f t="shared" si="6"/>
        <v>100</v>
      </c>
      <c r="H48" s="177">
        <f t="shared" si="7"/>
        <v>1E-3</v>
      </c>
    </row>
    <row r="49" spans="1:8" x14ac:dyDescent="0.25">
      <c r="A49" t="s">
        <v>214</v>
      </c>
      <c r="B49" s="129">
        <v>145900</v>
      </c>
      <c r="C49" s="129">
        <v>145100</v>
      </c>
      <c r="D49" s="129">
        <v>146100</v>
      </c>
      <c r="E49" s="171">
        <f t="shared" si="4"/>
        <v>800</v>
      </c>
      <c r="F49" s="177">
        <f t="shared" si="5"/>
        <v>6.0000000000000001E-3</v>
      </c>
      <c r="G49" s="171">
        <f t="shared" si="6"/>
        <v>-200</v>
      </c>
      <c r="H49" s="177">
        <f t="shared" si="7"/>
        <v>-1E-3</v>
      </c>
    </row>
    <row r="50" spans="1:8" x14ac:dyDescent="0.25">
      <c r="A50" t="s">
        <v>215</v>
      </c>
      <c r="B50" s="129">
        <v>68100</v>
      </c>
      <c r="C50" s="129">
        <v>67500</v>
      </c>
      <c r="D50" s="129">
        <v>68100</v>
      </c>
      <c r="E50" s="171">
        <f t="shared" si="4"/>
        <v>600</v>
      </c>
      <c r="F50" s="177">
        <f t="shared" si="5"/>
        <v>8.9999999999999993E-3</v>
      </c>
      <c r="G50" s="171">
        <f t="shared" si="6"/>
        <v>0</v>
      </c>
      <c r="H50" s="177">
        <f t="shared" si="7"/>
        <v>0</v>
      </c>
    </row>
    <row r="51" spans="1:8" x14ac:dyDescent="0.25">
      <c r="A51" t="s">
        <v>216</v>
      </c>
      <c r="B51" s="129">
        <v>35100</v>
      </c>
      <c r="C51" s="129">
        <v>34700</v>
      </c>
      <c r="D51" s="129">
        <v>34100</v>
      </c>
      <c r="E51" s="171">
        <f t="shared" si="4"/>
        <v>400</v>
      </c>
      <c r="F51" s="177">
        <f t="shared" si="5"/>
        <v>1.2E-2</v>
      </c>
      <c r="G51" s="171">
        <f t="shared" si="6"/>
        <v>1000</v>
      </c>
      <c r="H51" s="177">
        <f t="shared" si="7"/>
        <v>2.9000000000000001E-2</v>
      </c>
    </row>
    <row r="52" spans="1:8" x14ac:dyDescent="0.25">
      <c r="A52" t="s">
        <v>217</v>
      </c>
      <c r="B52" s="129">
        <v>294000</v>
      </c>
      <c r="C52" s="129">
        <v>290100</v>
      </c>
      <c r="D52" s="129">
        <v>276700</v>
      </c>
      <c r="E52" s="171">
        <f t="shared" si="4"/>
        <v>3900</v>
      </c>
      <c r="F52" s="177">
        <f t="shared" si="5"/>
        <v>1.2999999999999999E-2</v>
      </c>
      <c r="G52" s="171">
        <f t="shared" si="6"/>
        <v>17300</v>
      </c>
      <c r="H52" s="177">
        <f t="shared" si="7"/>
        <v>6.3E-2</v>
      </c>
    </row>
    <row r="53" spans="1:8" x14ac:dyDescent="0.25">
      <c r="A53" t="s">
        <v>218</v>
      </c>
      <c r="B53" s="129">
        <v>49600</v>
      </c>
      <c r="C53" s="129">
        <v>47500</v>
      </c>
      <c r="D53" s="129">
        <v>48200</v>
      </c>
      <c r="E53" s="171">
        <f t="shared" si="4"/>
        <v>2100</v>
      </c>
      <c r="F53" s="177">
        <f t="shared" si="5"/>
        <v>4.3999999999999997E-2</v>
      </c>
      <c r="G53" s="171">
        <f t="shared" si="6"/>
        <v>1400</v>
      </c>
      <c r="H53" s="177">
        <f t="shared" si="7"/>
        <v>2.9000000000000001E-2</v>
      </c>
    </row>
    <row r="54" spans="1:8" x14ac:dyDescent="0.25">
      <c r="A54" t="s">
        <v>219</v>
      </c>
      <c r="B54" s="129">
        <v>244400</v>
      </c>
      <c r="C54" s="129">
        <v>242600</v>
      </c>
      <c r="D54" s="129">
        <v>228500</v>
      </c>
      <c r="E54" s="171">
        <f t="shared" si="4"/>
        <v>1800</v>
      </c>
      <c r="F54" s="177">
        <f t="shared" si="5"/>
        <v>7.0000000000000001E-3</v>
      </c>
      <c r="G54" s="171">
        <f t="shared" si="6"/>
        <v>15900</v>
      </c>
      <c r="H54" s="177">
        <f t="shared" si="7"/>
        <v>7.0000000000000007E-2</v>
      </c>
    </row>
    <row r="55" spans="1:8" x14ac:dyDescent="0.25">
      <c r="A55" t="s">
        <v>220</v>
      </c>
      <c r="B55" s="129">
        <v>117500</v>
      </c>
      <c r="C55" s="129">
        <v>116700</v>
      </c>
      <c r="D55" s="129">
        <v>109100</v>
      </c>
      <c r="E55" s="171">
        <f t="shared" si="4"/>
        <v>800</v>
      </c>
      <c r="F55" s="177">
        <f t="shared" si="5"/>
        <v>7.0000000000000001E-3</v>
      </c>
      <c r="G55" s="171">
        <f t="shared" si="6"/>
        <v>8400</v>
      </c>
      <c r="H55" s="177">
        <f t="shared" si="7"/>
        <v>7.6999999999999999E-2</v>
      </c>
    </row>
    <row r="56" spans="1:8" x14ac:dyDescent="0.25">
      <c r="A56" t="s">
        <v>221</v>
      </c>
      <c r="B56" s="129">
        <v>42000</v>
      </c>
      <c r="C56" s="129">
        <v>41800</v>
      </c>
      <c r="D56" s="129">
        <v>38800</v>
      </c>
      <c r="E56" s="171">
        <f t="shared" si="4"/>
        <v>200</v>
      </c>
      <c r="F56" s="177">
        <f t="shared" si="5"/>
        <v>5.0000000000000001E-3</v>
      </c>
      <c r="G56" s="171">
        <f t="shared" si="6"/>
        <v>3200</v>
      </c>
      <c r="H56" s="177">
        <f t="shared" si="7"/>
        <v>8.2000000000000003E-2</v>
      </c>
    </row>
    <row r="57" spans="1:8" x14ac:dyDescent="0.25">
      <c r="A57" t="s">
        <v>222</v>
      </c>
      <c r="B57" s="129">
        <v>42800</v>
      </c>
      <c r="C57" s="129">
        <v>42000</v>
      </c>
      <c r="D57" s="129">
        <v>40700</v>
      </c>
      <c r="E57" s="171">
        <f t="shared" si="4"/>
        <v>800</v>
      </c>
      <c r="F57" s="177">
        <f t="shared" si="5"/>
        <v>1.9E-2</v>
      </c>
      <c r="G57" s="171">
        <f t="shared" si="6"/>
        <v>2100</v>
      </c>
      <c r="H57" s="177">
        <f t="shared" si="7"/>
        <v>5.1999999999999998E-2</v>
      </c>
    </row>
    <row r="58" spans="1:8" x14ac:dyDescent="0.25">
      <c r="A58" t="s">
        <v>223</v>
      </c>
      <c r="B58" s="129">
        <v>277100</v>
      </c>
      <c r="C58" s="129">
        <v>272100</v>
      </c>
      <c r="D58" s="129">
        <v>265800</v>
      </c>
      <c r="E58" s="171">
        <f t="shared" si="4"/>
        <v>5000</v>
      </c>
      <c r="F58" s="177">
        <f t="shared" si="5"/>
        <v>1.7999999999999999E-2</v>
      </c>
      <c r="G58" s="171">
        <f t="shared" si="6"/>
        <v>11300</v>
      </c>
      <c r="H58" s="177">
        <f t="shared" si="7"/>
        <v>4.2999999999999997E-2</v>
      </c>
    </row>
    <row r="59" spans="1:8" x14ac:dyDescent="0.25">
      <c r="A59" t="s">
        <v>224</v>
      </c>
      <c r="B59" s="129">
        <v>35800</v>
      </c>
      <c r="C59" s="129">
        <v>34500</v>
      </c>
      <c r="D59" s="129">
        <v>31800</v>
      </c>
      <c r="E59" s="171">
        <f t="shared" si="4"/>
        <v>1300</v>
      </c>
      <c r="F59" s="177">
        <f t="shared" si="5"/>
        <v>3.7999999999999999E-2</v>
      </c>
      <c r="G59" s="171">
        <f t="shared" si="6"/>
        <v>4000</v>
      </c>
      <c r="H59" s="177">
        <f t="shared" si="7"/>
        <v>0.126</v>
      </c>
    </row>
    <row r="60" spans="1:8" x14ac:dyDescent="0.25">
      <c r="A60" t="s">
        <v>225</v>
      </c>
      <c r="B60" s="129">
        <v>28600</v>
      </c>
      <c r="C60" s="129">
        <v>28100</v>
      </c>
      <c r="D60" s="129">
        <v>25100</v>
      </c>
      <c r="E60" s="171">
        <f t="shared" si="4"/>
        <v>500</v>
      </c>
      <c r="F60" s="177">
        <f t="shared" si="5"/>
        <v>1.7999999999999999E-2</v>
      </c>
      <c r="G60" s="171">
        <f t="shared" si="6"/>
        <v>3500</v>
      </c>
      <c r="H60" s="177">
        <f t="shared" si="7"/>
        <v>0.13900000000000001</v>
      </c>
    </row>
    <row r="61" spans="1:8" x14ac:dyDescent="0.25">
      <c r="A61" t="s">
        <v>226</v>
      </c>
      <c r="B61" s="129">
        <v>241300</v>
      </c>
      <c r="C61" s="129">
        <v>237600</v>
      </c>
      <c r="D61" s="129">
        <v>234000</v>
      </c>
      <c r="E61" s="171">
        <f t="shared" si="4"/>
        <v>3700</v>
      </c>
      <c r="F61" s="177">
        <f t="shared" si="5"/>
        <v>1.6E-2</v>
      </c>
      <c r="G61" s="171">
        <f t="shared" si="6"/>
        <v>7300</v>
      </c>
      <c r="H61" s="177">
        <f t="shared" si="7"/>
        <v>3.1E-2</v>
      </c>
    </row>
    <row r="62" spans="1:8" x14ac:dyDescent="0.25">
      <c r="A62" t="s">
        <v>227</v>
      </c>
      <c r="B62" s="129">
        <v>31200</v>
      </c>
      <c r="C62" s="129">
        <v>30800</v>
      </c>
      <c r="D62" s="129">
        <v>31200</v>
      </c>
      <c r="E62" s="171">
        <f t="shared" si="4"/>
        <v>400</v>
      </c>
      <c r="F62" s="177">
        <f t="shared" si="5"/>
        <v>1.2999999999999999E-2</v>
      </c>
      <c r="G62" s="171">
        <f t="shared" si="6"/>
        <v>0</v>
      </c>
      <c r="H62" s="177">
        <f t="shared" si="7"/>
        <v>0</v>
      </c>
    </row>
    <row r="63" spans="1:8" x14ac:dyDescent="0.25">
      <c r="A63" t="s">
        <v>228</v>
      </c>
      <c r="B63" s="129">
        <v>210100</v>
      </c>
      <c r="C63" s="129">
        <v>206800</v>
      </c>
      <c r="D63" s="129">
        <v>202800</v>
      </c>
      <c r="E63" s="171">
        <f t="shared" si="4"/>
        <v>3300</v>
      </c>
      <c r="F63" s="177">
        <f t="shared" si="5"/>
        <v>1.6E-2</v>
      </c>
      <c r="G63" s="171">
        <f t="shared" si="6"/>
        <v>7300</v>
      </c>
      <c r="H63" s="177">
        <f t="shared" si="7"/>
        <v>3.5999999999999997E-2</v>
      </c>
    </row>
    <row r="64" spans="1:8" x14ac:dyDescent="0.25">
      <c r="A64" t="s">
        <v>229</v>
      </c>
      <c r="B64" s="129">
        <v>90600</v>
      </c>
      <c r="C64" s="129">
        <v>89400</v>
      </c>
      <c r="D64" s="129">
        <v>84900</v>
      </c>
      <c r="E64" s="171">
        <f t="shared" si="4"/>
        <v>1200</v>
      </c>
      <c r="F64" s="177">
        <f t="shared" si="5"/>
        <v>1.2999999999999999E-2</v>
      </c>
      <c r="G64" s="171">
        <f t="shared" si="6"/>
        <v>5700</v>
      </c>
      <c r="H64" s="177">
        <f t="shared" si="7"/>
        <v>6.7000000000000004E-2</v>
      </c>
    </row>
    <row r="65" spans="1:16" x14ac:dyDescent="0.25">
      <c r="A65" t="s">
        <v>230</v>
      </c>
      <c r="B65" s="129">
        <v>26200</v>
      </c>
      <c r="C65" s="129">
        <v>25700</v>
      </c>
      <c r="D65" s="129">
        <v>24100</v>
      </c>
      <c r="E65" s="171">
        <f t="shared" si="4"/>
        <v>500</v>
      </c>
      <c r="F65" s="177">
        <f t="shared" si="5"/>
        <v>1.9E-2</v>
      </c>
      <c r="G65" s="171">
        <f t="shared" si="6"/>
        <v>2100</v>
      </c>
      <c r="H65" s="177">
        <f t="shared" si="7"/>
        <v>8.6999999999999994E-2</v>
      </c>
    </row>
    <row r="66" spans="1:16" x14ac:dyDescent="0.25">
      <c r="A66" t="s">
        <v>231</v>
      </c>
      <c r="B66" s="129">
        <v>21100</v>
      </c>
      <c r="C66" s="129">
        <v>20900</v>
      </c>
      <c r="D66" s="129">
        <v>20500</v>
      </c>
      <c r="E66" s="171">
        <f t="shared" si="4"/>
        <v>200</v>
      </c>
      <c r="F66" s="177">
        <f t="shared" si="5"/>
        <v>0.01</v>
      </c>
      <c r="G66" s="171">
        <f t="shared" si="6"/>
        <v>600</v>
      </c>
      <c r="H66" s="177">
        <f t="shared" si="7"/>
        <v>2.9000000000000001E-2</v>
      </c>
    </row>
    <row r="67" spans="1:16" x14ac:dyDescent="0.25">
      <c r="A67" t="s">
        <v>232</v>
      </c>
      <c r="B67" s="129">
        <v>379900</v>
      </c>
      <c r="C67" s="129">
        <v>372200</v>
      </c>
      <c r="D67" s="129">
        <v>372200</v>
      </c>
      <c r="E67" s="171">
        <f t="shared" si="4"/>
        <v>7700</v>
      </c>
      <c r="F67" s="177">
        <f t="shared" si="5"/>
        <v>2.1000000000000001E-2</v>
      </c>
      <c r="G67" s="171">
        <f t="shared" si="6"/>
        <v>7700</v>
      </c>
      <c r="H67" s="177">
        <f t="shared" si="7"/>
        <v>2.1000000000000001E-2</v>
      </c>
      <c r="J67" s="178"/>
    </row>
    <row r="68" spans="1:16" x14ac:dyDescent="0.25">
      <c r="A68" t="s">
        <v>233</v>
      </c>
      <c r="B68" s="129">
        <v>37300</v>
      </c>
      <c r="C68" s="129">
        <v>37100</v>
      </c>
      <c r="D68" s="129">
        <v>36000</v>
      </c>
      <c r="E68" s="171">
        <f t="shared" si="4"/>
        <v>200</v>
      </c>
      <c r="F68" s="177">
        <f t="shared" si="5"/>
        <v>5.0000000000000001E-3</v>
      </c>
      <c r="G68" s="171">
        <f t="shared" si="6"/>
        <v>1300</v>
      </c>
      <c r="H68" s="177">
        <f t="shared" si="7"/>
        <v>3.5999999999999997E-2</v>
      </c>
    </row>
    <row r="69" spans="1:16" x14ac:dyDescent="0.25">
      <c r="A69" t="s">
        <v>234</v>
      </c>
      <c r="B69" s="129">
        <v>110800</v>
      </c>
      <c r="C69" s="129">
        <v>105400</v>
      </c>
      <c r="D69" s="129">
        <v>109700</v>
      </c>
      <c r="E69" s="171">
        <f t="shared" si="4"/>
        <v>5400</v>
      </c>
      <c r="F69" s="177">
        <f t="shared" si="5"/>
        <v>5.0999999999999997E-2</v>
      </c>
      <c r="G69" s="171">
        <f t="shared" si="6"/>
        <v>1100</v>
      </c>
      <c r="H69" s="177">
        <f t="shared" si="7"/>
        <v>0.01</v>
      </c>
    </row>
    <row r="70" spans="1:16" x14ac:dyDescent="0.25">
      <c r="A70" t="s">
        <v>235</v>
      </c>
      <c r="B70" s="129">
        <v>50500</v>
      </c>
      <c r="C70" s="129">
        <v>46100</v>
      </c>
      <c r="D70" s="129">
        <v>52400</v>
      </c>
      <c r="E70" s="171">
        <f t="shared" si="4"/>
        <v>4400</v>
      </c>
      <c r="F70" s="177">
        <f t="shared" si="5"/>
        <v>9.5000000000000001E-2</v>
      </c>
      <c r="G70" s="171">
        <f t="shared" si="6"/>
        <v>-1900</v>
      </c>
      <c r="H70" s="177">
        <f t="shared" si="7"/>
        <v>-3.5999999999999997E-2</v>
      </c>
    </row>
    <row r="71" spans="1:16" x14ac:dyDescent="0.25">
      <c r="A71" t="s">
        <v>236</v>
      </c>
      <c r="B71" s="129">
        <v>60300</v>
      </c>
      <c r="C71" s="129">
        <v>59300</v>
      </c>
      <c r="D71" s="129">
        <v>57300</v>
      </c>
      <c r="E71" s="171">
        <f t="shared" si="4"/>
        <v>1000</v>
      </c>
      <c r="F71" s="177">
        <f t="shared" si="5"/>
        <v>1.7000000000000001E-2</v>
      </c>
      <c r="G71" s="171">
        <f t="shared" si="6"/>
        <v>3000</v>
      </c>
      <c r="H71" s="177">
        <f t="shared" si="7"/>
        <v>5.1999999999999998E-2</v>
      </c>
    </row>
    <row r="72" spans="1:16" x14ac:dyDescent="0.25">
      <c r="A72" t="s">
        <v>237</v>
      </c>
      <c r="B72" s="129">
        <v>231800</v>
      </c>
      <c r="C72" s="129">
        <v>229700</v>
      </c>
      <c r="D72" s="129">
        <v>226500</v>
      </c>
      <c r="E72" s="171">
        <f t="shared" si="4"/>
        <v>2100</v>
      </c>
      <c r="F72" s="177">
        <f t="shared" si="5"/>
        <v>8.9999999999999993E-3</v>
      </c>
      <c r="G72" s="171">
        <f t="shared" si="6"/>
        <v>5300</v>
      </c>
      <c r="H72" s="177">
        <f t="shared" si="7"/>
        <v>2.3E-2</v>
      </c>
    </row>
    <row r="73" spans="1:16" x14ac:dyDescent="0.25">
      <c r="A73" t="s">
        <v>238</v>
      </c>
      <c r="B73" s="129">
        <v>113400</v>
      </c>
      <c r="C73" s="129">
        <v>112700</v>
      </c>
      <c r="D73" s="129">
        <v>110700</v>
      </c>
      <c r="E73" s="171">
        <f t="shared" si="4"/>
        <v>700</v>
      </c>
      <c r="F73" s="177">
        <f t="shared" si="5"/>
        <v>6.0000000000000001E-3</v>
      </c>
      <c r="G73" s="171">
        <f t="shared" si="6"/>
        <v>2700</v>
      </c>
      <c r="H73" s="177">
        <f t="shared" si="7"/>
        <v>2.4E-2</v>
      </c>
      <c r="L73" s="54"/>
    </row>
    <row r="74" spans="1:16" x14ac:dyDescent="0.25">
      <c r="A74" t="s">
        <v>239</v>
      </c>
      <c r="B74" s="129">
        <v>118400</v>
      </c>
      <c r="C74" s="129">
        <v>117000</v>
      </c>
      <c r="D74" s="129">
        <v>115800</v>
      </c>
      <c r="E74" s="171">
        <f t="shared" si="4"/>
        <v>1400</v>
      </c>
      <c r="F74" s="177">
        <f t="shared" si="5"/>
        <v>1.2E-2</v>
      </c>
      <c r="G74" s="171">
        <f t="shared" si="6"/>
        <v>2600</v>
      </c>
      <c r="H74" s="177">
        <f t="shared" si="7"/>
        <v>2.1999999999999999E-2</v>
      </c>
    </row>
    <row r="75" spans="1:16" x14ac:dyDescent="0.25">
      <c r="K75" s="179"/>
      <c r="P75" s="180"/>
    </row>
    <row r="76" spans="1:16" x14ac:dyDescent="0.25">
      <c r="A76" t="s">
        <v>132</v>
      </c>
    </row>
    <row r="77" spans="1:16" x14ac:dyDescent="0.25">
      <c r="A77" s="53"/>
    </row>
    <row r="84" spans="1:1" x14ac:dyDescent="0.25">
      <c r="A84" t="s">
        <v>176</v>
      </c>
    </row>
    <row r="85" spans="1:1" x14ac:dyDescent="0.25">
      <c r="A85" t="s">
        <v>182</v>
      </c>
    </row>
    <row r="86" spans="1:1" x14ac:dyDescent="0.25">
      <c r="A86" t="s">
        <v>191</v>
      </c>
    </row>
    <row r="87" spans="1:1" x14ac:dyDescent="0.25">
      <c r="A87" t="s">
        <v>192</v>
      </c>
    </row>
    <row r="88" spans="1:1" x14ac:dyDescent="0.25">
      <c r="A88" t="s">
        <v>195</v>
      </c>
    </row>
    <row r="89" spans="1:1" x14ac:dyDescent="0.25">
      <c r="A89" t="s">
        <v>200</v>
      </c>
    </row>
    <row r="90" spans="1:1" x14ac:dyDescent="0.25">
      <c r="A90" t="s">
        <v>201</v>
      </c>
    </row>
    <row r="91" spans="1:1" x14ac:dyDescent="0.25">
      <c r="A91" t="s">
        <v>204</v>
      </c>
    </row>
    <row r="92" spans="1:1" x14ac:dyDescent="0.25">
      <c r="A92" t="s">
        <v>205</v>
      </c>
    </row>
    <row r="93" spans="1:1" x14ac:dyDescent="0.25">
      <c r="A93" t="s">
        <v>209</v>
      </c>
    </row>
    <row r="94" spans="1:1" x14ac:dyDescent="0.25">
      <c r="A94" t="s">
        <v>240</v>
      </c>
    </row>
    <row r="95" spans="1:1" x14ac:dyDescent="0.25">
      <c r="A95" t="s">
        <v>217</v>
      </c>
    </row>
    <row r="96" spans="1:1" x14ac:dyDescent="0.25">
      <c r="A96" t="s">
        <v>223</v>
      </c>
    </row>
    <row r="97" spans="1:1" x14ac:dyDescent="0.25">
      <c r="A97" t="s">
        <v>226</v>
      </c>
    </row>
    <row r="98" spans="1:1" x14ac:dyDescent="0.25">
      <c r="A98" t="s">
        <v>228</v>
      </c>
    </row>
    <row r="99" spans="1:1" x14ac:dyDescent="0.25">
      <c r="A99" t="s">
        <v>229</v>
      </c>
    </row>
    <row r="100" spans="1:1" x14ac:dyDescent="0.25">
      <c r="A100" t="s">
        <v>232</v>
      </c>
    </row>
    <row r="101" spans="1:1" x14ac:dyDescent="0.25">
      <c r="A101" t="s">
        <v>233</v>
      </c>
    </row>
    <row r="102" spans="1:1" x14ac:dyDescent="0.25">
      <c r="A102" t="s">
        <v>234</v>
      </c>
    </row>
    <row r="103" spans="1:1" x14ac:dyDescent="0.25">
      <c r="A103" t="s">
        <v>237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Price, Leah M.</cp:lastModifiedBy>
  <cp:lastPrinted>2022-05-25T16:10:21Z</cp:lastPrinted>
  <dcterms:created xsi:type="dcterms:W3CDTF">2022-04-12T14:28:59Z</dcterms:created>
  <dcterms:modified xsi:type="dcterms:W3CDTF">2024-04-09T13:25:21Z</dcterms:modified>
</cp:coreProperties>
</file>