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2_TRENDS/Data Trends Newsletter_05_2025 Issue/Support/"/>
    </mc:Choice>
  </mc:AlternateContent>
  <xr:revisionPtr revIDLastSave="18" documentId="13_ncr:1_{25BD16CB-0507-4E58-8B23-CFCEE4E0CD73}" xr6:coauthVersionLast="47" xr6:coauthVersionMax="47" xr10:uidLastSave="{5B0F50B2-863C-FA42-9139-CCFAEB0A372B}"/>
  <bookViews>
    <workbookView xWindow="15560" yWindow="-20940" windowWidth="38080" windowHeight="20780" tabRatio="903" activeTab="4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" l="1" a="1"/>
  <c r="B38" i="3" s="1"/>
  <c r="B49" i="3" a="1"/>
  <c r="B49" i="3" s="1"/>
  <c r="B48" i="3" a="1"/>
  <c r="B48" i="3" s="1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H40" i="17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E34" i="10"/>
  <c r="F34" i="10" s="1"/>
  <c r="H33" i="10"/>
  <c r="G33" i="10"/>
  <c r="F33" i="10"/>
  <c r="E33" i="10"/>
  <c r="H32" i="10"/>
  <c r="G32" i="10"/>
  <c r="E32" i="10"/>
  <c r="F32" i="10" s="1"/>
  <c r="H31" i="10"/>
  <c r="G31" i="10"/>
  <c r="F31" i="10"/>
  <c r="E31" i="10"/>
  <c r="H30" i="10"/>
  <c r="G30" i="10"/>
  <c r="F30" i="10"/>
  <c r="E30" i="10"/>
  <c r="H29" i="10"/>
  <c r="G29" i="10"/>
  <c r="E29" i="10"/>
  <c r="F29" i="10" s="1"/>
  <c r="H28" i="10"/>
  <c r="G28" i="10"/>
  <c r="F28" i="10"/>
  <c r="E28" i="10"/>
  <c r="H27" i="10"/>
  <c r="G27" i="10"/>
  <c r="F27" i="10"/>
  <c r="E27" i="10"/>
  <c r="H22" i="10"/>
  <c r="G22" i="10"/>
  <c r="E22" i="10"/>
  <c r="F22" i="10" s="1"/>
  <c r="H21" i="10"/>
  <c r="G21" i="10"/>
  <c r="F21" i="10"/>
  <c r="E21" i="10"/>
  <c r="H20" i="10"/>
  <c r="G20" i="10"/>
  <c r="F20" i="10"/>
  <c r="E20" i="10"/>
  <c r="H19" i="10"/>
  <c r="G19" i="10"/>
  <c r="E19" i="10"/>
  <c r="F19" i="10" s="1"/>
  <c r="H18" i="10"/>
  <c r="G18" i="10"/>
  <c r="F18" i="10"/>
  <c r="E18" i="10"/>
  <c r="H17" i="10"/>
  <c r="G17" i="10"/>
  <c r="F17" i="10"/>
  <c r="E17" i="10"/>
  <c r="H16" i="10"/>
  <c r="G16" i="10"/>
  <c r="E16" i="10"/>
  <c r="F16" i="10" s="1"/>
  <c r="H15" i="10"/>
  <c r="G15" i="10"/>
  <c r="F15" i="10"/>
  <c r="E15" i="10"/>
  <c r="H10" i="10"/>
  <c r="G10" i="10"/>
  <c r="F10" i="10"/>
  <c r="E10" i="10"/>
  <c r="H9" i="10"/>
  <c r="G9" i="10"/>
  <c r="E9" i="10"/>
  <c r="F9" i="10" s="1"/>
  <c r="H8" i="10"/>
  <c r="G8" i="10"/>
  <c r="F8" i="10"/>
  <c r="E8" i="10"/>
  <c r="H7" i="10"/>
  <c r="G7" i="10"/>
  <c r="F7" i="10"/>
  <c r="E7" i="10"/>
  <c r="H6" i="10"/>
  <c r="G6" i="10"/>
  <c r="E6" i="10"/>
  <c r="F6" i="10" s="1"/>
  <c r="H5" i="10"/>
  <c r="G5" i="10"/>
  <c r="F5" i="10"/>
  <c r="E5" i="10"/>
  <c r="H4" i="10"/>
  <c r="G4" i="10"/>
  <c r="F4" i="10"/>
  <c r="E4" i="10"/>
  <c r="H3" i="10"/>
  <c r="G3" i="10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<sst xmlns="http://schemas.openxmlformats.org/spreadsheetml/2006/main" count="829" uniqueCount="290">
  <si>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</si>
  <si>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</si>
  <si>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</si>
  <si>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</si>
  <si>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</si>
  <si>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</si>
  <si>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</si>
  <si>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</si>
  <si>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</si>
  <si>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</si>
  <si>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</si>
  <si>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</si>
  <si>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</si>
  <si>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</si>
  <si>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</si>
  <si>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</si>
  <si>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</si>
  <si>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</si>
  <si>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</si>
  <si>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</si>
  <si>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</si>
  <si>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</si>
  <si>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</si>
  <si>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</si>
  <si>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</si>
  <si>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</si>
  <si>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</si>
  <si>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</si>
  <si>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</si>
  <si>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</si>
  <si>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</si>
  <si>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</si>
  <si>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</si>
  <si>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</si>
  <si>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</si>
  <si>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</si>
  <si>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</si>
  <si>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</si>
  <si>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</si>
  <si>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</si>
  <si>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</si>
  <si>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</si>
  <si>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</si>
  <si>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</si>
  <si>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</si>
  <si>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</si>
  <si>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</si>
  <si>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</si>
  <si>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</si>
  <si>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</si>
  <si>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</si>
  <si>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</si>
  <si>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</si>
  <si>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</si>
  <si>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</si>
  <si>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</si>
  <si>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</si>
  <si>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</si>
  <si>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</si>
  <si>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</si>
  <si>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</si>
  <si>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</si>
  <si>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</si>
  <si>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</si>
  <si>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</si>
  <si>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</si>
  <si>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</si>
  <si>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</si>
  <si>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</si>
  <si>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</si>
  <si>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</si>
  <si>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</si>
  <si>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</si>
  <si>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</si>
  <si>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</si>
  <si>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</si>
  <si>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</si>
  <si>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</si>
  <si>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</si>
  <si>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</si>
  <si>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</si>
  <si>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</si>
  <si>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</si>
  <si>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</si>
  <si>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</si>
  <si>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</si>
  <si>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</si>
  <si>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Easley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</si>
  <si>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</si>
  <si>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</si>
  <si>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</si>
  <si>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</si>
  <si>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</si>
  <si>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</si>
  <si>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</si>
  <si>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</si>
  <si>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</si>
  <si>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</si>
  <si>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</si>
  <si>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</si>
  <si>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</si>
  <si>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</si>
  <si>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</si>
  <si>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</si>
  <si>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</si>
  <si>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</si>
  <si>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</si>
  <si>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</si>
  <si>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</si>
  <si>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</si>
  <si>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</si>
  <si>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</si>
  <si>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</si>
  <si>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</si>
  <si>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</si>
  <si>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</si>
  <si>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</si>
  <si>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</si>
  <si>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</si>
  <si>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</si>
  <si>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</si>
  <si>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</si>
  <si>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</si>
  <si>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</si>
  <si>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</si>
  <si>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</si>
  <si>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</si>
  <si>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</si>
  <si>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</si>
  <si>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</si>
  <si>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</si>
  <si>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</si>
  <si>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</si>
  <si>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</si>
  <si>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</si>
  <si>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</si>
  <si>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</si>
  <si>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</si>
  <si>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</si>
  <si>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</si>
  <si>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</si>
  <si>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</si>
  <si>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</si>
  <si>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</si>
  <si>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</si>
  <si>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</si>
  <si>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</si>
  <si>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</si>
  <si>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</si>
  <si>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</si>
  <si>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</si>
  <si>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</si>
  <si>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</si>
  <si>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</si>
  <si>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</si>
  <si>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</si>
  <si>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</si>
  <si>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</si>
  <si>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</si>
  <si>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</si>
  <si>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</si>
  <si>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</si>
  <si>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</si>
  <si>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</si>
  <si>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</si>
  <si>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</si>
  <si>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</si>
  <si>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</si>
  <si>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</si>
  <si>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</si>
  <si>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</si>
  <si>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</si>
  <si>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</si>
  <si>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</si>
  <si>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</si>
  <si>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</si>
  <si>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</si>
  <si>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</si>
  <si>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</si>
  <si>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</si>
  <si>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</si>
  <si>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</si>
  <si>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</si>
  <si>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</si>
  <si>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</si>
  <si>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</si>
  <si>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</si>
  <si>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</si>
  <si>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</si>
  <si>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</si>
  <si>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</si>
  <si>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</si>
  <si>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</si>
  <si>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</si>
  <si>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</si>
  <si>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</si>
  <si>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</si>
  <si>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</si>
  <si>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</si>
  <si>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</si>
  <si>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</si>
  <si>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</si>
  <si>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</si>
  <si>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</si>
  <si>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</si>
  <si>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</si>
  <si>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</si>
  <si>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</si>
  <si>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</si>
  <si>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</si>
  <si>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</si>
  <si>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</si>
  <si>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</si>
  <si>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</si>
  <si>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</si>
  <si>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</si>
  <si>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</si>
  <si>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</si>
  <si>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</si>
  <si>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</si>
  <si>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</si>
  <si>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</si>
  <si>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</si>
  <si>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</si>
  <si>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</si>
  <si>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</si>
  <si>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</si>
  <si>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</si>
  <si>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</si>
  <si>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</si>
  <si>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</si>
  <si>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</si>
  <si>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</si>
  <si>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</si>
  <si>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</si>
  <si>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</si>
  <si>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</si>
  <si>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</si>
  <si>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</si>
  <si>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</si>
  <si>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</si>
  <si>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</si>
  <si>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</si>
  <si>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</si>
  <si>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</si>
  <si>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</si>
  <si>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</si>
  <si>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</si>
  <si>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</si>
  <si>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</si>
  <si>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</si>
  <si>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</si>
  <si>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</si>
  <si>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</si>
  <si>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</si>
  <si>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</si>
  <si>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</si>
  <si>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</si>
  <si>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</si>
  <si>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</si>
  <si>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</si>
  <si>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</si>
  <si>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</si>
  <si>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</si>
  <si>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</si>
  <si>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</si>
  <si>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May 2025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</si>
  <si>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</si>
  <si>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</si>
  <si>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</si>
  <si>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</si>
  <si>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</si>
  <si>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</si>
  <si>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</si>
  <si>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</si>
  <si>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</si>
  <si>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</si>
  <si>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</si>
  <si>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1976-2024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</si>
  <si>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</si>
  <si>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</si>
  <si>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</si>
  <si>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</si>
  <si>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</si>
  <si>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1939-2024</t>
  </si>
  <si>
    <t>Annual Current Employment Statistics Wage Data, 2007-2024</t>
  </si>
  <si>
    <t>Average Weekly Earnings</t>
  </si>
  <si>
    <t>Average Weekly Hours</t>
  </si>
  <si>
    <t>Average Hourly Earnings</t>
  </si>
  <si>
    <t>Hanahan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</si>
</sst>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\+0.00%;\-0.00%;0%"/>
    <numFmt numFmtId="171" formatCode="\+#,#00;\-#,#00"/>
    <numFmt numFmtId="172" formatCode="\+0.0%;\-0.0%;0%"/>
    <numFmt numFmtId="173" formatCode="\+##,#00;\-##,#00;#,##0"/>
    <numFmt numFmtId="174" formatCode="0.0%"/>
    <numFmt numFmtId="175" formatCode="#,##0.0"/>
    <numFmt numFmtId="176" formatCode="\+#,##0.0;\-#,##0.0;#,##0.0"/>
    <numFmt numFmtId="177" formatCode="\+0.0%;\-0.0%;0.0%"/>
    <numFmt numFmtId="178" formatCode="\+#,##0;\-#,##0;#,##0"/>
    <numFmt numFmtId="179" formatCode="\+0;\-0;0"/>
    <numFmt numFmtId="180" formatCode="\-0.00%;\ \+0.00%;\ 0"/>
    <numFmt numFmtId="181" formatCode="\+#,#00;\-#,#00;0"/>
    <numFmt numFmtId="182" formatCode="\+#,##0;\-#,##0"/>
    <numFmt numFmtId="183" formatCode="0.000"/>
    <numFmt numFmtId="184" formatCode="\+&quot;$&quot;#,##0.00;\-&quot;$&quot;#,##0.00;&quot;$&quot;#,##0.00"/>
    <numFmt numFmtId="185" formatCode="\+0.0;\-0.0;0.0"/>
    <numFmt numFmtId="186" formatCode="\+&quot;$&quot;0.00;\-&quot;$&quot;0.00;&quot;$&quot;0.00"/>
    <numFmt numFmtId="187" formatCode="\+&quot;$&quot;0.00;\-&quot;$&quot;0.00"/>
    <numFmt numFmtId="188" formatCode="\+0.0%;\-0.0%"/>
    <numFmt numFmtId="189" formatCode="\+0.0;\-0.0"/>
    <numFmt numFmtId="190" formatCode="\+#,#00.0;\-#,#00.0;0.0"/>
    <numFmt numFmtId="191" formatCode="\+&quot;$&quot;#,##0.00;\-&quot;$&quot;#,##0.00"/>
    <numFmt numFmtId="192" formatCode="mmmm\ yyyy"/>
    <numFmt numFmtId="193" formatCode="yyyy\-mm\-dd\ h:mm:ss"/>
    <numFmt numFmtId="194" formatCode="0.0\%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4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2" fontId="0" fillId="0" borderId="0" xfId="0" applyNumberFormat="1"/>
    <xf numFmtId="173" fontId="0" fillId="0" borderId="0" xfId="6" applyNumberFormat="1" applyFont="1"/>
    <xf numFmtId="175" fontId="6" fillId="0" borderId="0" xfId="0" applyNumberFormat="1" applyFont="1"/>
    <xf numFmtId="175" fontId="6" fillId="0" borderId="0" xfId="6" applyNumberFormat="1" applyFont="1"/>
    <xf numFmtId="176" fontId="6" fillId="0" borderId="0" xfId="1" applyNumberFormat="1" applyFont="1"/>
    <xf numFmtId="177" fontId="6" fillId="0" borderId="0" xfId="1" applyNumberFormat="1" applyFont="1"/>
    <xf numFmtId="174" fontId="6" fillId="0" borderId="0" xfId="1" applyNumberFormat="1" applyFont="1"/>
    <xf numFmtId="178" fontId="0" fillId="0" borderId="25" xfId="6" applyNumberFormat="1" applyFont="1" applyBorder="1"/>
    <xf numFmtId="177" fontId="0" fillId="0" borderId="0" xfId="0" applyNumberFormat="1"/>
    <xf numFmtId="179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25" xfId="6" applyNumberFormat="1" applyFont="1" applyBorder="1"/>
    <xf numFmtId="177" fontId="0" fillId="0" borderId="25" xfId="9" applyNumberFormat="1" applyFont="1" applyBorder="1"/>
    <xf numFmtId="174" fontId="0" fillId="0" borderId="25" xfId="9" applyNumberFormat="1" applyFont="1" applyBorder="1"/>
    <xf numFmtId="174" fontId="0" fillId="0" borderId="0" xfId="0" applyNumberFormat="1"/>
    <xf numFmtId="183" fontId="0" fillId="0" borderId="0" xfId="0" applyNumberFormat="1"/>
    <xf numFmtId="184" fontId="0" fillId="0" borderId="0" xfId="7" applyNumberFormat="1" applyFont="1"/>
    <xf numFmtId="185" fontId="0" fillId="0" borderId="0" xfId="0" applyNumberFormat="1"/>
    <xf numFmtId="172" fontId="0" fillId="0" borderId="11" xfId="0" applyNumberFormat="1" applyBorder="1"/>
    <xf numFmtId="186" fontId="0" fillId="0" borderId="25" xfId="7" applyNumberFormat="1" applyFont="1" applyBorder="1"/>
    <xf numFmtId="177" fontId="0" fillId="0" borderId="25" xfId="0" applyNumberFormat="1" applyBorder="1"/>
    <xf numFmtId="187" fontId="0" fillId="0" borderId="25" xfId="7" applyNumberFormat="1" applyFont="1" applyBorder="1"/>
    <xf numFmtId="188" fontId="0" fillId="0" borderId="25" xfId="0" applyNumberFormat="1" applyBorder="1"/>
    <xf numFmtId="189" fontId="0" fillId="0" borderId="25" xfId="0" applyNumberFormat="1" applyBorder="1"/>
    <xf numFmtId="190" fontId="0" fillId="0" borderId="25" xfId="0" applyNumberFormat="1" applyBorder="1"/>
    <xf numFmtId="172" fontId="0" fillId="0" borderId="0" xfId="0" applyNumberFormat="1" applyAlignment="1">
      <alignment horizontal="center"/>
    </xf>
    <xf numFmtId="191" fontId="0" fillId="0" borderId="0" xfId="0" applyNumberFormat="1"/>
    <xf numFmtId="170" fontId="0" fillId="0" borderId="0" xfId="0" applyNumberFormat="1"/>
    <xf numFmtId="171" fontId="0" fillId="0" borderId="0" xfId="0" applyNumberFormat="1"/>
    <xf numFmtId="167" fontId="14" fillId="0" borderId="13" xfId="0" applyNumberFormat="1" applyFont="1" applyBorder="1" applyAlignment="1">
      <alignment horizontal="center" vertical="center"/>
    </xf>
    <xf numFmtId="167" fontId="32" fillId="0" borderId="13" xfId="0" applyNumberFormat="1" applyFont="1" applyBorder="1" applyAlignment="1">
      <alignment horizontal="center" vertical="center"/>
    </xf>
    <xf numFmtId="167" fontId="33" fillId="0" borderId="13" xfId="0" applyNumberFormat="1" applyFont="1" applyBorder="1" applyAlignment="1">
      <alignment horizontal="center" vertical="center"/>
    </xf>
    <xf numFmtId="168" fontId="34" fillId="0" borderId="0" xfId="0" applyNumberFormat="1" applyFont="1" applyAlignment="1">
      <alignment horizontal="right"/>
    </xf>
    <xf numFmtId="194" fontId="25" fillId="0" borderId="22" xfId="0" applyNumberFormat="1" applyFont="1" applyBorder="1" applyAlignment="1">
      <alignment horizontal="center" vertical="center"/>
    </xf>
    <xf numFmtId="194" fontId="25" fillId="0" borderId="22" xfId="6" applyNumberFormat="1" applyFont="1" applyBorder="1" applyAlignment="1">
      <alignment horizontal="center" vertical="center"/>
    </xf>
    <xf numFmtId="194" fontId="25" fillId="0" borderId="23" xfId="0" applyNumberFormat="1" applyFont="1" applyBorder="1" applyAlignment="1">
      <alignment horizontal="center" vertical="center"/>
    </xf>
    <xf numFmtId="194" fontId="31" fillId="0" borderId="0" xfId="0" applyNumberFormat="1" applyFont="1" applyAlignment="1">
      <alignment horizontal="right"/>
    </xf>
    <xf numFmtId="194" fontId="30" fillId="0" borderId="0" xfId="0" applyNumberFormat="1" applyFont="1" applyAlignment="1">
      <alignment horizontal="right"/>
    </xf>
    <xf numFmtId="194" fontId="34" fillId="0" borderId="0" xfId="0" applyNumberFormat="1" applyFont="1" applyAlignment="1">
      <alignment horizontal="right"/>
    </xf>
    <xf numFmtId="177" fontId="2" fillId="0" borderId="0" xfId="9" applyNumberFormat="1" applyFont="1"/>
    <xf numFmtId="177" fontId="1" fillId="0" borderId="0" xfId="9" applyNumberFormat="1"/>
    <xf numFmtId="17" fontId="24" fillId="0" borderId="0" xfId="0" applyNumberFormat="1" applyFont="1" applyAlignment="1">
      <alignment horizontal="left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9" fontId="0" fillId="0" borderId="0" xfId="0" applyNumberFormat="1" applyAlignment="1">
      <alignment horizontal="center"/>
    </xf>
    <xf numFmtId="180" fontId="0" fillId="0" borderId="0" xfId="0" applyNumberFormat="1"/>
    <xf numFmtId="181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0" fontId="0" fillId="0" borderId="0" xfId="0" applyNumberFormat="1"/>
    <xf numFmtId="171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p14'!$B$6:$B$70</c:f>
              <c:numCache>
                <c:formatCode>mmm\-yy</c:formatCode>
                <c:ptCount val="6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</c:numCache>
            </c:numRef>
          </c:cat>
          <c:val>
            <c:numRef>
              <c:f>'Unemp Rate SA p14'!$C$6:$C$70</c:f>
              <c:numCache>
                <c:formatCode>#,##0</c:formatCode>
                <c:ptCount val="65"/>
                <c:pt idx="0">
                  <c:v>64672</c:v>
                </c:pt>
                <c:pt idx="1">
                  <c:v>68220</c:v>
                </c:pt>
                <c:pt idx="2">
                  <c:v>71235</c:v>
                </c:pt>
                <c:pt idx="3">
                  <c:v>272781</c:v>
                </c:pt>
                <c:pt idx="4">
                  <c:v>216587</c:v>
                </c:pt>
                <c:pt idx="5">
                  <c:v>182262</c:v>
                </c:pt>
                <c:pt idx="6">
                  <c:v>166581</c:v>
                </c:pt>
                <c:pt idx="7">
                  <c:v>145795</c:v>
                </c:pt>
                <c:pt idx="8">
                  <c:v>137591</c:v>
                </c:pt>
                <c:pt idx="9">
                  <c:v>125775</c:v>
                </c:pt>
                <c:pt idx="10">
                  <c:v>119509</c:v>
                </c:pt>
                <c:pt idx="11">
                  <c:v>115370</c:v>
                </c:pt>
                <c:pt idx="12">
                  <c:v>109050</c:v>
                </c:pt>
                <c:pt idx="13">
                  <c:v>104520</c:v>
                </c:pt>
                <c:pt idx="14">
                  <c:v>101304</c:v>
                </c:pt>
                <c:pt idx="15">
                  <c:v>98905</c:v>
                </c:pt>
                <c:pt idx="16">
                  <c:v>96890</c:v>
                </c:pt>
                <c:pt idx="17">
                  <c:v>95626</c:v>
                </c:pt>
                <c:pt idx="18">
                  <c:v>93000</c:v>
                </c:pt>
                <c:pt idx="19">
                  <c:v>89841</c:v>
                </c:pt>
                <c:pt idx="20">
                  <c:v>86172</c:v>
                </c:pt>
                <c:pt idx="21">
                  <c:v>83030</c:v>
                </c:pt>
                <c:pt idx="22">
                  <c:v>80381</c:v>
                </c:pt>
                <c:pt idx="23">
                  <c:v>78529</c:v>
                </c:pt>
                <c:pt idx="24">
                  <c:v>77953</c:v>
                </c:pt>
                <c:pt idx="25">
                  <c:v>77481</c:v>
                </c:pt>
                <c:pt idx="26">
                  <c:v>76965</c:v>
                </c:pt>
                <c:pt idx="27">
                  <c:v>76356</c:v>
                </c:pt>
                <c:pt idx="28">
                  <c:v>76137</c:v>
                </c:pt>
                <c:pt idx="29">
                  <c:v>76473</c:v>
                </c:pt>
                <c:pt idx="30">
                  <c:v>77187</c:v>
                </c:pt>
                <c:pt idx="31">
                  <c:v>77906</c:v>
                </c:pt>
                <c:pt idx="32">
                  <c:v>78040</c:v>
                </c:pt>
                <c:pt idx="33">
                  <c:v>77708</c:v>
                </c:pt>
                <c:pt idx="34">
                  <c:v>76938</c:v>
                </c:pt>
                <c:pt idx="35">
                  <c:v>75778</c:v>
                </c:pt>
                <c:pt idx="36">
                  <c:v>74568</c:v>
                </c:pt>
                <c:pt idx="37">
                  <c:v>73678</c:v>
                </c:pt>
                <c:pt idx="38">
                  <c:v>72838</c:v>
                </c:pt>
                <c:pt idx="39">
                  <c:v>71636</c:v>
                </c:pt>
                <c:pt idx="40">
                  <c:v>70296</c:v>
                </c:pt>
                <c:pt idx="41">
                  <c:v>69360</c:v>
                </c:pt>
                <c:pt idx="42">
                  <c:v>69575</c:v>
                </c:pt>
                <c:pt idx="43">
                  <c:v>71144</c:v>
                </c:pt>
                <c:pt idx="44">
                  <c:v>73773</c:v>
                </c:pt>
                <c:pt idx="45">
                  <c:v>76964</c:v>
                </c:pt>
                <c:pt idx="46">
                  <c:v>80240</c:v>
                </c:pt>
                <c:pt idx="47">
                  <c:v>83275</c:v>
                </c:pt>
                <c:pt idx="48">
                  <c:v>85974</c:v>
                </c:pt>
                <c:pt idx="49">
                  <c:v>88929</c:v>
                </c:pt>
                <c:pt idx="50">
                  <c:v>93207</c:v>
                </c:pt>
                <c:pt idx="51">
                  <c:v>99053</c:v>
                </c:pt>
                <c:pt idx="52">
                  <c:v>105424</c:v>
                </c:pt>
                <c:pt idx="53">
                  <c:v>111177</c:v>
                </c:pt>
                <c:pt idx="54">
                  <c:v>115123</c:v>
                </c:pt>
                <c:pt idx="55">
                  <c:v>116576</c:v>
                </c:pt>
                <c:pt idx="56">
                  <c:v>115873</c:v>
                </c:pt>
                <c:pt idx="57">
                  <c:v>114211</c:v>
                </c:pt>
                <c:pt idx="58">
                  <c:v>112954</c:v>
                </c:pt>
                <c:pt idx="59">
                  <c:v>112637</c:v>
                </c:pt>
                <c:pt idx="60">
                  <c:v>109341</c:v>
                </c:pt>
                <c:pt idx="61">
                  <c:v>107112</c:v>
                </c:pt>
                <c:pt idx="62">
                  <c:v>105631</c:v>
                </c:pt>
                <c:pt idx="63">
                  <c:v>106470</c:v>
                </c:pt>
                <c:pt idx="64">
                  <c:v>105705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51-2D4D-9FE6-067DB4E2A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p14'!$B$6:$B$70</c:f>
              <c:numCache>
                <c:formatCode>mmm\-yy</c:formatCode>
                <c:ptCount val="6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</c:numCache>
            </c:numRef>
          </c:cat>
          <c:val>
            <c:numRef>
              <c:f>'Unemp Rate SA p14'!$D$6:$D$70</c:f>
              <c:numCache>
                <c:formatCode>0.0</c:formatCode>
                <c:ptCount val="65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11.7</c:v>
                </c:pt>
                <c:pt idx="4">
                  <c:v>9.3000000000000007</c:v>
                </c:pt>
                <c:pt idx="5">
                  <c:v>7.8</c:v>
                </c:pt>
                <c:pt idx="6">
                  <c:v>7.1</c:v>
                </c:pt>
                <c:pt idx="7">
                  <c:v>6.2</c:v>
                </c:pt>
                <c:pt idx="8">
                  <c:v>5.8</c:v>
                </c:pt>
                <c:pt idx="9">
                  <c:v>5.3</c:v>
                </c:pt>
                <c:pt idx="10">
                  <c:v>5.0999999999999996</c:v>
                </c:pt>
                <c:pt idx="11">
                  <c:v>4.9000000000000004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</c:v>
                </c:pt>
                <c:pt idx="18">
                  <c:v>3.9</c:v>
                </c:pt>
                <c:pt idx="19">
                  <c:v>3.8</c:v>
                </c:pt>
                <c:pt idx="20">
                  <c:v>3.6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2.8</c:v>
                </c:pt>
                <c:pt idx="41">
                  <c:v>2.8</c:v>
                </c:pt>
                <c:pt idx="42">
                  <c:v>2.8</c:v>
                </c:pt>
                <c:pt idx="43">
                  <c:v>2.9</c:v>
                </c:pt>
                <c:pt idx="44">
                  <c:v>3</c:v>
                </c:pt>
                <c:pt idx="45">
                  <c:v>3.1</c:v>
                </c:pt>
                <c:pt idx="46">
                  <c:v>3.2</c:v>
                </c:pt>
                <c:pt idx="47">
                  <c:v>3.3</c:v>
                </c:pt>
                <c:pt idx="48">
                  <c:v>3.4</c:v>
                </c:pt>
                <c:pt idx="49">
                  <c:v>3.5</c:v>
                </c:pt>
                <c:pt idx="50">
                  <c:v>3.7</c:v>
                </c:pt>
                <c:pt idx="51">
                  <c:v>3.9</c:v>
                </c:pt>
                <c:pt idx="52">
                  <c:v>4.2</c:v>
                </c:pt>
                <c:pt idx="53">
                  <c:v>4.4000000000000004</c:v>
                </c:pt>
                <c:pt idx="54">
                  <c:v>4.5</c:v>
                </c:pt>
                <c:pt idx="55">
                  <c:v>4.5999999999999996</c:v>
                </c:pt>
                <c:pt idx="56">
                  <c:v>4.5</c:v>
                </c:pt>
                <c:pt idx="57">
                  <c:v>4.5</c:v>
                </c:pt>
                <c:pt idx="58">
                  <c:v>4.4000000000000004</c:v>
                </c:pt>
                <c:pt idx="59">
                  <c:v>4.4000000000000004</c:v>
                </c:pt>
                <c:pt idx="60">
                  <c:v>4.3</c:v>
                </c:pt>
                <c:pt idx="61">
                  <c:v>4.2</c:v>
                </c:pt>
                <c:pt idx="62">
                  <c:v>4.0999999999999996</c:v>
                </c:pt>
                <c:pt idx="63">
                  <c:v>4.2</c:v>
                </c:pt>
                <c:pt idx="64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E4-2242-BFD3-2753C1217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p15'!$B$6:$B$70</c:f>
              <c:numCache>
                <c:formatCode>mmm\-yy</c:formatCode>
                <c:ptCount val="6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</c:numCache>
            </c:numRef>
          </c:cat>
          <c:val>
            <c:numRef>
              <c:f>'LFPR SA p15'!$D$6:$D$70</c:f>
              <c:numCache>
                <c:formatCode>#,##0</c:formatCode>
                <c:ptCount val="65"/>
                <c:pt idx="0">
                  <c:v>2268881</c:v>
                </c:pt>
                <c:pt idx="1">
                  <c:v>2260600</c:v>
                </c:pt>
                <c:pt idx="2">
                  <c:v>2251335</c:v>
                </c:pt>
                <c:pt idx="3">
                  <c:v>2049869</c:v>
                </c:pt>
                <c:pt idx="4">
                  <c:v>2118489</c:v>
                </c:pt>
                <c:pt idx="5">
                  <c:v>2145445</c:v>
                </c:pt>
                <c:pt idx="6">
                  <c:v>2173869</c:v>
                </c:pt>
                <c:pt idx="7">
                  <c:v>2198823</c:v>
                </c:pt>
                <c:pt idx="8">
                  <c:v>2219532</c:v>
                </c:pt>
                <c:pt idx="9">
                  <c:v>2233386</c:v>
                </c:pt>
                <c:pt idx="10">
                  <c:v>2241588</c:v>
                </c:pt>
                <c:pt idx="11">
                  <c:v>2245612</c:v>
                </c:pt>
                <c:pt idx="12">
                  <c:v>2248346</c:v>
                </c:pt>
                <c:pt idx="13">
                  <c:v>2251647</c:v>
                </c:pt>
                <c:pt idx="14">
                  <c:v>2256609</c:v>
                </c:pt>
                <c:pt idx="15">
                  <c:v>2262412</c:v>
                </c:pt>
                <c:pt idx="16">
                  <c:v>2268037</c:v>
                </c:pt>
                <c:pt idx="17">
                  <c:v>2272304</c:v>
                </c:pt>
                <c:pt idx="18">
                  <c:v>2275589</c:v>
                </c:pt>
                <c:pt idx="19">
                  <c:v>2278837</c:v>
                </c:pt>
                <c:pt idx="20">
                  <c:v>2282766</c:v>
                </c:pt>
                <c:pt idx="21">
                  <c:v>2288004</c:v>
                </c:pt>
                <c:pt idx="22">
                  <c:v>2294463</c:v>
                </c:pt>
                <c:pt idx="23">
                  <c:v>2301857</c:v>
                </c:pt>
                <c:pt idx="24">
                  <c:v>2309494</c:v>
                </c:pt>
                <c:pt idx="25">
                  <c:v>2316465</c:v>
                </c:pt>
                <c:pt idx="26">
                  <c:v>2321745</c:v>
                </c:pt>
                <c:pt idx="27">
                  <c:v>2325316</c:v>
                </c:pt>
                <c:pt idx="28">
                  <c:v>2327603</c:v>
                </c:pt>
                <c:pt idx="29">
                  <c:v>2329023</c:v>
                </c:pt>
                <c:pt idx="30">
                  <c:v>2330069</c:v>
                </c:pt>
                <c:pt idx="31">
                  <c:v>2331737</c:v>
                </c:pt>
                <c:pt idx="32">
                  <c:v>2334962</c:v>
                </c:pt>
                <c:pt idx="33">
                  <c:v>2340270</c:v>
                </c:pt>
                <c:pt idx="34">
                  <c:v>2347696</c:v>
                </c:pt>
                <c:pt idx="35">
                  <c:v>2356633</c:v>
                </c:pt>
                <c:pt idx="36">
                  <c:v>2365929</c:v>
                </c:pt>
                <c:pt idx="37">
                  <c:v>2375008</c:v>
                </c:pt>
                <c:pt idx="38">
                  <c:v>2383542</c:v>
                </c:pt>
                <c:pt idx="39">
                  <c:v>2391270</c:v>
                </c:pt>
                <c:pt idx="40">
                  <c:v>2397763</c:v>
                </c:pt>
                <c:pt idx="41">
                  <c:v>2403440</c:v>
                </c:pt>
                <c:pt idx="42">
                  <c:v>2408646</c:v>
                </c:pt>
                <c:pt idx="43">
                  <c:v>2413025</c:v>
                </c:pt>
                <c:pt idx="44">
                  <c:v>2416181</c:v>
                </c:pt>
                <c:pt idx="45">
                  <c:v>2417945</c:v>
                </c:pt>
                <c:pt idx="46">
                  <c:v>2418781</c:v>
                </c:pt>
                <c:pt idx="47">
                  <c:v>2419375</c:v>
                </c:pt>
                <c:pt idx="48">
                  <c:v>2420352</c:v>
                </c:pt>
                <c:pt idx="49">
                  <c:v>2422031</c:v>
                </c:pt>
                <c:pt idx="50">
                  <c:v>2424087</c:v>
                </c:pt>
                <c:pt idx="51">
                  <c:v>2426252</c:v>
                </c:pt>
                <c:pt idx="52">
                  <c:v>2428597</c:v>
                </c:pt>
                <c:pt idx="53">
                  <c:v>2430644</c:v>
                </c:pt>
                <c:pt idx="54">
                  <c:v>2432238</c:v>
                </c:pt>
                <c:pt idx="55">
                  <c:v>2433798</c:v>
                </c:pt>
                <c:pt idx="56">
                  <c:v>2435531</c:v>
                </c:pt>
                <c:pt idx="57">
                  <c:v>2436946</c:v>
                </c:pt>
                <c:pt idx="58">
                  <c:v>2437183</c:v>
                </c:pt>
                <c:pt idx="59">
                  <c:v>2437016</c:v>
                </c:pt>
                <c:pt idx="60">
                  <c:v>2439667</c:v>
                </c:pt>
                <c:pt idx="61">
                  <c:v>2443050</c:v>
                </c:pt>
                <c:pt idx="62">
                  <c:v>2445437</c:v>
                </c:pt>
                <c:pt idx="63">
                  <c:v>2448573</c:v>
                </c:pt>
                <c:pt idx="64">
                  <c:v>2453733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43-8A41-A037-ACF7243A1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p15'!$B$6:$B$70</c:f>
              <c:numCache>
                <c:formatCode>mmm\-yy</c:formatCode>
                <c:ptCount val="6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</c:numCache>
            </c:numRef>
          </c:cat>
          <c:val>
            <c:numRef>
              <c:f>'LFPR SA p15'!$C$6:$C$70</c:f>
              <c:numCache>
                <c:formatCode>0.0</c:formatCode>
                <c:ptCount val="65"/>
                <c:pt idx="0">
                  <c:v>58</c:v>
                </c:pt>
                <c:pt idx="1">
                  <c:v>57.9</c:v>
                </c:pt>
                <c:pt idx="2">
                  <c:v>57.6</c:v>
                </c:pt>
                <c:pt idx="3">
                  <c:v>57.6</c:v>
                </c:pt>
                <c:pt idx="4">
                  <c:v>57.8</c:v>
                </c:pt>
                <c:pt idx="5">
                  <c:v>57.6</c:v>
                </c:pt>
                <c:pt idx="6">
                  <c:v>57.8</c:v>
                </c:pt>
                <c:pt idx="7">
                  <c:v>57.8</c:v>
                </c:pt>
                <c:pt idx="8">
                  <c:v>58.1</c:v>
                </c:pt>
                <c:pt idx="9">
                  <c:v>58</c:v>
                </c:pt>
                <c:pt idx="10">
                  <c:v>58</c:v>
                </c:pt>
                <c:pt idx="11">
                  <c:v>57.9</c:v>
                </c:pt>
                <c:pt idx="12">
                  <c:v>57.8</c:v>
                </c:pt>
                <c:pt idx="13">
                  <c:v>57.7</c:v>
                </c:pt>
                <c:pt idx="14">
                  <c:v>57.7</c:v>
                </c:pt>
                <c:pt idx="15">
                  <c:v>57.7</c:v>
                </c:pt>
                <c:pt idx="16">
                  <c:v>57.7</c:v>
                </c:pt>
                <c:pt idx="17">
                  <c:v>57.7</c:v>
                </c:pt>
                <c:pt idx="18">
                  <c:v>57.6</c:v>
                </c:pt>
                <c:pt idx="19">
                  <c:v>57.5</c:v>
                </c:pt>
                <c:pt idx="20">
                  <c:v>57.4</c:v>
                </c:pt>
                <c:pt idx="21">
                  <c:v>57.4</c:v>
                </c:pt>
                <c:pt idx="22">
                  <c:v>57.4</c:v>
                </c:pt>
                <c:pt idx="23">
                  <c:v>57.4</c:v>
                </c:pt>
                <c:pt idx="24">
                  <c:v>57.5</c:v>
                </c:pt>
                <c:pt idx="25">
                  <c:v>57.6</c:v>
                </c:pt>
                <c:pt idx="26">
                  <c:v>57.6</c:v>
                </c:pt>
                <c:pt idx="27">
                  <c:v>57.6</c:v>
                </c:pt>
                <c:pt idx="28">
                  <c:v>57.5</c:v>
                </c:pt>
                <c:pt idx="29">
                  <c:v>57.4</c:v>
                </c:pt>
                <c:pt idx="30">
                  <c:v>57.4</c:v>
                </c:pt>
                <c:pt idx="31">
                  <c:v>57.3</c:v>
                </c:pt>
                <c:pt idx="32">
                  <c:v>57.3</c:v>
                </c:pt>
                <c:pt idx="33">
                  <c:v>57.3</c:v>
                </c:pt>
                <c:pt idx="34">
                  <c:v>57.4</c:v>
                </c:pt>
                <c:pt idx="35">
                  <c:v>57.4</c:v>
                </c:pt>
                <c:pt idx="36">
                  <c:v>57.5</c:v>
                </c:pt>
                <c:pt idx="37">
                  <c:v>57.6</c:v>
                </c:pt>
                <c:pt idx="38">
                  <c:v>57.7</c:v>
                </c:pt>
                <c:pt idx="39">
                  <c:v>57.8</c:v>
                </c:pt>
                <c:pt idx="40">
                  <c:v>57.8</c:v>
                </c:pt>
                <c:pt idx="41">
                  <c:v>57.8</c:v>
                </c:pt>
                <c:pt idx="42">
                  <c:v>57.8</c:v>
                </c:pt>
                <c:pt idx="43">
                  <c:v>57.8</c:v>
                </c:pt>
                <c:pt idx="44">
                  <c:v>57.9</c:v>
                </c:pt>
                <c:pt idx="45">
                  <c:v>57.9</c:v>
                </c:pt>
                <c:pt idx="46">
                  <c:v>57.9</c:v>
                </c:pt>
                <c:pt idx="47">
                  <c:v>57.8</c:v>
                </c:pt>
                <c:pt idx="48">
                  <c:v>57.8</c:v>
                </c:pt>
                <c:pt idx="49">
                  <c:v>57.8</c:v>
                </c:pt>
                <c:pt idx="50">
                  <c:v>57.9</c:v>
                </c:pt>
                <c:pt idx="51">
                  <c:v>58</c:v>
                </c:pt>
                <c:pt idx="52">
                  <c:v>58.1</c:v>
                </c:pt>
                <c:pt idx="53">
                  <c:v>58.1</c:v>
                </c:pt>
                <c:pt idx="54">
                  <c:v>58.2</c:v>
                </c:pt>
                <c:pt idx="55">
                  <c:v>58.1</c:v>
                </c:pt>
                <c:pt idx="56">
                  <c:v>58.1</c:v>
                </c:pt>
                <c:pt idx="57">
                  <c:v>58</c:v>
                </c:pt>
                <c:pt idx="58">
                  <c:v>57.8</c:v>
                </c:pt>
                <c:pt idx="59">
                  <c:v>57.7</c:v>
                </c:pt>
                <c:pt idx="60">
                  <c:v>57.6</c:v>
                </c:pt>
                <c:pt idx="61">
                  <c:v>57.6</c:v>
                </c:pt>
                <c:pt idx="62">
                  <c:v>57.5</c:v>
                </c:pt>
                <c:pt idx="63">
                  <c:v>57.5</c:v>
                </c:pt>
                <c:pt idx="64">
                  <c:v>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54-A442-96A9-9002EC0DE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5</xdr:row>
      <xdr:rowOff>0</xdr:rowOff>
    </xdr:from>
    <xdr:to>
      <xdr:col>16</xdr:col>
      <xdr:colOff>373742</xdr:colOff>
      <xdr:row>27</xdr:row>
      <xdr:rowOff>181428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C3932E-3E14-E34F-BC24-E835877E74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1</xdr:colOff>
      <xdr:row>34</xdr:row>
      <xdr:rowOff>101801</xdr:rowOff>
    </xdr:from>
    <xdr:to>
      <xdr:col>16</xdr:col>
      <xdr:colOff>373743</xdr:colOff>
      <xdr:row>57</xdr:row>
      <xdr:rowOff>83659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D7CFE16-4AAA-184E-92AD-F1BEC4099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6</xdr:row>
      <xdr:rowOff>0</xdr:rowOff>
    </xdr:from>
    <xdr:to>
      <xdr:col>16</xdr:col>
      <xdr:colOff>337457</xdr:colOff>
      <xdr:row>28</xdr:row>
      <xdr:rowOff>181429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1FF991-3B4C-CB43-BF40-49FD23D66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34</xdr:row>
      <xdr:rowOff>169916</xdr:rowOff>
    </xdr:from>
    <xdr:to>
      <xdr:col>16</xdr:col>
      <xdr:colOff>337457</xdr:colOff>
      <xdr:row>57</xdr:row>
      <xdr:rowOff>151773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3C8484-18B6-BA4F-A9E7-7512DEA1A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A8" sqref="A8: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201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 ht="15.75" customHeight="1" x14ac:dyDescent="0.2">
      <c r="A2" s="201" t="s">
        <v>0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4" ht="16.5" customHeight="1" thickBot="1" x14ac:dyDescent="0.25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x14ac:dyDescent="0.2">
      <c r="A4" s="203" t="s">
        <v>1</v>
      </c>
      <c r="B4" s="14" t="s">
        <v>2</v>
      </c>
      <c r="C4" s="14"/>
      <c r="D4" s="14"/>
      <c r="E4" s="14"/>
      <c r="F4" s="14"/>
      <c r="G4" s="15"/>
    </row>
    <row r="5" spans="1:14" x14ac:dyDescent="0.2">
      <c r="A5" s="202"/>
      <c r="B5" s="208" t="s">
        <v>3</v>
      </c>
      <c r="C5" s="207" t="s">
        <v>4</v>
      </c>
      <c r="D5" s="16" t="s">
        <v>5</v>
      </c>
      <c r="E5" s="16"/>
      <c r="F5" s="72" t="s">
        <v>6</v>
      </c>
      <c r="G5" s="17"/>
    </row>
    <row r="6" spans="1:14" x14ac:dyDescent="0.2">
      <c r="A6" s="202"/>
      <c r="B6" s="202"/>
      <c r="C6" s="202"/>
      <c r="D6" s="208" t="s">
        <v>3</v>
      </c>
      <c r="E6" s="207" t="s">
        <v>4</v>
      </c>
      <c r="F6" s="208" t="s">
        <v>3</v>
      </c>
      <c r="G6" s="205" t="s">
        <v>7</v>
      </c>
    </row>
    <row r="7" spans="1:14" ht="15.75" customHeight="1" thickBot="1" x14ac:dyDescent="0.25">
      <c r="A7" s="204"/>
      <c r="B7" s="204"/>
      <c r="C7" s="204"/>
      <c r="D7" s="204"/>
      <c r="E7" s="204"/>
      <c r="F7" s="204"/>
      <c r="G7" s="206"/>
    </row>
    <row r="8" spans="1:14" ht="15.75" customHeight="1" thickBot="1" x14ac:dyDescent="0.25">
      <c r="A8" s="73">
        <v>4447403</v>
      </c>
      <c r="B8" s="74">
        <v>2559438</v>
      </c>
      <c r="C8" s="192">
        <v>57.5</v>
      </c>
      <c r="D8" s="75">
        <v>2453733</v>
      </c>
      <c r="E8" s="193">
        <v>55.2</v>
      </c>
      <c r="F8" s="75">
        <v>105705</v>
      </c>
      <c r="G8" s="194">
        <v>4.0999999999999996</v>
      </c>
      <c r="M8" s="76"/>
    </row>
    <row r="9" spans="1:14" x14ac:dyDescent="0.2">
      <c r="E9" s="77"/>
    </row>
    <row r="10" spans="1:14" x14ac:dyDescent="0.2">
      <c r="A10" s="28" t="s">
        <v>8</v>
      </c>
      <c r="B10" s="28"/>
      <c r="C10" s="28"/>
      <c r="D10" s="28"/>
      <c r="E10" s="28"/>
      <c r="F10" s="28"/>
    </row>
    <row r="12" spans="1:14" x14ac:dyDescent="0.2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40" t="s">
        <v>235</v>
      </c>
      <c r="B1" s="212"/>
      <c r="C1" s="212"/>
      <c r="D1" s="212"/>
      <c r="E1" s="212"/>
      <c r="F1" s="212"/>
      <c r="G1" s="212"/>
      <c r="H1" s="210"/>
    </row>
    <row r="2" spans="1:8" ht="15.75" customHeight="1" thickBot="1" x14ac:dyDescent="0.25">
      <c r="A2" s="42" t="s">
        <v>15</v>
      </c>
      <c r="B2" s="43" t="s">
        <v>236</v>
      </c>
      <c r="C2" s="44" t="s">
        <v>237</v>
      </c>
      <c r="D2" s="45" t="s">
        <v>238</v>
      </c>
      <c r="E2" s="43" t="s">
        <v>239</v>
      </c>
      <c r="F2" s="43" t="s">
        <v>240</v>
      </c>
      <c r="G2" s="43" t="s">
        <v>241</v>
      </c>
      <c r="H2" s="44" t="s">
        <v>242</v>
      </c>
    </row>
    <row r="3" spans="1:8" x14ac:dyDescent="0.2">
      <c r="A3" s="46" t="s">
        <v>243</v>
      </c>
      <c r="B3" s="123">
        <v>1174.21</v>
      </c>
      <c r="C3" s="123">
        <v>1175.46</v>
      </c>
      <c r="D3" s="123">
        <v>1121.57</v>
      </c>
      <c r="E3" s="175">
        <f t="shared" ref="E3:E10" si="0">B3-C3</f>
        <v>-1.25</v>
      </c>
      <c r="F3" s="166">
        <f t="shared" ref="F3:F10" si="1">ROUND(E3/C3,3)</f>
        <v>-1E-3</v>
      </c>
      <c r="G3" s="175">
        <f t="shared" ref="G3:G10" si="2">B3-D3</f>
        <v>52.6400000000001</v>
      </c>
      <c r="H3" s="166">
        <f t="shared" ref="H3:H10" si="3">ROUND(G3/D3,3)</f>
        <v>4.7E-2</v>
      </c>
    </row>
    <row r="4" spans="1:8" x14ac:dyDescent="0.2">
      <c r="A4" s="46" t="s">
        <v>244</v>
      </c>
      <c r="B4" s="123">
        <v>1008.93</v>
      </c>
      <c r="C4" s="123">
        <v>1003.97</v>
      </c>
      <c r="D4" s="123">
        <v>1011.85</v>
      </c>
      <c r="E4" s="175">
        <f t="shared" si="0"/>
        <v>4.9599999999999227</v>
      </c>
      <c r="F4" s="166">
        <f t="shared" si="1"/>
        <v>5.0000000000000001E-3</v>
      </c>
      <c r="G4" s="175">
        <f t="shared" si="2"/>
        <v>-2.9200000000000728</v>
      </c>
      <c r="H4" s="166">
        <f t="shared" si="3"/>
        <v>-3.0000000000000001E-3</v>
      </c>
    </row>
    <row r="5" spans="1:8" x14ac:dyDescent="0.2">
      <c r="A5" s="46" t="s">
        <v>245</v>
      </c>
      <c r="B5" s="123">
        <v>788.21</v>
      </c>
      <c r="C5" s="123">
        <v>770.9</v>
      </c>
      <c r="D5" s="123">
        <v>746.13</v>
      </c>
      <c r="E5" s="175">
        <f t="shared" si="0"/>
        <v>17.310000000000059</v>
      </c>
      <c r="F5" s="166">
        <f t="shared" si="1"/>
        <v>2.1999999999999999E-2</v>
      </c>
      <c r="G5" s="175">
        <f t="shared" si="2"/>
        <v>42.080000000000041</v>
      </c>
      <c r="H5" s="166">
        <f t="shared" si="3"/>
        <v>5.6000000000000001E-2</v>
      </c>
    </row>
    <row r="6" spans="1:8" x14ac:dyDescent="0.2">
      <c r="A6" s="46" t="s">
        <v>246</v>
      </c>
      <c r="B6" s="123">
        <v>1130.6500000000001</v>
      </c>
      <c r="C6" s="123">
        <v>1123.5899999999999</v>
      </c>
      <c r="D6" s="123">
        <v>1103.6600000000001</v>
      </c>
      <c r="E6" s="175">
        <f t="shared" si="0"/>
        <v>7.0600000000001728</v>
      </c>
      <c r="F6" s="166">
        <f t="shared" si="1"/>
        <v>6.0000000000000001E-3</v>
      </c>
      <c r="G6" s="175">
        <f t="shared" si="2"/>
        <v>26.990000000000009</v>
      </c>
      <c r="H6" s="166">
        <f t="shared" si="3"/>
        <v>2.4E-2</v>
      </c>
    </row>
    <row r="7" spans="1:8" x14ac:dyDescent="0.2">
      <c r="A7" s="46" t="s">
        <v>247</v>
      </c>
      <c r="B7" s="123">
        <v>861</v>
      </c>
      <c r="C7" s="123">
        <v>879.8</v>
      </c>
      <c r="D7" s="123">
        <v>773.12</v>
      </c>
      <c r="E7" s="175">
        <f t="shared" si="0"/>
        <v>-18.799999999999955</v>
      </c>
      <c r="F7" s="166">
        <f t="shared" si="1"/>
        <v>-2.1000000000000001E-2</v>
      </c>
      <c r="G7" s="175">
        <f t="shared" si="2"/>
        <v>87.88</v>
      </c>
      <c r="H7" s="166">
        <f t="shared" si="3"/>
        <v>0.114</v>
      </c>
    </row>
    <row r="8" spans="1:8" x14ac:dyDescent="0.2">
      <c r="A8" s="46" t="s">
        <v>248</v>
      </c>
      <c r="B8" s="123">
        <v>814.01</v>
      </c>
      <c r="C8" s="123">
        <v>827.29</v>
      </c>
      <c r="D8" s="123">
        <v>831.47</v>
      </c>
      <c r="E8" s="175">
        <f t="shared" si="0"/>
        <v>-13.279999999999973</v>
      </c>
      <c r="F8" s="166">
        <f t="shared" si="1"/>
        <v>-1.6E-2</v>
      </c>
      <c r="G8" s="175">
        <f t="shared" si="2"/>
        <v>-17.460000000000036</v>
      </c>
      <c r="H8" s="166">
        <f t="shared" si="3"/>
        <v>-2.1000000000000001E-2</v>
      </c>
    </row>
    <row r="9" spans="1:8" x14ac:dyDescent="0.2">
      <c r="A9" s="46" t="s">
        <v>249</v>
      </c>
      <c r="B9" s="123">
        <v>1096.1300000000001</v>
      </c>
      <c r="C9" s="123">
        <v>1102.3599999999999</v>
      </c>
      <c r="D9" s="123">
        <v>985.61</v>
      </c>
      <c r="E9" s="175">
        <f t="shared" si="0"/>
        <v>-6.2299999999997908</v>
      </c>
      <c r="F9" s="166">
        <f t="shared" si="1"/>
        <v>-6.0000000000000001E-3</v>
      </c>
      <c r="G9" s="175">
        <f t="shared" si="2"/>
        <v>110.5200000000001</v>
      </c>
      <c r="H9" s="166">
        <f t="shared" si="3"/>
        <v>0.112</v>
      </c>
    </row>
    <row r="10" spans="1:8" x14ac:dyDescent="0.2">
      <c r="A10" s="46" t="s">
        <v>250</v>
      </c>
      <c r="B10" s="123">
        <v>971.87</v>
      </c>
      <c r="C10" s="123">
        <v>936.64</v>
      </c>
      <c r="D10" s="123">
        <v>940.64</v>
      </c>
      <c r="E10" s="175">
        <f t="shared" si="0"/>
        <v>35.230000000000018</v>
      </c>
      <c r="F10" s="166">
        <f t="shared" si="1"/>
        <v>3.7999999999999999E-2</v>
      </c>
      <c r="G10" s="175">
        <f t="shared" si="2"/>
        <v>31.230000000000018</v>
      </c>
      <c r="H10" s="166">
        <f t="shared" si="3"/>
        <v>3.3000000000000002E-2</v>
      </c>
    </row>
    <row r="11" spans="1:8" x14ac:dyDescent="0.2">
      <c r="G11" s="124"/>
    </row>
    <row r="12" spans="1:8" ht="15.75" customHeight="1" thickBot="1" x14ac:dyDescent="0.25"/>
    <row r="13" spans="1:8" ht="15.75" customHeight="1" thickBot="1" x14ac:dyDescent="0.25">
      <c r="A13" s="238" t="s">
        <v>251</v>
      </c>
      <c r="B13" s="239"/>
      <c r="C13" s="239"/>
      <c r="D13" s="239"/>
      <c r="E13" s="239"/>
      <c r="F13" s="239"/>
      <c r="G13" s="239"/>
      <c r="H13" s="216"/>
    </row>
    <row r="14" spans="1:8" ht="15.75" customHeight="1" thickBot="1" x14ac:dyDescent="0.25">
      <c r="A14" s="43" t="s">
        <v>15</v>
      </c>
      <c r="B14" s="44" t="s">
        <v>236</v>
      </c>
      <c r="C14" s="45" t="s">
        <v>237</v>
      </c>
      <c r="D14" s="43" t="s">
        <v>238</v>
      </c>
      <c r="E14" s="44" t="s">
        <v>239</v>
      </c>
      <c r="F14" s="45" t="s">
        <v>240</v>
      </c>
      <c r="G14" s="44" t="s">
        <v>241</v>
      </c>
      <c r="H14" s="47" t="s">
        <v>242</v>
      </c>
    </row>
    <row r="15" spans="1:8" x14ac:dyDescent="0.2">
      <c r="A15" s="46" t="s">
        <v>243</v>
      </c>
      <c r="B15" s="149">
        <v>33.799999999999997</v>
      </c>
      <c r="C15" s="149">
        <v>33.700000000000003</v>
      </c>
      <c r="D15" s="149">
        <v>33.4</v>
      </c>
      <c r="E15" s="176">
        <f t="shared" ref="E15:E22" si="4">B15-C15</f>
        <v>9.9999999999994316E-2</v>
      </c>
      <c r="F15" s="166">
        <f t="shared" ref="F15:F22" si="5">ROUND(E15/C15,3)</f>
        <v>3.0000000000000001E-3</v>
      </c>
      <c r="G15" s="176">
        <f t="shared" ref="G15:G22" si="6">B15-D15</f>
        <v>0.39999999999999858</v>
      </c>
      <c r="H15" s="166">
        <f t="shared" ref="H15:H22" si="7">ROUND(G15/D15,3)</f>
        <v>1.2E-2</v>
      </c>
    </row>
    <row r="16" spans="1:8" x14ac:dyDescent="0.2">
      <c r="A16" s="46" t="s">
        <v>244</v>
      </c>
      <c r="B16" s="149">
        <v>33.799999999999997</v>
      </c>
      <c r="C16" s="149">
        <v>33.6</v>
      </c>
      <c r="D16" s="149">
        <v>34.700000000000003</v>
      </c>
      <c r="E16" s="176">
        <f t="shared" si="4"/>
        <v>0.19999999999999574</v>
      </c>
      <c r="F16" s="166">
        <f t="shared" si="5"/>
        <v>6.0000000000000001E-3</v>
      </c>
      <c r="G16" s="176">
        <f t="shared" si="6"/>
        <v>-0.90000000000000568</v>
      </c>
      <c r="H16" s="166">
        <f t="shared" si="7"/>
        <v>-2.5999999999999999E-2</v>
      </c>
    </row>
    <row r="17" spans="1:8" x14ac:dyDescent="0.2">
      <c r="A17" s="46" t="s">
        <v>245</v>
      </c>
      <c r="B17" s="149">
        <v>33.299999999999997</v>
      </c>
      <c r="C17" s="149">
        <v>33.1</v>
      </c>
      <c r="D17" s="149">
        <v>32.299999999999997</v>
      </c>
      <c r="E17" s="176">
        <f t="shared" si="4"/>
        <v>0.19999999999999574</v>
      </c>
      <c r="F17" s="166">
        <f t="shared" si="5"/>
        <v>6.0000000000000001E-3</v>
      </c>
      <c r="G17" s="176">
        <f t="shared" si="6"/>
        <v>1</v>
      </c>
      <c r="H17" s="166">
        <f t="shared" si="7"/>
        <v>3.1E-2</v>
      </c>
    </row>
    <row r="18" spans="1:8" x14ac:dyDescent="0.2">
      <c r="A18" s="46" t="s">
        <v>246</v>
      </c>
      <c r="B18" s="149">
        <v>34.799999999999997</v>
      </c>
      <c r="C18" s="149">
        <v>34.700000000000003</v>
      </c>
      <c r="D18" s="149">
        <v>34.5</v>
      </c>
      <c r="E18" s="176">
        <f t="shared" si="4"/>
        <v>9.9999999999994316E-2</v>
      </c>
      <c r="F18" s="166">
        <f t="shared" si="5"/>
        <v>3.0000000000000001E-3</v>
      </c>
      <c r="G18" s="176">
        <f t="shared" si="6"/>
        <v>0.29999999999999716</v>
      </c>
      <c r="H18" s="166">
        <f t="shared" si="7"/>
        <v>8.9999999999999993E-3</v>
      </c>
    </row>
    <row r="19" spans="1:8" x14ac:dyDescent="0.2">
      <c r="A19" s="46" t="s">
        <v>247</v>
      </c>
      <c r="B19" s="149">
        <v>30.2</v>
      </c>
      <c r="C19" s="149">
        <v>31.5</v>
      </c>
      <c r="D19" s="149">
        <v>30.2</v>
      </c>
      <c r="E19" s="176">
        <f t="shared" si="4"/>
        <v>-1.3000000000000007</v>
      </c>
      <c r="F19" s="166">
        <f t="shared" si="5"/>
        <v>-4.1000000000000002E-2</v>
      </c>
      <c r="G19" s="176">
        <f t="shared" si="6"/>
        <v>0</v>
      </c>
      <c r="H19" s="166">
        <f t="shared" si="7"/>
        <v>0</v>
      </c>
    </row>
    <row r="20" spans="1:8" x14ac:dyDescent="0.2">
      <c r="A20" s="46" t="s">
        <v>248</v>
      </c>
      <c r="B20" s="149">
        <v>31.2</v>
      </c>
      <c r="C20" s="149">
        <v>31.6</v>
      </c>
      <c r="D20" s="149">
        <v>31.4</v>
      </c>
      <c r="E20" s="176">
        <f t="shared" si="4"/>
        <v>-0.40000000000000213</v>
      </c>
      <c r="F20" s="166">
        <f t="shared" si="5"/>
        <v>-1.2999999999999999E-2</v>
      </c>
      <c r="G20" s="176">
        <f t="shared" si="6"/>
        <v>-0.19999999999999929</v>
      </c>
      <c r="H20" s="166">
        <f t="shared" si="7"/>
        <v>-6.0000000000000001E-3</v>
      </c>
    </row>
    <row r="21" spans="1:8" x14ac:dyDescent="0.2">
      <c r="A21" s="46" t="s">
        <v>249</v>
      </c>
      <c r="B21" s="149">
        <v>35.200000000000003</v>
      </c>
      <c r="C21" s="149">
        <v>35.4</v>
      </c>
      <c r="D21" s="149">
        <v>33.799999999999997</v>
      </c>
      <c r="E21" s="176">
        <f t="shared" si="4"/>
        <v>-0.19999999999999574</v>
      </c>
      <c r="F21" s="166">
        <f t="shared" si="5"/>
        <v>-6.0000000000000001E-3</v>
      </c>
      <c r="G21" s="176">
        <f t="shared" si="6"/>
        <v>1.4000000000000057</v>
      </c>
      <c r="H21" s="166">
        <f t="shared" si="7"/>
        <v>4.1000000000000002E-2</v>
      </c>
    </row>
    <row r="22" spans="1:8" x14ac:dyDescent="0.2">
      <c r="A22" s="46" t="s">
        <v>250</v>
      </c>
      <c r="B22" s="149">
        <v>32.9</v>
      </c>
      <c r="C22" s="149">
        <v>32</v>
      </c>
      <c r="D22" s="149">
        <v>34.799999999999997</v>
      </c>
      <c r="E22" s="176">
        <f t="shared" si="4"/>
        <v>0.89999999999999858</v>
      </c>
      <c r="F22" s="166">
        <f t="shared" si="5"/>
        <v>2.8000000000000001E-2</v>
      </c>
      <c r="G22" s="176">
        <f t="shared" si="6"/>
        <v>-1.8999999999999986</v>
      </c>
      <c r="H22" s="166">
        <f t="shared" si="7"/>
        <v>-5.5E-2</v>
      </c>
    </row>
    <row r="24" spans="1:8" ht="15.75" customHeight="1" thickBot="1" x14ac:dyDescent="0.25"/>
    <row r="25" spans="1:8" ht="15.75" customHeight="1" thickBot="1" x14ac:dyDescent="0.25">
      <c r="A25" s="238" t="s">
        <v>252</v>
      </c>
      <c r="B25" s="239"/>
      <c r="C25" s="239"/>
      <c r="D25" s="239"/>
      <c r="E25" s="239"/>
      <c r="F25" s="239"/>
      <c r="G25" s="239"/>
      <c r="H25" s="216"/>
    </row>
    <row r="26" spans="1:8" ht="15.75" customHeight="1" thickBot="1" x14ac:dyDescent="0.25">
      <c r="A26" s="43" t="s">
        <v>15</v>
      </c>
      <c r="B26" s="48" t="s">
        <v>236</v>
      </c>
      <c r="C26" s="49" t="s">
        <v>237</v>
      </c>
      <c r="D26" s="49" t="s">
        <v>238</v>
      </c>
      <c r="E26" s="49" t="s">
        <v>239</v>
      </c>
      <c r="F26" s="49" t="s">
        <v>240</v>
      </c>
      <c r="G26" s="42" t="s">
        <v>241</v>
      </c>
      <c r="H26" s="44" t="s">
        <v>242</v>
      </c>
    </row>
    <row r="27" spans="1:8" x14ac:dyDescent="0.2">
      <c r="A27" s="46" t="s">
        <v>243</v>
      </c>
      <c r="B27" s="123">
        <v>34.74</v>
      </c>
      <c r="C27" s="123">
        <v>34.880000000000003</v>
      </c>
      <c r="D27" s="123">
        <v>33.58</v>
      </c>
      <c r="E27" s="175">
        <f t="shared" ref="E27:E34" si="8">B27-C27</f>
        <v>-0.14000000000000057</v>
      </c>
      <c r="F27" s="166">
        <f t="shared" ref="F27:F34" si="9">ROUND(E27/C27,3)</f>
        <v>-4.0000000000000001E-3</v>
      </c>
      <c r="G27" s="175">
        <f t="shared" ref="G27:G34" si="10">B27-D27</f>
        <v>1.1600000000000037</v>
      </c>
      <c r="H27" s="166">
        <f t="shared" ref="H27:H34" si="11">ROUND(G27/D27,3)</f>
        <v>3.5000000000000003E-2</v>
      </c>
    </row>
    <row r="28" spans="1:8" x14ac:dyDescent="0.2">
      <c r="A28" s="46" t="s">
        <v>244</v>
      </c>
      <c r="B28" s="123">
        <v>29.85</v>
      </c>
      <c r="C28" s="123">
        <v>29.88</v>
      </c>
      <c r="D28" s="123">
        <v>29.16</v>
      </c>
      <c r="E28" s="175">
        <f t="shared" si="8"/>
        <v>-2.9999999999997584E-2</v>
      </c>
      <c r="F28" s="166">
        <f t="shared" si="9"/>
        <v>-1E-3</v>
      </c>
      <c r="G28" s="175">
        <f t="shared" si="10"/>
        <v>0.69000000000000128</v>
      </c>
      <c r="H28" s="166">
        <f t="shared" si="11"/>
        <v>2.4E-2</v>
      </c>
    </row>
    <row r="29" spans="1:8" x14ac:dyDescent="0.2">
      <c r="A29" s="46" t="s">
        <v>245</v>
      </c>
      <c r="B29" s="123">
        <v>23.67</v>
      </c>
      <c r="C29" s="123">
        <v>23.29</v>
      </c>
      <c r="D29" s="123">
        <v>23.1</v>
      </c>
      <c r="E29" s="175">
        <f t="shared" si="8"/>
        <v>0.38000000000000256</v>
      </c>
      <c r="F29" s="166">
        <f t="shared" si="9"/>
        <v>1.6E-2</v>
      </c>
      <c r="G29" s="175">
        <f t="shared" si="10"/>
        <v>0.57000000000000028</v>
      </c>
      <c r="H29" s="166">
        <f t="shared" si="11"/>
        <v>2.5000000000000001E-2</v>
      </c>
    </row>
    <row r="30" spans="1:8" x14ac:dyDescent="0.2">
      <c r="A30" s="46" t="s">
        <v>246</v>
      </c>
      <c r="B30" s="123">
        <v>32.49</v>
      </c>
      <c r="C30" s="123">
        <v>32.380000000000003</v>
      </c>
      <c r="D30" s="123">
        <v>31.99</v>
      </c>
      <c r="E30" s="175">
        <f t="shared" si="8"/>
        <v>0.10999999999999943</v>
      </c>
      <c r="F30" s="166">
        <f t="shared" si="9"/>
        <v>3.0000000000000001E-3</v>
      </c>
      <c r="G30" s="175">
        <f t="shared" si="10"/>
        <v>0.50000000000000355</v>
      </c>
      <c r="H30" s="166">
        <f t="shared" si="11"/>
        <v>1.6E-2</v>
      </c>
    </row>
    <row r="31" spans="1:8" x14ac:dyDescent="0.2">
      <c r="A31" s="46" t="s">
        <v>247</v>
      </c>
      <c r="B31" s="123">
        <v>28.51</v>
      </c>
      <c r="C31" s="123">
        <v>27.93</v>
      </c>
      <c r="D31" s="123">
        <v>25.6</v>
      </c>
      <c r="E31" s="175">
        <f t="shared" si="8"/>
        <v>0.58000000000000185</v>
      </c>
      <c r="F31" s="166">
        <f t="shared" si="9"/>
        <v>2.1000000000000001E-2</v>
      </c>
      <c r="G31" s="175">
        <f t="shared" si="10"/>
        <v>2.91</v>
      </c>
      <c r="H31" s="166">
        <f t="shared" si="11"/>
        <v>0.114</v>
      </c>
    </row>
    <row r="32" spans="1:8" x14ac:dyDescent="0.2">
      <c r="A32" s="46" t="s">
        <v>248</v>
      </c>
      <c r="B32" s="123">
        <v>26.09</v>
      </c>
      <c r="C32" s="123">
        <v>26.18</v>
      </c>
      <c r="D32" s="123">
        <v>26.48</v>
      </c>
      <c r="E32" s="175">
        <f t="shared" si="8"/>
        <v>-8.9999999999999858E-2</v>
      </c>
      <c r="F32" s="166">
        <f t="shared" si="9"/>
        <v>-3.0000000000000001E-3</v>
      </c>
      <c r="G32" s="175">
        <f t="shared" si="10"/>
        <v>-0.39000000000000057</v>
      </c>
      <c r="H32" s="166">
        <f t="shared" si="11"/>
        <v>-1.4999999999999999E-2</v>
      </c>
    </row>
    <row r="33" spans="1:8" x14ac:dyDescent="0.2">
      <c r="A33" s="46" t="s">
        <v>249</v>
      </c>
      <c r="B33" s="123">
        <v>31.14</v>
      </c>
      <c r="C33" s="123">
        <v>31.14</v>
      </c>
      <c r="D33" s="123">
        <v>29.16</v>
      </c>
      <c r="E33" s="175">
        <f t="shared" si="8"/>
        <v>0</v>
      </c>
      <c r="F33" s="166">
        <f t="shared" si="9"/>
        <v>0</v>
      </c>
      <c r="G33" s="175">
        <f t="shared" si="10"/>
        <v>1.9800000000000004</v>
      </c>
      <c r="H33" s="166">
        <f t="shared" si="11"/>
        <v>6.8000000000000005E-2</v>
      </c>
    </row>
    <row r="34" spans="1:8" x14ac:dyDescent="0.2">
      <c r="A34" s="46" t="s">
        <v>250</v>
      </c>
      <c r="B34" s="123">
        <v>29.54</v>
      </c>
      <c r="C34" s="123">
        <v>29.27</v>
      </c>
      <c r="D34" s="123">
        <v>27.03</v>
      </c>
      <c r="E34" s="175">
        <f t="shared" si="8"/>
        <v>0.26999999999999957</v>
      </c>
      <c r="F34" s="166">
        <f t="shared" si="9"/>
        <v>8.9999999999999993E-3</v>
      </c>
      <c r="G34" s="175">
        <f t="shared" si="10"/>
        <v>2.509999999999998</v>
      </c>
      <c r="H34" s="166">
        <f t="shared" si="11"/>
        <v>9.2999999999999999E-2</v>
      </c>
    </row>
    <row r="36" spans="1:8" x14ac:dyDescent="0.2">
      <c r="A36" t="s">
        <v>126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58" bestFit="1" customWidth="1"/>
    <col min="7" max="7" width="18.33203125" bestFit="1" customWidth="1"/>
    <col min="8" max="8" width="15.1640625" style="158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41" t="s">
        <v>253</v>
      </c>
      <c r="B1" s="204"/>
      <c r="C1" s="204"/>
      <c r="D1" s="204"/>
      <c r="E1" s="204"/>
      <c r="F1" s="204"/>
      <c r="G1" s="204"/>
      <c r="H1" s="204"/>
    </row>
    <row r="2" spans="1:21" ht="15.75" customHeight="1" thickBot="1" x14ac:dyDescent="0.25">
      <c r="A2" s="50" t="s">
        <v>254</v>
      </c>
      <c r="B2" s="50" t="s">
        <v>236</v>
      </c>
      <c r="C2" s="50" t="s">
        <v>237</v>
      </c>
      <c r="D2" s="50" t="s">
        <v>238</v>
      </c>
      <c r="E2" s="50" t="s">
        <v>239</v>
      </c>
      <c r="F2" s="177" t="s">
        <v>240</v>
      </c>
      <c r="G2" s="50" t="s">
        <v>241</v>
      </c>
      <c r="H2" s="177" t="s">
        <v>242</v>
      </c>
      <c r="I2" s="146"/>
    </row>
    <row r="3" spans="1:21" ht="15.75" customHeight="1" x14ac:dyDescent="0.2">
      <c r="A3" s="51" t="s">
        <v>255</v>
      </c>
      <c r="B3" s="125">
        <v>1060.8800000000001</v>
      </c>
      <c r="C3" s="125">
        <v>1066.73</v>
      </c>
      <c r="D3" s="125">
        <v>1024.48</v>
      </c>
      <c r="E3" s="178">
        <f t="shared" ref="E3:E13" si="0">B3-C3</f>
        <v>-5.8499999999999091</v>
      </c>
      <c r="F3" s="179">
        <f t="shared" ref="F3:F13" si="1">ROUND((B3-C3)/C3,3)</f>
        <v>-5.0000000000000001E-3</v>
      </c>
      <c r="G3" s="178">
        <f t="shared" ref="G3:G13" si="2">B3-D3</f>
        <v>36.400000000000091</v>
      </c>
      <c r="H3" s="179">
        <f t="shared" ref="H3:H13" si="3">ROUND((B3-D3)/D3,3)</f>
        <v>3.5999999999999997E-2</v>
      </c>
    </row>
    <row r="4" spans="1:21" ht="15.75" customHeight="1" x14ac:dyDescent="0.2">
      <c r="A4" s="51" t="s">
        <v>256</v>
      </c>
      <c r="B4" s="125">
        <v>1376.65</v>
      </c>
      <c r="C4" s="125">
        <v>1403.78</v>
      </c>
      <c r="D4" s="125">
        <v>1343.48</v>
      </c>
      <c r="E4" s="178">
        <f t="shared" si="0"/>
        <v>-27.129999999999882</v>
      </c>
      <c r="F4" s="179">
        <f t="shared" si="1"/>
        <v>-1.9E-2</v>
      </c>
      <c r="G4" s="178">
        <f t="shared" si="2"/>
        <v>33.170000000000073</v>
      </c>
      <c r="H4" s="179">
        <f t="shared" si="3"/>
        <v>2.5000000000000001E-2</v>
      </c>
      <c r="O4" s="125"/>
      <c r="P4" s="125"/>
      <c r="Q4" s="125"/>
      <c r="R4" s="180"/>
      <c r="S4" s="181"/>
      <c r="T4" s="180"/>
      <c r="U4" s="181"/>
    </row>
    <row r="5" spans="1:21" ht="15.75" customHeight="1" x14ac:dyDescent="0.2">
      <c r="A5" s="51" t="s">
        <v>257</v>
      </c>
      <c r="B5" s="125">
        <v>1351.89</v>
      </c>
      <c r="C5" s="125">
        <v>1397.18</v>
      </c>
      <c r="D5" s="125">
        <v>1324.9</v>
      </c>
      <c r="E5" s="178">
        <f t="shared" si="0"/>
        <v>-45.289999999999964</v>
      </c>
      <c r="F5" s="179">
        <f t="shared" si="1"/>
        <v>-3.2000000000000001E-2</v>
      </c>
      <c r="G5" s="178">
        <f t="shared" si="2"/>
        <v>26.990000000000009</v>
      </c>
      <c r="H5" s="179">
        <f t="shared" si="3"/>
        <v>0.02</v>
      </c>
    </row>
    <row r="6" spans="1:21" ht="15.75" customHeight="1" x14ac:dyDescent="0.2">
      <c r="A6" s="51" t="s">
        <v>258</v>
      </c>
      <c r="B6" s="125">
        <v>1364</v>
      </c>
      <c r="C6" s="125">
        <v>1374.71</v>
      </c>
      <c r="D6" s="125">
        <v>1336.13</v>
      </c>
      <c r="E6" s="178">
        <f t="shared" si="0"/>
        <v>-10.710000000000036</v>
      </c>
      <c r="F6" s="179">
        <f t="shared" si="1"/>
        <v>-8.0000000000000002E-3</v>
      </c>
      <c r="G6" s="178">
        <f t="shared" si="2"/>
        <v>27.869999999999891</v>
      </c>
      <c r="H6" s="179">
        <f t="shared" si="3"/>
        <v>2.1000000000000001E-2</v>
      </c>
    </row>
    <row r="7" spans="1:21" ht="15.75" customHeight="1" x14ac:dyDescent="0.2">
      <c r="A7" s="51" t="s">
        <v>259</v>
      </c>
      <c r="B7" s="125">
        <v>984.51</v>
      </c>
      <c r="C7" s="125">
        <v>983.71</v>
      </c>
      <c r="D7" s="125">
        <v>945.71</v>
      </c>
      <c r="E7" s="178">
        <f t="shared" si="0"/>
        <v>0.79999999999995453</v>
      </c>
      <c r="F7" s="179">
        <f t="shared" si="1"/>
        <v>1E-3</v>
      </c>
      <c r="G7" s="178">
        <f t="shared" si="2"/>
        <v>38.799999999999955</v>
      </c>
      <c r="H7" s="179">
        <f t="shared" si="3"/>
        <v>4.1000000000000002E-2</v>
      </c>
    </row>
    <row r="8" spans="1:21" ht="15.75" customHeight="1" x14ac:dyDescent="0.2">
      <c r="A8" s="51" t="s">
        <v>140</v>
      </c>
      <c r="B8" s="125">
        <v>935.4</v>
      </c>
      <c r="C8" s="125">
        <v>925.81</v>
      </c>
      <c r="D8" s="125">
        <v>880.44</v>
      </c>
      <c r="E8" s="178">
        <f t="shared" si="0"/>
        <v>9.5900000000000318</v>
      </c>
      <c r="F8" s="179">
        <f t="shared" si="1"/>
        <v>0.01</v>
      </c>
      <c r="G8" s="178">
        <f t="shared" si="2"/>
        <v>54.959999999999923</v>
      </c>
      <c r="H8" s="179">
        <f t="shared" si="3"/>
        <v>6.2E-2</v>
      </c>
    </row>
    <row r="9" spans="1:21" ht="15.75" customHeight="1" x14ac:dyDescent="0.2">
      <c r="A9" s="51" t="s">
        <v>260</v>
      </c>
      <c r="B9" s="125">
        <v>1296.2</v>
      </c>
      <c r="C9" s="125">
        <v>1254.6500000000001</v>
      </c>
      <c r="D9" s="125">
        <v>1229.6300000000001</v>
      </c>
      <c r="E9" s="178">
        <f t="shared" si="0"/>
        <v>41.549999999999955</v>
      </c>
      <c r="F9" s="179">
        <f t="shared" si="1"/>
        <v>3.3000000000000002E-2</v>
      </c>
      <c r="G9" s="178">
        <f t="shared" si="2"/>
        <v>66.569999999999936</v>
      </c>
      <c r="H9" s="179">
        <f t="shared" si="3"/>
        <v>5.3999999999999999E-2</v>
      </c>
    </row>
    <row r="10" spans="1:21" ht="15.75" customHeight="1" x14ac:dyDescent="0.2">
      <c r="A10" s="51" t="s">
        <v>261</v>
      </c>
      <c r="B10" s="125">
        <v>1413.6</v>
      </c>
      <c r="C10" s="125">
        <v>1412.53</v>
      </c>
      <c r="D10" s="125">
        <v>1267.99</v>
      </c>
      <c r="E10" s="178">
        <f t="shared" si="0"/>
        <v>1.0699999999999363</v>
      </c>
      <c r="F10" s="179">
        <f t="shared" si="1"/>
        <v>1E-3</v>
      </c>
      <c r="G10" s="178">
        <f t="shared" si="2"/>
        <v>145.6099999999999</v>
      </c>
      <c r="H10" s="179">
        <f t="shared" si="3"/>
        <v>0.115</v>
      </c>
    </row>
    <row r="11" spans="1:21" ht="15.75" customHeight="1" x14ac:dyDescent="0.2">
      <c r="A11" s="51" t="s">
        <v>262</v>
      </c>
      <c r="B11" s="125">
        <v>1001.61</v>
      </c>
      <c r="C11" s="125">
        <v>1006.4</v>
      </c>
      <c r="D11" s="125">
        <v>1032.98</v>
      </c>
      <c r="E11" s="178">
        <f t="shared" si="0"/>
        <v>-4.7899999999999636</v>
      </c>
      <c r="F11" s="179">
        <f t="shared" si="1"/>
        <v>-5.0000000000000001E-3</v>
      </c>
      <c r="G11" s="178">
        <f t="shared" si="2"/>
        <v>-31.370000000000005</v>
      </c>
      <c r="H11" s="179">
        <f t="shared" si="3"/>
        <v>-0.03</v>
      </c>
    </row>
    <row r="12" spans="1:21" ht="15.75" customHeight="1" x14ac:dyDescent="0.2">
      <c r="A12" s="51" t="s">
        <v>263</v>
      </c>
      <c r="B12" s="125">
        <v>481.17</v>
      </c>
      <c r="C12" s="125">
        <v>492.5</v>
      </c>
      <c r="D12" s="125">
        <v>477.02</v>
      </c>
      <c r="E12" s="178">
        <f t="shared" si="0"/>
        <v>-11.329999999999984</v>
      </c>
      <c r="F12" s="179">
        <f t="shared" si="1"/>
        <v>-2.3E-2</v>
      </c>
      <c r="G12" s="178">
        <f t="shared" si="2"/>
        <v>4.1500000000000341</v>
      </c>
      <c r="H12" s="179">
        <f t="shared" si="3"/>
        <v>8.9999999999999993E-3</v>
      </c>
    </row>
    <row r="13" spans="1:21" ht="15.75" customHeight="1" thickBot="1" x14ac:dyDescent="0.25">
      <c r="A13" s="51" t="s">
        <v>158</v>
      </c>
      <c r="B13" s="125">
        <v>940.57</v>
      </c>
      <c r="C13" s="125">
        <v>951.9</v>
      </c>
      <c r="D13" s="125">
        <v>995.04</v>
      </c>
      <c r="E13" s="178">
        <f t="shared" si="0"/>
        <v>-11.329999999999927</v>
      </c>
      <c r="F13" s="179">
        <f t="shared" si="1"/>
        <v>-1.2E-2</v>
      </c>
      <c r="G13" s="178">
        <f t="shared" si="2"/>
        <v>-54.469999999999914</v>
      </c>
      <c r="H13" s="179">
        <f t="shared" si="3"/>
        <v>-5.5E-2</v>
      </c>
    </row>
    <row r="14" spans="1:21" x14ac:dyDescent="0.2">
      <c r="A14" s="56"/>
    </row>
    <row r="15" spans="1:21" ht="15.75" customHeight="1" thickBot="1" x14ac:dyDescent="0.25">
      <c r="A15" s="241" t="s">
        <v>264</v>
      </c>
      <c r="B15" s="204"/>
      <c r="C15" s="204"/>
      <c r="D15" s="204"/>
      <c r="E15" s="204"/>
      <c r="F15" s="204"/>
      <c r="G15" s="204"/>
      <c r="H15" s="204"/>
    </row>
    <row r="16" spans="1:21" ht="15.75" customHeight="1" thickBot="1" x14ac:dyDescent="0.25">
      <c r="A16" s="50" t="s">
        <v>254</v>
      </c>
      <c r="B16" s="50" t="s">
        <v>236</v>
      </c>
      <c r="C16" s="50" t="s">
        <v>237</v>
      </c>
      <c r="D16" s="50" t="s">
        <v>238</v>
      </c>
      <c r="E16" s="50" t="s">
        <v>239</v>
      </c>
      <c r="F16" s="177" t="s">
        <v>240</v>
      </c>
      <c r="G16" s="50" t="s">
        <v>241</v>
      </c>
      <c r="H16" s="177" t="s">
        <v>242</v>
      </c>
      <c r="I16" s="146"/>
    </row>
    <row r="17" spans="1:21" ht="15.75" customHeight="1" x14ac:dyDescent="0.2">
      <c r="A17" s="51" t="s">
        <v>255</v>
      </c>
      <c r="B17" s="126">
        <v>33.700000000000003</v>
      </c>
      <c r="C17" s="126">
        <v>33.799999999999997</v>
      </c>
      <c r="D17" s="126">
        <v>33.799999999999997</v>
      </c>
      <c r="E17" s="176">
        <f t="shared" ref="E17:E27" si="4">B17-C17</f>
        <v>-9.9999999999994316E-2</v>
      </c>
      <c r="F17" s="179">
        <f t="shared" ref="F17:F27" si="5">ROUND((B17-C17)/C17,3)</f>
        <v>-3.0000000000000001E-3</v>
      </c>
      <c r="G17" s="176">
        <f t="shared" ref="G17:G27" si="6">B17-D17</f>
        <v>-9.9999999999994316E-2</v>
      </c>
      <c r="H17" s="179">
        <f t="shared" ref="H17:H27" si="7">ROUND((B17-D17)/D17,3)</f>
        <v>-3.0000000000000001E-3</v>
      </c>
    </row>
    <row r="18" spans="1:21" ht="15.75" customHeight="1" x14ac:dyDescent="0.2">
      <c r="A18" s="51" t="s">
        <v>256</v>
      </c>
      <c r="B18" s="126">
        <v>40.299999999999997</v>
      </c>
      <c r="C18" s="126">
        <v>40.200000000000003</v>
      </c>
      <c r="D18" s="126">
        <v>40.200000000000003</v>
      </c>
      <c r="E18" s="176">
        <f t="shared" si="4"/>
        <v>9.9999999999994316E-2</v>
      </c>
      <c r="F18" s="179">
        <f t="shared" si="5"/>
        <v>2E-3</v>
      </c>
      <c r="G18" s="176">
        <f t="shared" si="6"/>
        <v>9.9999999999994316E-2</v>
      </c>
      <c r="H18" s="179">
        <f t="shared" si="7"/>
        <v>2E-3</v>
      </c>
    </row>
    <row r="19" spans="1:21" ht="15.75" customHeight="1" x14ac:dyDescent="0.2">
      <c r="A19" s="51" t="s">
        <v>257</v>
      </c>
      <c r="B19" s="126">
        <v>40.5</v>
      </c>
      <c r="C19" s="126">
        <v>41.3</v>
      </c>
      <c r="D19" s="126">
        <v>41.3</v>
      </c>
      <c r="E19" s="176">
        <f t="shared" si="4"/>
        <v>-0.79999999999999716</v>
      </c>
      <c r="F19" s="179">
        <f t="shared" si="5"/>
        <v>-1.9E-2</v>
      </c>
      <c r="G19" s="176">
        <f t="shared" si="6"/>
        <v>-0.79999999999999716</v>
      </c>
      <c r="H19" s="179">
        <f t="shared" si="7"/>
        <v>-1.9E-2</v>
      </c>
    </row>
    <row r="20" spans="1:21" ht="15.75" customHeight="1" x14ac:dyDescent="0.2">
      <c r="A20" s="51" t="s">
        <v>258</v>
      </c>
      <c r="B20" s="126">
        <v>40</v>
      </c>
      <c r="C20" s="126">
        <v>39.299999999999997</v>
      </c>
      <c r="D20" s="126">
        <v>40.1</v>
      </c>
      <c r="E20" s="176">
        <f t="shared" si="4"/>
        <v>0.70000000000000284</v>
      </c>
      <c r="F20" s="179">
        <f t="shared" si="5"/>
        <v>1.7999999999999999E-2</v>
      </c>
      <c r="G20" s="176">
        <f t="shared" si="6"/>
        <v>-0.10000000000000142</v>
      </c>
      <c r="H20" s="179">
        <f t="shared" si="7"/>
        <v>-2E-3</v>
      </c>
    </row>
    <row r="21" spans="1:21" ht="15.75" customHeight="1" x14ac:dyDescent="0.2">
      <c r="A21" s="51" t="s">
        <v>259</v>
      </c>
      <c r="B21" s="126">
        <v>32.1</v>
      </c>
      <c r="C21" s="126">
        <v>32.200000000000003</v>
      </c>
      <c r="D21" s="126">
        <v>32.200000000000003</v>
      </c>
      <c r="E21" s="176">
        <f t="shared" si="4"/>
        <v>-0.10000000000000142</v>
      </c>
      <c r="F21" s="179">
        <f t="shared" si="5"/>
        <v>-3.0000000000000001E-3</v>
      </c>
      <c r="G21" s="176">
        <f t="shared" si="6"/>
        <v>-0.10000000000000142</v>
      </c>
      <c r="H21" s="179">
        <f t="shared" si="7"/>
        <v>-3.0000000000000001E-3</v>
      </c>
    </row>
    <row r="22" spans="1:21" ht="15.75" customHeight="1" x14ac:dyDescent="0.2">
      <c r="A22" s="51" t="s">
        <v>140</v>
      </c>
      <c r="B22" s="126">
        <v>33.299999999999997</v>
      </c>
      <c r="C22" s="126">
        <v>32.9</v>
      </c>
      <c r="D22" s="126">
        <v>33</v>
      </c>
      <c r="E22" s="176">
        <f t="shared" si="4"/>
        <v>0.39999999999999858</v>
      </c>
      <c r="F22" s="179">
        <f t="shared" si="5"/>
        <v>1.2E-2</v>
      </c>
      <c r="G22" s="176">
        <f t="shared" si="6"/>
        <v>0.29999999999999716</v>
      </c>
      <c r="H22" s="179">
        <f t="shared" si="7"/>
        <v>8.9999999999999993E-3</v>
      </c>
      <c r="O22" s="126"/>
      <c r="P22" s="126"/>
      <c r="Q22" s="126"/>
      <c r="R22" s="182"/>
      <c r="S22" s="181"/>
      <c r="T22" s="182"/>
      <c r="U22" s="181"/>
    </row>
    <row r="23" spans="1:21" ht="15.75" customHeight="1" x14ac:dyDescent="0.2">
      <c r="A23" s="51" t="s">
        <v>260</v>
      </c>
      <c r="B23" s="126">
        <v>36.4</v>
      </c>
      <c r="C23" s="126">
        <v>36.6</v>
      </c>
      <c r="D23" s="126">
        <v>37.799999999999997</v>
      </c>
      <c r="E23" s="176">
        <f t="shared" si="4"/>
        <v>-0.20000000000000284</v>
      </c>
      <c r="F23" s="179">
        <f t="shared" si="5"/>
        <v>-5.0000000000000001E-3</v>
      </c>
      <c r="G23" s="176">
        <f t="shared" si="6"/>
        <v>-1.3999999999999986</v>
      </c>
      <c r="H23" s="179">
        <f t="shared" si="7"/>
        <v>-3.6999999999999998E-2</v>
      </c>
      <c r="R23" s="183"/>
    </row>
    <row r="24" spans="1:21" ht="15.75" customHeight="1" x14ac:dyDescent="0.2">
      <c r="A24" s="51" t="s">
        <v>261</v>
      </c>
      <c r="B24" s="126">
        <v>38</v>
      </c>
      <c r="C24" s="126">
        <v>37.9</v>
      </c>
      <c r="D24" s="126">
        <v>37</v>
      </c>
      <c r="E24" s="176">
        <f t="shared" si="4"/>
        <v>0.10000000000000142</v>
      </c>
      <c r="F24" s="179">
        <f t="shared" si="5"/>
        <v>3.0000000000000001E-3</v>
      </c>
      <c r="G24" s="176">
        <f t="shared" si="6"/>
        <v>1</v>
      </c>
      <c r="H24" s="179">
        <f t="shared" si="7"/>
        <v>2.7E-2</v>
      </c>
    </row>
    <row r="25" spans="1:21" ht="15.75" customHeight="1" x14ac:dyDescent="0.2">
      <c r="A25" s="51" t="s">
        <v>262</v>
      </c>
      <c r="B25" s="126">
        <v>31</v>
      </c>
      <c r="C25" s="126">
        <v>31.1</v>
      </c>
      <c r="D25" s="126">
        <v>32.1</v>
      </c>
      <c r="E25" s="176">
        <f t="shared" si="4"/>
        <v>-0.10000000000000142</v>
      </c>
      <c r="F25" s="179">
        <f t="shared" si="5"/>
        <v>-3.0000000000000001E-3</v>
      </c>
      <c r="G25" s="176">
        <f t="shared" si="6"/>
        <v>-1.1000000000000014</v>
      </c>
      <c r="H25" s="179">
        <f t="shared" si="7"/>
        <v>-3.4000000000000002E-2</v>
      </c>
    </row>
    <row r="26" spans="1:21" ht="15.75" customHeight="1" x14ac:dyDescent="0.2">
      <c r="A26" s="51" t="s">
        <v>263</v>
      </c>
      <c r="B26" s="126">
        <v>24.4</v>
      </c>
      <c r="C26" s="126">
        <v>25</v>
      </c>
      <c r="D26" s="126">
        <v>24.4</v>
      </c>
      <c r="E26" s="176">
        <f t="shared" si="4"/>
        <v>-0.60000000000000142</v>
      </c>
      <c r="F26" s="179">
        <f t="shared" si="5"/>
        <v>-2.4E-2</v>
      </c>
      <c r="G26" s="176">
        <f t="shared" si="6"/>
        <v>0</v>
      </c>
      <c r="H26" s="179">
        <f t="shared" si="7"/>
        <v>0</v>
      </c>
    </row>
    <row r="27" spans="1:21" x14ac:dyDescent="0.2">
      <c r="A27" s="51" t="s">
        <v>158</v>
      </c>
      <c r="B27" s="126">
        <v>32.4</v>
      </c>
      <c r="C27" s="126">
        <v>32.700000000000003</v>
      </c>
      <c r="D27" s="126">
        <v>34.1</v>
      </c>
      <c r="E27" s="176">
        <f t="shared" si="4"/>
        <v>-0.30000000000000426</v>
      </c>
      <c r="F27" s="179">
        <f t="shared" si="5"/>
        <v>-8.9999999999999993E-3</v>
      </c>
      <c r="G27" s="176">
        <f t="shared" si="6"/>
        <v>-1.7000000000000028</v>
      </c>
      <c r="H27" s="179">
        <f t="shared" si="7"/>
        <v>-0.05</v>
      </c>
    </row>
    <row r="28" spans="1:21" x14ac:dyDescent="0.2">
      <c r="F28" s="184"/>
      <c r="G28" s="182"/>
      <c r="H28" s="184"/>
    </row>
    <row r="29" spans="1:21" ht="15.75" customHeight="1" thickBot="1" x14ac:dyDescent="0.25">
      <c r="A29" s="241" t="s">
        <v>265</v>
      </c>
      <c r="B29" s="204"/>
      <c r="C29" s="204"/>
      <c r="D29" s="204"/>
      <c r="E29" s="204"/>
      <c r="F29" s="204"/>
      <c r="G29" s="204"/>
      <c r="H29" s="204"/>
    </row>
    <row r="30" spans="1:21" ht="15.75" customHeight="1" thickBot="1" x14ac:dyDescent="0.25">
      <c r="A30" s="50" t="s">
        <v>254</v>
      </c>
      <c r="B30" s="50" t="s">
        <v>236</v>
      </c>
      <c r="C30" s="50" t="s">
        <v>237</v>
      </c>
      <c r="D30" s="50" t="s">
        <v>238</v>
      </c>
      <c r="E30" s="50" t="s">
        <v>239</v>
      </c>
      <c r="F30" s="177" t="s">
        <v>240</v>
      </c>
      <c r="G30" s="50" t="s">
        <v>241</v>
      </c>
      <c r="H30" s="177" t="s">
        <v>242</v>
      </c>
    </row>
    <row r="31" spans="1:21" ht="15.75" customHeight="1" x14ac:dyDescent="0.2">
      <c r="A31" s="51" t="s">
        <v>255</v>
      </c>
      <c r="B31" s="124">
        <v>31.48</v>
      </c>
      <c r="C31" s="124">
        <v>31.56</v>
      </c>
      <c r="D31" s="124">
        <v>30.31</v>
      </c>
      <c r="E31" s="178">
        <f t="shared" ref="E31:E41" si="8">B31-C31</f>
        <v>-7.9999999999998295E-2</v>
      </c>
      <c r="F31" s="179">
        <f t="shared" ref="F31:F41" si="9">ROUND((B31-C31)/C31,3)</f>
        <v>-3.0000000000000001E-3</v>
      </c>
      <c r="G31" s="178">
        <f t="shared" ref="G31:G41" si="10">B31-D31</f>
        <v>1.1700000000000017</v>
      </c>
      <c r="H31" s="179">
        <f t="shared" ref="H31:H41" si="11">ROUND((B31-D31)/D31,3)</f>
        <v>3.9E-2</v>
      </c>
    </row>
    <row r="32" spans="1:21" ht="15.75" customHeight="1" x14ac:dyDescent="0.2">
      <c r="A32" s="51" t="s">
        <v>256</v>
      </c>
      <c r="B32" s="124">
        <v>34.159999999999997</v>
      </c>
      <c r="C32" s="124">
        <v>34.92</v>
      </c>
      <c r="D32" s="124">
        <v>33.42</v>
      </c>
      <c r="E32" s="178">
        <f t="shared" si="8"/>
        <v>-0.76000000000000512</v>
      </c>
      <c r="F32" s="179">
        <f t="shared" si="9"/>
        <v>-2.1999999999999999E-2</v>
      </c>
      <c r="G32" s="178">
        <f t="shared" si="10"/>
        <v>0.73999999999999488</v>
      </c>
      <c r="H32" s="179">
        <f t="shared" si="11"/>
        <v>2.1999999999999999E-2</v>
      </c>
      <c r="O32" s="124"/>
      <c r="P32" s="124"/>
      <c r="Q32" s="124"/>
      <c r="R32" s="185"/>
      <c r="S32" s="158"/>
      <c r="T32" s="185"/>
      <c r="U32" s="158"/>
    </row>
    <row r="33" spans="1:21" ht="15.75" customHeight="1" x14ac:dyDescent="0.2">
      <c r="A33" s="51" t="s">
        <v>257</v>
      </c>
      <c r="B33" s="124">
        <v>33.380000000000003</v>
      </c>
      <c r="C33" s="124">
        <v>33.83</v>
      </c>
      <c r="D33" s="124">
        <v>32.08</v>
      </c>
      <c r="E33" s="178">
        <f t="shared" si="8"/>
        <v>-0.44999999999999574</v>
      </c>
      <c r="F33" s="179">
        <f t="shared" si="9"/>
        <v>-1.2999999999999999E-2</v>
      </c>
      <c r="G33" s="178">
        <f t="shared" si="10"/>
        <v>1.3000000000000043</v>
      </c>
      <c r="H33" s="179">
        <f t="shared" si="11"/>
        <v>4.1000000000000002E-2</v>
      </c>
      <c r="O33" s="124"/>
      <c r="P33" s="124"/>
      <c r="Q33" s="124"/>
      <c r="R33" s="185"/>
      <c r="S33" s="158"/>
      <c r="T33" s="185"/>
      <c r="U33" s="158"/>
    </row>
    <row r="34" spans="1:21" ht="15.75" customHeight="1" x14ac:dyDescent="0.2">
      <c r="A34" s="51" t="s">
        <v>258</v>
      </c>
      <c r="B34" s="124">
        <v>34.1</v>
      </c>
      <c r="C34" s="124">
        <v>34.979999999999997</v>
      </c>
      <c r="D34" s="124">
        <v>33.32</v>
      </c>
      <c r="E34" s="178">
        <f t="shared" si="8"/>
        <v>-0.87999999999999545</v>
      </c>
      <c r="F34" s="179">
        <f t="shared" si="9"/>
        <v>-2.5000000000000001E-2</v>
      </c>
      <c r="G34" s="178">
        <f t="shared" si="10"/>
        <v>0.78000000000000114</v>
      </c>
      <c r="H34" s="179">
        <f t="shared" si="11"/>
        <v>2.3E-2</v>
      </c>
      <c r="O34" s="124"/>
      <c r="P34" s="124"/>
      <c r="Q34" s="124"/>
      <c r="R34" s="185"/>
      <c r="S34" s="158"/>
      <c r="T34" s="185"/>
      <c r="U34" s="158"/>
    </row>
    <row r="35" spans="1:21" ht="15.75" customHeight="1" x14ac:dyDescent="0.2">
      <c r="A35" s="51" t="s">
        <v>259</v>
      </c>
      <c r="B35" s="124">
        <v>30.67</v>
      </c>
      <c r="C35" s="124">
        <v>30.55</v>
      </c>
      <c r="D35" s="124">
        <v>29.37</v>
      </c>
      <c r="E35" s="178">
        <f t="shared" si="8"/>
        <v>0.12000000000000099</v>
      </c>
      <c r="F35" s="179">
        <f t="shared" si="9"/>
        <v>4.0000000000000001E-3</v>
      </c>
      <c r="G35" s="178">
        <f t="shared" si="10"/>
        <v>1.3000000000000007</v>
      </c>
      <c r="H35" s="179">
        <f t="shared" si="11"/>
        <v>4.3999999999999997E-2</v>
      </c>
    </row>
    <row r="36" spans="1:21" ht="15.75" customHeight="1" x14ac:dyDescent="0.2">
      <c r="A36" s="51" t="s">
        <v>140</v>
      </c>
      <c r="B36" s="124">
        <v>28.09</v>
      </c>
      <c r="C36" s="124">
        <v>28.14</v>
      </c>
      <c r="D36" s="124">
        <v>26.68</v>
      </c>
      <c r="E36" s="178">
        <f t="shared" si="8"/>
        <v>-5.0000000000000711E-2</v>
      </c>
      <c r="F36" s="179">
        <f t="shared" si="9"/>
        <v>-2E-3</v>
      </c>
      <c r="G36" s="178">
        <f t="shared" si="10"/>
        <v>1.4100000000000001</v>
      </c>
      <c r="H36" s="179">
        <f t="shared" si="11"/>
        <v>5.2999999999999999E-2</v>
      </c>
    </row>
    <row r="37" spans="1:21" ht="15.75" customHeight="1" x14ac:dyDescent="0.2">
      <c r="A37" s="51" t="s">
        <v>260</v>
      </c>
      <c r="B37" s="124">
        <v>35.61</v>
      </c>
      <c r="C37" s="124">
        <v>34.28</v>
      </c>
      <c r="D37" s="124">
        <v>32.53</v>
      </c>
      <c r="E37" s="178">
        <f t="shared" si="8"/>
        <v>1.3299999999999983</v>
      </c>
      <c r="F37" s="179">
        <f t="shared" si="9"/>
        <v>3.9E-2</v>
      </c>
      <c r="G37" s="178">
        <f t="shared" si="10"/>
        <v>3.0799999999999983</v>
      </c>
      <c r="H37" s="179">
        <f t="shared" si="11"/>
        <v>9.5000000000000001E-2</v>
      </c>
    </row>
    <row r="38" spans="1:21" ht="15.75" customHeight="1" x14ac:dyDescent="0.2">
      <c r="A38" s="51" t="s">
        <v>261</v>
      </c>
      <c r="B38" s="124">
        <v>37.200000000000003</v>
      </c>
      <c r="C38" s="124">
        <v>37.270000000000003</v>
      </c>
      <c r="D38" s="124">
        <v>34.270000000000003</v>
      </c>
      <c r="E38" s="178">
        <f t="shared" si="8"/>
        <v>-7.0000000000000284E-2</v>
      </c>
      <c r="F38" s="179">
        <f t="shared" si="9"/>
        <v>-2E-3</v>
      </c>
      <c r="G38" s="178">
        <f t="shared" si="10"/>
        <v>2.9299999999999997</v>
      </c>
      <c r="H38" s="179">
        <f t="shared" si="11"/>
        <v>8.5000000000000006E-2</v>
      </c>
    </row>
    <row r="39" spans="1:21" ht="15.75" customHeight="1" x14ac:dyDescent="0.2">
      <c r="A39" s="51" t="s">
        <v>262</v>
      </c>
      <c r="B39" s="124">
        <v>32.31</v>
      </c>
      <c r="C39" s="124">
        <v>32.36</v>
      </c>
      <c r="D39" s="124">
        <v>32.18</v>
      </c>
      <c r="E39" s="178">
        <f t="shared" si="8"/>
        <v>-4.9999999999997158E-2</v>
      </c>
      <c r="F39" s="179">
        <f t="shared" si="9"/>
        <v>-2E-3</v>
      </c>
      <c r="G39" s="178">
        <f t="shared" si="10"/>
        <v>0.13000000000000256</v>
      </c>
      <c r="H39" s="179">
        <f t="shared" si="11"/>
        <v>4.0000000000000001E-3</v>
      </c>
    </row>
    <row r="40" spans="1:21" ht="15.75" customHeight="1" x14ac:dyDescent="0.2">
      <c r="A40" s="51" t="s">
        <v>263</v>
      </c>
      <c r="B40" s="124">
        <v>19.72</v>
      </c>
      <c r="C40" s="124">
        <v>19.7</v>
      </c>
      <c r="D40" s="124">
        <v>19.55</v>
      </c>
      <c r="E40" s="178">
        <f t="shared" si="8"/>
        <v>1.9999999999999574E-2</v>
      </c>
      <c r="F40" s="179">
        <f t="shared" si="9"/>
        <v>1E-3</v>
      </c>
      <c r="G40" s="178">
        <f t="shared" si="10"/>
        <v>0.16999999999999815</v>
      </c>
      <c r="H40" s="179">
        <f t="shared" si="11"/>
        <v>8.9999999999999993E-3</v>
      </c>
    </row>
    <row r="41" spans="1:21" x14ac:dyDescent="0.2">
      <c r="A41" s="51" t="s">
        <v>158</v>
      </c>
      <c r="B41" s="124">
        <v>29.03</v>
      </c>
      <c r="C41" s="124">
        <v>29.11</v>
      </c>
      <c r="D41" s="124">
        <v>29.18</v>
      </c>
      <c r="E41" s="178">
        <f t="shared" si="8"/>
        <v>-7.9999999999998295E-2</v>
      </c>
      <c r="F41" s="179">
        <f t="shared" si="9"/>
        <v>-3.0000000000000001E-3</v>
      </c>
      <c r="G41" s="178">
        <f t="shared" si="10"/>
        <v>-0.14999999999999858</v>
      </c>
      <c r="H41" s="179">
        <f t="shared" si="11"/>
        <v>-5.0000000000000001E-3</v>
      </c>
    </row>
    <row r="43" spans="1:21" x14ac:dyDescent="0.2">
      <c r="A43" t="s">
        <v>126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86" customWidth="1"/>
    <col min="8" max="8" width="9.1640625" style="186" customWidth="1"/>
  </cols>
  <sheetData>
    <row r="1" spans="1:8" x14ac:dyDescent="0.2">
      <c r="A1" t="s">
        <v>266</v>
      </c>
      <c r="E1" s="227" t="s">
        <v>112</v>
      </c>
      <c r="F1" s="242"/>
      <c r="G1" s="202"/>
      <c r="H1" s="242"/>
    </row>
    <row r="2" spans="1:8" x14ac:dyDescent="0.2">
      <c r="A2" s="147" t="s">
        <v>166</v>
      </c>
      <c r="B2" t="s">
        <v>114</v>
      </c>
      <c r="C2" t="s">
        <v>115</v>
      </c>
      <c r="D2" t="s">
        <v>116</v>
      </c>
      <c r="E2" t="s">
        <v>117</v>
      </c>
      <c r="F2" s="186" t="s">
        <v>118</v>
      </c>
      <c r="G2" t="s">
        <v>116</v>
      </c>
      <c r="H2" s="186" t="s">
        <v>118</v>
      </c>
    </row>
    <row r="3" spans="1:8" x14ac:dyDescent="0.2">
      <c r="A3" s="147" t="s">
        <v>267</v>
      </c>
      <c r="B3" t="s">
        <v>120</v>
      </c>
      <c r="C3" t="s">
        <v>120</v>
      </c>
      <c r="D3" t="s">
        <v>121</v>
      </c>
      <c r="E3" t="s">
        <v>120</v>
      </c>
      <c r="F3" s="186" t="s">
        <v>122</v>
      </c>
      <c r="G3" t="s">
        <v>121</v>
      </c>
      <c r="H3" s="186" t="s">
        <v>122</v>
      </c>
    </row>
    <row r="5" spans="1:8" x14ac:dyDescent="0.2">
      <c r="A5" t="s">
        <v>129</v>
      </c>
      <c r="B5" s="77">
        <v>439100</v>
      </c>
      <c r="C5" s="77">
        <v>435200</v>
      </c>
      <c r="D5" s="77">
        <v>424000</v>
      </c>
      <c r="E5" s="169">
        <f t="shared" ref="E5:E29" si="0">B5-C5</f>
        <v>3900</v>
      </c>
      <c r="F5" s="166">
        <f t="shared" ref="F5:F29" si="1">ROUND((B5-C5)/C5,3)</f>
        <v>8.9999999999999993E-3</v>
      </c>
      <c r="G5" s="169">
        <f t="shared" ref="G5:G29" si="2">B5-D5</f>
        <v>15100</v>
      </c>
      <c r="H5" s="166">
        <f t="shared" ref="H5:H29" si="3">ROUND((B5-D5)/D5,3)</f>
        <v>3.5999999999999997E-2</v>
      </c>
    </row>
    <row r="6" spans="1:8" x14ac:dyDescent="0.2">
      <c r="A6" t="s">
        <v>168</v>
      </c>
      <c r="B6" s="77">
        <v>366100</v>
      </c>
      <c r="C6" s="77">
        <v>362400</v>
      </c>
      <c r="D6" s="77">
        <v>353700</v>
      </c>
      <c r="E6" s="169">
        <f t="shared" si="0"/>
        <v>3700</v>
      </c>
      <c r="F6" s="166">
        <f t="shared" si="1"/>
        <v>0.01</v>
      </c>
      <c r="G6" s="169">
        <f t="shared" si="2"/>
        <v>12400</v>
      </c>
      <c r="H6" s="166">
        <f t="shared" si="3"/>
        <v>3.5000000000000003E-2</v>
      </c>
    </row>
    <row r="7" spans="1:8" x14ac:dyDescent="0.2">
      <c r="A7" t="s">
        <v>169</v>
      </c>
      <c r="B7" s="77">
        <v>59700</v>
      </c>
      <c r="C7" s="77">
        <v>59400</v>
      </c>
      <c r="D7" s="77">
        <v>58300</v>
      </c>
      <c r="E7" s="169">
        <f t="shared" si="0"/>
        <v>300</v>
      </c>
      <c r="F7" s="166">
        <f t="shared" si="1"/>
        <v>5.0000000000000001E-3</v>
      </c>
      <c r="G7" s="169">
        <f t="shared" si="2"/>
        <v>1400</v>
      </c>
      <c r="H7" s="166">
        <f t="shared" si="3"/>
        <v>2.4E-2</v>
      </c>
    </row>
    <row r="8" spans="1:8" x14ac:dyDescent="0.2">
      <c r="A8" t="s">
        <v>183</v>
      </c>
      <c r="B8" s="77">
        <v>379400</v>
      </c>
      <c r="C8" s="77">
        <v>375800</v>
      </c>
      <c r="D8" s="77">
        <v>365700</v>
      </c>
      <c r="E8" s="169">
        <f t="shared" si="0"/>
        <v>3600</v>
      </c>
      <c r="F8" s="166">
        <f t="shared" si="1"/>
        <v>0.01</v>
      </c>
      <c r="G8" s="169">
        <f t="shared" si="2"/>
        <v>13700</v>
      </c>
      <c r="H8" s="166">
        <f t="shared" si="3"/>
        <v>3.6999999999999998E-2</v>
      </c>
    </row>
    <row r="9" spans="1:8" x14ac:dyDescent="0.2">
      <c r="A9" t="s">
        <v>184</v>
      </c>
      <c r="B9" s="77">
        <v>306400</v>
      </c>
      <c r="C9" s="77">
        <v>303000</v>
      </c>
      <c r="D9" s="77">
        <v>295400</v>
      </c>
      <c r="E9" s="169">
        <f t="shared" si="0"/>
        <v>3400</v>
      </c>
      <c r="F9" s="166">
        <f t="shared" si="1"/>
        <v>1.0999999999999999E-2</v>
      </c>
      <c r="G9" s="169">
        <f t="shared" si="2"/>
        <v>11000</v>
      </c>
      <c r="H9" s="166">
        <f t="shared" si="3"/>
        <v>3.6999999999999998E-2</v>
      </c>
    </row>
    <row r="10" spans="1:8" x14ac:dyDescent="0.2">
      <c r="A10" t="s">
        <v>170</v>
      </c>
      <c r="B10" s="77">
        <v>25000</v>
      </c>
      <c r="C10" s="77">
        <v>25000</v>
      </c>
      <c r="D10" s="77">
        <v>23300</v>
      </c>
      <c r="E10" s="169">
        <f t="shared" si="0"/>
        <v>0</v>
      </c>
      <c r="F10" s="166">
        <f t="shared" si="1"/>
        <v>0</v>
      </c>
      <c r="G10" s="169">
        <f t="shared" si="2"/>
        <v>1700</v>
      </c>
      <c r="H10" s="166">
        <f t="shared" si="3"/>
        <v>7.2999999999999995E-2</v>
      </c>
    </row>
    <row r="11" spans="1:8" x14ac:dyDescent="0.2">
      <c r="A11" t="s">
        <v>176</v>
      </c>
      <c r="B11" s="77">
        <v>34700</v>
      </c>
      <c r="C11" s="77">
        <v>34400</v>
      </c>
      <c r="D11" s="77">
        <v>35000</v>
      </c>
      <c r="E11" s="169">
        <f t="shared" si="0"/>
        <v>300</v>
      </c>
      <c r="F11" s="166">
        <f t="shared" si="1"/>
        <v>8.9999999999999993E-3</v>
      </c>
      <c r="G11" s="169">
        <f t="shared" si="2"/>
        <v>-300</v>
      </c>
      <c r="H11" s="166">
        <f t="shared" si="3"/>
        <v>-8.9999999999999993E-3</v>
      </c>
    </row>
    <row r="12" spans="1:8" x14ac:dyDescent="0.2">
      <c r="A12" t="s">
        <v>185</v>
      </c>
      <c r="B12" s="77">
        <v>78200</v>
      </c>
      <c r="C12" s="77">
        <v>77300</v>
      </c>
      <c r="D12" s="77">
        <v>76500</v>
      </c>
      <c r="E12" s="169">
        <f t="shared" si="0"/>
        <v>900</v>
      </c>
      <c r="F12" s="166">
        <f t="shared" si="1"/>
        <v>1.2E-2</v>
      </c>
      <c r="G12" s="169">
        <f t="shared" si="2"/>
        <v>1700</v>
      </c>
      <c r="H12" s="166">
        <f t="shared" si="3"/>
        <v>2.1999999999999999E-2</v>
      </c>
    </row>
    <row r="13" spans="1:8" x14ac:dyDescent="0.2">
      <c r="A13" t="s">
        <v>186</v>
      </c>
      <c r="B13" s="77">
        <v>13000</v>
      </c>
      <c r="C13" s="77">
        <v>12800</v>
      </c>
      <c r="D13" s="77">
        <v>12800</v>
      </c>
      <c r="E13" s="169">
        <f t="shared" si="0"/>
        <v>200</v>
      </c>
      <c r="F13" s="166">
        <f t="shared" si="1"/>
        <v>1.6E-2</v>
      </c>
      <c r="G13" s="169">
        <f t="shared" si="2"/>
        <v>200</v>
      </c>
      <c r="H13" s="166">
        <f t="shared" si="3"/>
        <v>1.6E-2</v>
      </c>
    </row>
    <row r="14" spans="1:8" x14ac:dyDescent="0.2">
      <c r="A14" t="s">
        <v>189</v>
      </c>
      <c r="B14" s="77">
        <v>46200</v>
      </c>
      <c r="C14" s="77">
        <v>45500</v>
      </c>
      <c r="D14" s="77">
        <v>45000</v>
      </c>
      <c r="E14" s="169">
        <f t="shared" si="0"/>
        <v>700</v>
      </c>
      <c r="F14" s="166">
        <f t="shared" si="1"/>
        <v>1.4999999999999999E-2</v>
      </c>
      <c r="G14" s="169">
        <f t="shared" si="2"/>
        <v>1200</v>
      </c>
      <c r="H14" s="166">
        <f t="shared" si="3"/>
        <v>2.7E-2</v>
      </c>
    </row>
    <row r="15" spans="1:8" x14ac:dyDescent="0.2">
      <c r="A15" t="s">
        <v>194</v>
      </c>
      <c r="B15" s="77">
        <v>8500</v>
      </c>
      <c r="C15" s="77">
        <v>8500</v>
      </c>
      <c r="D15" s="77">
        <v>8200</v>
      </c>
      <c r="E15" s="169">
        <f t="shared" si="0"/>
        <v>0</v>
      </c>
      <c r="F15" s="166">
        <f t="shared" si="1"/>
        <v>0</v>
      </c>
      <c r="G15" s="169">
        <f t="shared" si="2"/>
        <v>300</v>
      </c>
      <c r="H15" s="166">
        <f t="shared" si="3"/>
        <v>3.6999999999999998E-2</v>
      </c>
    </row>
    <row r="16" spans="1:8" x14ac:dyDescent="0.2">
      <c r="A16" t="s">
        <v>195</v>
      </c>
      <c r="B16" s="77">
        <v>19000</v>
      </c>
      <c r="C16" s="77">
        <v>19000</v>
      </c>
      <c r="D16" s="77">
        <v>18700</v>
      </c>
      <c r="E16" s="169">
        <f t="shared" si="0"/>
        <v>0</v>
      </c>
      <c r="F16" s="166">
        <f t="shared" si="1"/>
        <v>0</v>
      </c>
      <c r="G16" s="169">
        <f t="shared" si="2"/>
        <v>300</v>
      </c>
      <c r="H16" s="166">
        <f t="shared" si="3"/>
        <v>1.6E-2</v>
      </c>
    </row>
    <row r="17" spans="1:8" x14ac:dyDescent="0.2">
      <c r="A17" t="s">
        <v>198</v>
      </c>
      <c r="B17" s="77">
        <v>8100</v>
      </c>
      <c r="C17" s="77">
        <v>8100</v>
      </c>
      <c r="D17" s="77">
        <v>7900</v>
      </c>
      <c r="E17" s="169">
        <f t="shared" si="0"/>
        <v>0</v>
      </c>
      <c r="F17" s="166">
        <f t="shared" si="1"/>
        <v>0</v>
      </c>
      <c r="G17" s="169">
        <f t="shared" si="2"/>
        <v>200</v>
      </c>
      <c r="H17" s="166">
        <f t="shared" si="3"/>
        <v>2.5000000000000001E-2</v>
      </c>
    </row>
    <row r="18" spans="1:8" x14ac:dyDescent="0.2">
      <c r="A18" t="s">
        <v>199</v>
      </c>
      <c r="B18" s="77">
        <v>22700</v>
      </c>
      <c r="C18" s="77">
        <v>22400</v>
      </c>
      <c r="D18" s="77">
        <v>20500</v>
      </c>
      <c r="E18" s="169">
        <f t="shared" si="0"/>
        <v>300</v>
      </c>
      <c r="F18" s="166">
        <f t="shared" si="1"/>
        <v>1.2999999999999999E-2</v>
      </c>
      <c r="G18" s="169">
        <f t="shared" si="2"/>
        <v>2200</v>
      </c>
      <c r="H18" s="166">
        <f t="shared" si="3"/>
        <v>0.107</v>
      </c>
    </row>
    <row r="19" spans="1:8" x14ac:dyDescent="0.2">
      <c r="A19" t="s">
        <v>203</v>
      </c>
      <c r="B19" s="77">
        <v>71600</v>
      </c>
      <c r="C19" s="77">
        <v>70500</v>
      </c>
      <c r="D19" s="77">
        <v>68100</v>
      </c>
      <c r="E19" s="169">
        <f t="shared" si="0"/>
        <v>1100</v>
      </c>
      <c r="F19" s="166">
        <f t="shared" si="1"/>
        <v>1.6E-2</v>
      </c>
      <c r="G19" s="169">
        <f t="shared" si="2"/>
        <v>3500</v>
      </c>
      <c r="H19" s="166">
        <f t="shared" si="3"/>
        <v>5.0999999999999997E-2</v>
      </c>
    </row>
    <row r="20" spans="1:8" x14ac:dyDescent="0.2">
      <c r="A20" t="s">
        <v>234</v>
      </c>
      <c r="B20" s="77">
        <v>31100</v>
      </c>
      <c r="C20" s="77">
        <v>30400</v>
      </c>
      <c r="D20" s="77">
        <v>28700</v>
      </c>
      <c r="E20" s="169">
        <f t="shared" si="0"/>
        <v>700</v>
      </c>
      <c r="F20" s="166">
        <f t="shared" si="1"/>
        <v>2.3E-2</v>
      </c>
      <c r="G20" s="169">
        <f t="shared" si="2"/>
        <v>2400</v>
      </c>
      <c r="H20" s="166">
        <f t="shared" si="3"/>
        <v>8.4000000000000005E-2</v>
      </c>
    </row>
    <row r="21" spans="1:8" x14ac:dyDescent="0.2">
      <c r="A21" t="s">
        <v>211</v>
      </c>
      <c r="B21" s="77">
        <v>51500</v>
      </c>
      <c r="C21" s="77">
        <v>51300</v>
      </c>
      <c r="D21" s="77">
        <v>49400</v>
      </c>
      <c r="E21" s="169">
        <f t="shared" si="0"/>
        <v>200</v>
      </c>
      <c r="F21" s="166">
        <f t="shared" si="1"/>
        <v>4.0000000000000001E-3</v>
      </c>
      <c r="G21" s="169">
        <f t="shared" si="2"/>
        <v>2100</v>
      </c>
      <c r="H21" s="166">
        <f t="shared" si="3"/>
        <v>4.2999999999999997E-2</v>
      </c>
    </row>
    <row r="22" spans="1:8" x14ac:dyDescent="0.2">
      <c r="A22" t="s">
        <v>217</v>
      </c>
      <c r="B22" s="77">
        <v>57700</v>
      </c>
      <c r="C22" s="77">
        <v>56700</v>
      </c>
      <c r="D22" s="77">
        <v>56800</v>
      </c>
      <c r="E22" s="169">
        <f t="shared" si="0"/>
        <v>1000</v>
      </c>
      <c r="F22" s="166">
        <f t="shared" si="1"/>
        <v>1.7999999999999999E-2</v>
      </c>
      <c r="G22" s="169">
        <f t="shared" si="2"/>
        <v>900</v>
      </c>
      <c r="H22" s="166">
        <f t="shared" si="3"/>
        <v>1.6E-2</v>
      </c>
    </row>
    <row r="23" spans="1:8" x14ac:dyDescent="0.2">
      <c r="A23" t="s">
        <v>220</v>
      </c>
      <c r="B23" s="77">
        <v>50400</v>
      </c>
      <c r="C23" s="77">
        <v>49200</v>
      </c>
      <c r="D23" s="77">
        <v>49500</v>
      </c>
      <c r="E23" s="169">
        <f t="shared" si="0"/>
        <v>1200</v>
      </c>
      <c r="F23" s="166">
        <f t="shared" si="1"/>
        <v>2.4E-2</v>
      </c>
      <c r="G23" s="169">
        <f t="shared" si="2"/>
        <v>900</v>
      </c>
      <c r="H23" s="166">
        <f t="shared" si="3"/>
        <v>1.7999999999999999E-2</v>
      </c>
    </row>
    <row r="24" spans="1:8" x14ac:dyDescent="0.2">
      <c r="A24" t="s">
        <v>222</v>
      </c>
      <c r="B24" s="77">
        <v>41700</v>
      </c>
      <c r="C24" s="77">
        <v>40700</v>
      </c>
      <c r="D24" s="77">
        <v>40800</v>
      </c>
      <c r="E24" s="169">
        <f t="shared" si="0"/>
        <v>1000</v>
      </c>
      <c r="F24" s="166">
        <f t="shared" si="1"/>
        <v>2.5000000000000001E-2</v>
      </c>
      <c r="G24" s="169">
        <f t="shared" si="2"/>
        <v>900</v>
      </c>
      <c r="H24" s="166">
        <f t="shared" si="3"/>
        <v>2.1999999999999999E-2</v>
      </c>
    </row>
    <row r="25" spans="1:8" x14ac:dyDescent="0.2">
      <c r="A25" t="s">
        <v>223</v>
      </c>
      <c r="B25" s="77">
        <v>16600</v>
      </c>
      <c r="C25" s="77">
        <v>16700</v>
      </c>
      <c r="D25" s="77">
        <v>16200</v>
      </c>
      <c r="E25" s="169">
        <f t="shared" si="0"/>
        <v>-100</v>
      </c>
      <c r="F25" s="166">
        <f t="shared" si="1"/>
        <v>-6.0000000000000001E-3</v>
      </c>
      <c r="G25" s="169">
        <f t="shared" si="2"/>
        <v>400</v>
      </c>
      <c r="H25" s="166">
        <f t="shared" si="3"/>
        <v>2.5000000000000001E-2</v>
      </c>
    </row>
    <row r="26" spans="1:8" x14ac:dyDescent="0.2">
      <c r="A26" t="s">
        <v>226</v>
      </c>
      <c r="B26" s="77">
        <v>73000</v>
      </c>
      <c r="C26" s="77">
        <v>72800</v>
      </c>
      <c r="D26" s="77">
        <v>70300</v>
      </c>
      <c r="E26" s="169">
        <f t="shared" si="0"/>
        <v>200</v>
      </c>
      <c r="F26" s="166">
        <f t="shared" si="1"/>
        <v>3.0000000000000001E-3</v>
      </c>
      <c r="G26" s="169">
        <f t="shared" si="2"/>
        <v>2700</v>
      </c>
      <c r="H26" s="166">
        <f t="shared" si="3"/>
        <v>3.7999999999999999E-2</v>
      </c>
    </row>
    <row r="27" spans="1:8" x14ac:dyDescent="0.2">
      <c r="A27" t="s">
        <v>227</v>
      </c>
      <c r="B27" s="77">
        <v>12300</v>
      </c>
      <c r="C27" s="77">
        <v>12500</v>
      </c>
      <c r="D27" s="77">
        <v>12100</v>
      </c>
      <c r="E27" s="169">
        <f t="shared" si="0"/>
        <v>-200</v>
      </c>
      <c r="F27" s="166">
        <f t="shared" si="1"/>
        <v>-1.6E-2</v>
      </c>
      <c r="G27" s="169">
        <f t="shared" si="2"/>
        <v>200</v>
      </c>
      <c r="H27" s="166">
        <f t="shared" si="3"/>
        <v>1.7000000000000001E-2</v>
      </c>
    </row>
    <row r="28" spans="1:8" x14ac:dyDescent="0.2">
      <c r="A28" t="s">
        <v>228</v>
      </c>
      <c r="B28" s="77">
        <v>29400</v>
      </c>
      <c r="C28" s="77">
        <v>29100</v>
      </c>
      <c r="D28" s="77">
        <v>27300</v>
      </c>
      <c r="E28" s="169">
        <f t="shared" si="0"/>
        <v>300</v>
      </c>
      <c r="F28" s="166">
        <f t="shared" si="1"/>
        <v>0.01</v>
      </c>
      <c r="G28" s="169">
        <f t="shared" si="2"/>
        <v>2100</v>
      </c>
      <c r="H28" s="166">
        <f t="shared" si="3"/>
        <v>7.6999999999999999E-2</v>
      </c>
    </row>
    <row r="29" spans="1:8" x14ac:dyDescent="0.2">
      <c r="A29" t="s">
        <v>231</v>
      </c>
      <c r="B29" s="77">
        <v>31300</v>
      </c>
      <c r="C29" s="77">
        <v>31200</v>
      </c>
      <c r="D29" s="77">
        <v>30900</v>
      </c>
      <c r="E29" s="169">
        <f t="shared" si="0"/>
        <v>100</v>
      </c>
      <c r="F29" s="166">
        <f t="shared" si="1"/>
        <v>3.0000000000000001E-3</v>
      </c>
      <c r="G29" s="169">
        <f t="shared" si="2"/>
        <v>400</v>
      </c>
      <c r="H29" s="166">
        <f t="shared" si="3"/>
        <v>1.2999999999999999E-2</v>
      </c>
    </row>
    <row r="31" spans="1:8" x14ac:dyDescent="0.2">
      <c r="A31" t="s">
        <v>126</v>
      </c>
    </row>
    <row r="51" spans="2:4" x14ac:dyDescent="0.2">
      <c r="B51" s="186"/>
      <c r="D51" s="186"/>
    </row>
    <row r="52" spans="2:4" x14ac:dyDescent="0.2">
      <c r="B52" s="186"/>
      <c r="D52" s="186"/>
    </row>
    <row r="53" spans="2:4" x14ac:dyDescent="0.2">
      <c r="B53" s="186"/>
      <c r="D53" s="186"/>
    </row>
    <row r="54" spans="2:4" x14ac:dyDescent="0.2">
      <c r="B54" s="186"/>
      <c r="D54" s="186"/>
    </row>
    <row r="55" spans="2:4" x14ac:dyDescent="0.2">
      <c r="B55" s="186"/>
    </row>
    <row r="56" spans="2:4" x14ac:dyDescent="0.2">
      <c r="B56" s="186"/>
    </row>
    <row r="57" spans="2:4" x14ac:dyDescent="0.2">
      <c r="B57" s="186"/>
    </row>
    <row r="58" spans="2:4" x14ac:dyDescent="0.2">
      <c r="B58" s="186"/>
    </row>
    <row r="59" spans="2:4" x14ac:dyDescent="0.2">
      <c r="B59" s="186"/>
    </row>
    <row r="66" spans="5:7" x14ac:dyDescent="0.2">
      <c r="E66" s="186"/>
      <c r="G66" s="186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86" customWidth="1"/>
    <col min="8" max="8" width="9.1640625" style="186" customWidth="1"/>
  </cols>
  <sheetData>
    <row r="1" spans="1:8" x14ac:dyDescent="0.2">
      <c r="A1" t="s">
        <v>266</v>
      </c>
      <c r="E1" s="227" t="s">
        <v>112</v>
      </c>
      <c r="F1" s="242"/>
      <c r="G1" s="202"/>
      <c r="H1" s="242"/>
    </row>
    <row r="2" spans="1:8" x14ac:dyDescent="0.2">
      <c r="A2" s="147" t="s">
        <v>166</v>
      </c>
      <c r="B2" t="s">
        <v>114</v>
      </c>
      <c r="C2" t="s">
        <v>115</v>
      </c>
      <c r="D2" t="s">
        <v>116</v>
      </c>
      <c r="E2" t="s">
        <v>117</v>
      </c>
      <c r="F2" s="186" t="s">
        <v>118</v>
      </c>
      <c r="G2" t="s">
        <v>116</v>
      </c>
      <c r="H2" s="186" t="s">
        <v>118</v>
      </c>
    </row>
    <row r="3" spans="1:8" x14ac:dyDescent="0.2">
      <c r="A3" s="147" t="s">
        <v>268</v>
      </c>
      <c r="B3" t="s">
        <v>120</v>
      </c>
      <c r="C3" t="s">
        <v>120</v>
      </c>
      <c r="D3" t="s">
        <v>121</v>
      </c>
      <c r="E3" t="s">
        <v>120</v>
      </c>
      <c r="F3" s="186" t="s">
        <v>122</v>
      </c>
      <c r="G3" t="s">
        <v>121</v>
      </c>
      <c r="H3" s="186" t="s">
        <v>122</v>
      </c>
    </row>
    <row r="5" spans="1:8" x14ac:dyDescent="0.2">
      <c r="A5" t="s">
        <v>129</v>
      </c>
      <c r="B5" s="77">
        <v>439200</v>
      </c>
      <c r="C5" s="77">
        <v>437500</v>
      </c>
      <c r="D5" s="77">
        <v>429600</v>
      </c>
      <c r="E5" s="169">
        <f t="shared" ref="E5:E28" si="0">B5-C5</f>
        <v>1700</v>
      </c>
      <c r="F5" s="166">
        <f t="shared" ref="F5:F28" si="1">ROUND((B5-C5)/C5,3)</f>
        <v>4.0000000000000001E-3</v>
      </c>
      <c r="G5" s="169">
        <f t="shared" ref="G5:G28" si="2">B5-D5</f>
        <v>9600</v>
      </c>
      <c r="H5" s="166">
        <f t="shared" ref="H5:H28" si="3">ROUND((B5-D5)/D5,3)</f>
        <v>2.1999999999999999E-2</v>
      </c>
    </row>
    <row r="6" spans="1:8" x14ac:dyDescent="0.2">
      <c r="A6" t="s">
        <v>168</v>
      </c>
      <c r="B6" s="77">
        <v>354100</v>
      </c>
      <c r="C6" s="77">
        <v>352000</v>
      </c>
      <c r="D6" s="77">
        <v>344300</v>
      </c>
      <c r="E6" s="169">
        <f t="shared" si="0"/>
        <v>2100</v>
      </c>
      <c r="F6" s="166">
        <f t="shared" si="1"/>
        <v>6.0000000000000001E-3</v>
      </c>
      <c r="G6" s="169">
        <f t="shared" si="2"/>
        <v>9800</v>
      </c>
      <c r="H6" s="166">
        <f t="shared" si="3"/>
        <v>2.8000000000000001E-2</v>
      </c>
    </row>
    <row r="7" spans="1:8" x14ac:dyDescent="0.2">
      <c r="A7" t="s">
        <v>169</v>
      </c>
      <c r="B7" s="77">
        <v>51600</v>
      </c>
      <c r="C7" s="77">
        <v>51300</v>
      </c>
      <c r="D7" s="77">
        <v>50600</v>
      </c>
      <c r="E7" s="169">
        <f t="shared" si="0"/>
        <v>300</v>
      </c>
      <c r="F7" s="166">
        <f t="shared" si="1"/>
        <v>6.0000000000000001E-3</v>
      </c>
      <c r="G7" s="169">
        <f t="shared" si="2"/>
        <v>1000</v>
      </c>
      <c r="H7" s="166">
        <f t="shared" si="3"/>
        <v>0.02</v>
      </c>
    </row>
    <row r="8" spans="1:8" x14ac:dyDescent="0.2">
      <c r="A8" t="s">
        <v>183</v>
      </c>
      <c r="B8" s="77">
        <v>387600</v>
      </c>
      <c r="C8" s="77">
        <v>386200</v>
      </c>
      <c r="D8" s="77">
        <v>379000</v>
      </c>
      <c r="E8" s="169">
        <f t="shared" si="0"/>
        <v>1400</v>
      </c>
      <c r="F8" s="166">
        <f t="shared" si="1"/>
        <v>4.0000000000000001E-3</v>
      </c>
      <c r="G8" s="169">
        <f t="shared" si="2"/>
        <v>8600</v>
      </c>
      <c r="H8" s="166">
        <f t="shared" si="3"/>
        <v>2.3E-2</v>
      </c>
    </row>
    <row r="9" spans="1:8" x14ac:dyDescent="0.2">
      <c r="A9" t="s">
        <v>184</v>
      </c>
      <c r="B9" s="77">
        <v>302500</v>
      </c>
      <c r="C9" s="77">
        <v>300700</v>
      </c>
      <c r="D9" s="77">
        <v>293700</v>
      </c>
      <c r="E9" s="169">
        <f t="shared" si="0"/>
        <v>1800</v>
      </c>
      <c r="F9" s="166">
        <f t="shared" si="1"/>
        <v>6.0000000000000001E-3</v>
      </c>
      <c r="G9" s="169">
        <f t="shared" si="2"/>
        <v>8800</v>
      </c>
      <c r="H9" s="166">
        <f t="shared" si="3"/>
        <v>0.03</v>
      </c>
    </row>
    <row r="10" spans="1:8" x14ac:dyDescent="0.2">
      <c r="A10" t="s">
        <v>170</v>
      </c>
      <c r="B10" s="77">
        <v>19600</v>
      </c>
      <c r="C10" s="77">
        <v>19500</v>
      </c>
      <c r="D10" s="77">
        <v>18000</v>
      </c>
      <c r="E10" s="169">
        <f t="shared" si="0"/>
        <v>100</v>
      </c>
      <c r="F10" s="166">
        <f t="shared" si="1"/>
        <v>5.0000000000000001E-3</v>
      </c>
      <c r="G10" s="169">
        <f t="shared" si="2"/>
        <v>1600</v>
      </c>
      <c r="H10" s="166">
        <f t="shared" si="3"/>
        <v>8.8999999999999996E-2</v>
      </c>
    </row>
    <row r="11" spans="1:8" x14ac:dyDescent="0.2">
      <c r="A11" t="s">
        <v>176</v>
      </c>
      <c r="B11" s="77">
        <v>32000</v>
      </c>
      <c r="C11" s="77">
        <v>31800</v>
      </c>
      <c r="D11" s="77">
        <v>32600</v>
      </c>
      <c r="E11" s="169">
        <f t="shared" si="0"/>
        <v>200</v>
      </c>
      <c r="F11" s="166">
        <f t="shared" si="1"/>
        <v>6.0000000000000001E-3</v>
      </c>
      <c r="G11" s="169">
        <f t="shared" si="2"/>
        <v>-600</v>
      </c>
      <c r="H11" s="166">
        <f t="shared" si="3"/>
        <v>-1.7999999999999999E-2</v>
      </c>
    </row>
    <row r="12" spans="1:8" x14ac:dyDescent="0.2">
      <c r="A12" t="s">
        <v>185</v>
      </c>
      <c r="B12" s="77">
        <v>77800</v>
      </c>
      <c r="C12" s="77">
        <v>77800</v>
      </c>
      <c r="D12" s="77">
        <v>77200</v>
      </c>
      <c r="E12" s="169">
        <f t="shared" si="0"/>
        <v>0</v>
      </c>
      <c r="F12" s="166">
        <f t="shared" si="1"/>
        <v>0</v>
      </c>
      <c r="G12" s="169">
        <f t="shared" si="2"/>
        <v>600</v>
      </c>
      <c r="H12" s="166">
        <f t="shared" si="3"/>
        <v>8.0000000000000002E-3</v>
      </c>
    </row>
    <row r="13" spans="1:8" x14ac:dyDescent="0.2">
      <c r="A13" t="s">
        <v>186</v>
      </c>
      <c r="B13" s="77">
        <v>16200</v>
      </c>
      <c r="C13" s="77">
        <v>16100</v>
      </c>
      <c r="D13" s="77">
        <v>16400</v>
      </c>
      <c r="E13" s="169">
        <f t="shared" si="0"/>
        <v>100</v>
      </c>
      <c r="F13" s="166">
        <f t="shared" si="1"/>
        <v>6.0000000000000001E-3</v>
      </c>
      <c r="G13" s="169">
        <f t="shared" si="2"/>
        <v>-200</v>
      </c>
      <c r="H13" s="166">
        <f t="shared" si="3"/>
        <v>-1.2E-2</v>
      </c>
    </row>
    <row r="14" spans="1:8" x14ac:dyDescent="0.2">
      <c r="A14" t="s">
        <v>189</v>
      </c>
      <c r="B14" s="77">
        <v>44700</v>
      </c>
      <c r="C14" s="77">
        <v>44700</v>
      </c>
      <c r="D14" s="77">
        <v>44400</v>
      </c>
      <c r="E14" s="169">
        <f t="shared" si="0"/>
        <v>0</v>
      </c>
      <c r="F14" s="166">
        <f t="shared" si="1"/>
        <v>0</v>
      </c>
      <c r="G14" s="169">
        <f t="shared" si="2"/>
        <v>300</v>
      </c>
      <c r="H14" s="166">
        <f t="shared" si="3"/>
        <v>7.0000000000000001E-3</v>
      </c>
    </row>
    <row r="15" spans="1:8" x14ac:dyDescent="0.2">
      <c r="A15" t="s">
        <v>195</v>
      </c>
      <c r="B15" s="77">
        <v>16900</v>
      </c>
      <c r="C15" s="77">
        <v>17000</v>
      </c>
      <c r="D15" s="77">
        <v>16400</v>
      </c>
      <c r="E15" s="169">
        <f t="shared" si="0"/>
        <v>-100</v>
      </c>
      <c r="F15" s="166">
        <f t="shared" si="1"/>
        <v>-6.0000000000000001E-3</v>
      </c>
      <c r="G15" s="169">
        <f t="shared" si="2"/>
        <v>500</v>
      </c>
      <c r="H15" s="166">
        <f t="shared" si="3"/>
        <v>0.03</v>
      </c>
    </row>
    <row r="16" spans="1:8" x14ac:dyDescent="0.2">
      <c r="A16" t="s">
        <v>198</v>
      </c>
      <c r="B16" s="77">
        <v>5200</v>
      </c>
      <c r="C16" s="77">
        <v>5100</v>
      </c>
      <c r="D16" s="77">
        <v>4700</v>
      </c>
      <c r="E16" s="169">
        <f t="shared" si="0"/>
        <v>100</v>
      </c>
      <c r="F16" s="166">
        <f t="shared" si="1"/>
        <v>0.02</v>
      </c>
      <c r="G16" s="169">
        <f t="shared" si="2"/>
        <v>500</v>
      </c>
      <c r="H16" s="166">
        <f t="shared" si="3"/>
        <v>0.106</v>
      </c>
    </row>
    <row r="17" spans="1:8" x14ac:dyDescent="0.2">
      <c r="A17" t="s">
        <v>199</v>
      </c>
      <c r="B17" s="77">
        <v>36200</v>
      </c>
      <c r="C17" s="77">
        <v>35700</v>
      </c>
      <c r="D17" s="77">
        <v>34800</v>
      </c>
      <c r="E17" s="169">
        <f t="shared" si="0"/>
        <v>500</v>
      </c>
      <c r="F17" s="166">
        <f t="shared" si="1"/>
        <v>1.4E-2</v>
      </c>
      <c r="G17" s="169">
        <f t="shared" si="2"/>
        <v>1400</v>
      </c>
      <c r="H17" s="166">
        <f t="shared" si="3"/>
        <v>0.04</v>
      </c>
    </row>
    <row r="18" spans="1:8" x14ac:dyDescent="0.2">
      <c r="A18" t="s">
        <v>269</v>
      </c>
      <c r="B18" s="77">
        <v>6500</v>
      </c>
      <c r="C18" s="77">
        <v>6400</v>
      </c>
      <c r="D18" s="77">
        <v>6800</v>
      </c>
      <c r="E18" s="169">
        <f t="shared" si="0"/>
        <v>100</v>
      </c>
      <c r="F18" s="166">
        <f t="shared" si="1"/>
        <v>1.6E-2</v>
      </c>
      <c r="G18" s="169">
        <f t="shared" si="2"/>
        <v>-300</v>
      </c>
      <c r="H18" s="166">
        <f t="shared" si="3"/>
        <v>-4.3999999999999997E-2</v>
      </c>
    </row>
    <row r="19" spans="1:8" x14ac:dyDescent="0.2">
      <c r="A19" t="s">
        <v>203</v>
      </c>
      <c r="B19" s="77">
        <v>60000</v>
      </c>
      <c r="C19" s="77">
        <v>60100</v>
      </c>
      <c r="D19" s="77">
        <v>57200</v>
      </c>
      <c r="E19" s="169">
        <f t="shared" si="0"/>
        <v>-100</v>
      </c>
      <c r="F19" s="166">
        <f t="shared" si="1"/>
        <v>-2E-3</v>
      </c>
      <c r="G19" s="169">
        <f t="shared" si="2"/>
        <v>2800</v>
      </c>
      <c r="H19" s="166">
        <f t="shared" si="3"/>
        <v>4.9000000000000002E-2</v>
      </c>
    </row>
    <row r="20" spans="1:8" x14ac:dyDescent="0.2">
      <c r="A20" t="s">
        <v>234</v>
      </c>
      <c r="B20" s="77">
        <v>31500</v>
      </c>
      <c r="C20" s="77">
        <v>31400</v>
      </c>
      <c r="D20" s="77">
        <v>29100</v>
      </c>
      <c r="E20" s="169">
        <f t="shared" si="0"/>
        <v>100</v>
      </c>
      <c r="F20" s="166">
        <f t="shared" si="1"/>
        <v>3.0000000000000001E-3</v>
      </c>
      <c r="G20" s="169">
        <f t="shared" si="2"/>
        <v>2400</v>
      </c>
      <c r="H20" s="166">
        <f t="shared" si="3"/>
        <v>8.2000000000000003E-2</v>
      </c>
    </row>
    <row r="21" spans="1:8" x14ac:dyDescent="0.2">
      <c r="A21" t="s">
        <v>211</v>
      </c>
      <c r="B21" s="77">
        <v>62000</v>
      </c>
      <c r="C21" s="77">
        <v>61600</v>
      </c>
      <c r="D21" s="77">
        <v>60200</v>
      </c>
      <c r="E21" s="169">
        <f t="shared" si="0"/>
        <v>400</v>
      </c>
      <c r="F21" s="166">
        <f t="shared" si="1"/>
        <v>6.0000000000000001E-3</v>
      </c>
      <c r="G21" s="169">
        <f t="shared" si="2"/>
        <v>1800</v>
      </c>
      <c r="H21" s="166">
        <f t="shared" si="3"/>
        <v>0.03</v>
      </c>
    </row>
    <row r="22" spans="1:8" x14ac:dyDescent="0.2">
      <c r="A22" t="s">
        <v>217</v>
      </c>
      <c r="B22" s="77">
        <v>42800</v>
      </c>
      <c r="C22" s="77">
        <v>41900</v>
      </c>
      <c r="D22" s="77">
        <v>41400</v>
      </c>
      <c r="E22" s="169">
        <f t="shared" si="0"/>
        <v>900</v>
      </c>
      <c r="F22" s="166">
        <f t="shared" si="1"/>
        <v>2.1000000000000001E-2</v>
      </c>
      <c r="G22" s="169">
        <f t="shared" si="2"/>
        <v>1400</v>
      </c>
      <c r="H22" s="166">
        <f t="shared" si="3"/>
        <v>3.4000000000000002E-2</v>
      </c>
    </row>
    <row r="23" spans="1:8" x14ac:dyDescent="0.2">
      <c r="A23" t="s">
        <v>222</v>
      </c>
      <c r="B23" s="77">
        <v>35400</v>
      </c>
      <c r="C23" s="77">
        <v>34700</v>
      </c>
      <c r="D23" s="77">
        <v>34200</v>
      </c>
      <c r="E23" s="169">
        <f t="shared" si="0"/>
        <v>700</v>
      </c>
      <c r="F23" s="166">
        <f t="shared" si="1"/>
        <v>0.02</v>
      </c>
      <c r="G23" s="169">
        <f t="shared" si="2"/>
        <v>1200</v>
      </c>
      <c r="H23" s="166">
        <f t="shared" si="3"/>
        <v>3.5000000000000003E-2</v>
      </c>
    </row>
    <row r="24" spans="1:8" x14ac:dyDescent="0.2">
      <c r="A24" t="s">
        <v>223</v>
      </c>
      <c r="B24" s="77">
        <v>18500</v>
      </c>
      <c r="C24" s="77">
        <v>18500</v>
      </c>
      <c r="D24" s="77">
        <v>18200</v>
      </c>
      <c r="E24" s="169">
        <f t="shared" si="0"/>
        <v>0</v>
      </c>
      <c r="F24" s="166">
        <f t="shared" si="1"/>
        <v>0</v>
      </c>
      <c r="G24" s="169">
        <f t="shared" si="2"/>
        <v>300</v>
      </c>
      <c r="H24" s="166">
        <f t="shared" si="3"/>
        <v>1.6E-2</v>
      </c>
    </row>
    <row r="25" spans="1:8" x14ac:dyDescent="0.2">
      <c r="A25" t="s">
        <v>226</v>
      </c>
      <c r="B25" s="77">
        <v>85100</v>
      </c>
      <c r="C25" s="77">
        <v>85500</v>
      </c>
      <c r="D25" s="77">
        <v>85300</v>
      </c>
      <c r="E25" s="169">
        <f t="shared" si="0"/>
        <v>-400</v>
      </c>
      <c r="F25" s="166">
        <f t="shared" si="1"/>
        <v>-5.0000000000000001E-3</v>
      </c>
      <c r="G25" s="169">
        <f t="shared" si="2"/>
        <v>-200</v>
      </c>
      <c r="H25" s="166">
        <f t="shared" si="3"/>
        <v>-2E-3</v>
      </c>
    </row>
    <row r="26" spans="1:8" x14ac:dyDescent="0.2">
      <c r="A26" t="s">
        <v>227</v>
      </c>
      <c r="B26" s="77">
        <v>12300</v>
      </c>
      <c r="C26" s="77">
        <v>12400</v>
      </c>
      <c r="D26" s="77">
        <v>12300</v>
      </c>
      <c r="E26" s="169">
        <f t="shared" si="0"/>
        <v>-100</v>
      </c>
      <c r="F26" s="166">
        <f t="shared" si="1"/>
        <v>-8.0000000000000002E-3</v>
      </c>
      <c r="G26" s="169">
        <f t="shared" si="2"/>
        <v>0</v>
      </c>
      <c r="H26" s="166">
        <f t="shared" si="3"/>
        <v>0</v>
      </c>
    </row>
    <row r="27" spans="1:8" x14ac:dyDescent="0.2">
      <c r="A27" t="s">
        <v>228</v>
      </c>
      <c r="B27" s="77">
        <v>36200</v>
      </c>
      <c r="C27" s="77">
        <v>36400</v>
      </c>
      <c r="D27" s="77">
        <v>36200</v>
      </c>
      <c r="E27" s="169">
        <f t="shared" si="0"/>
        <v>-200</v>
      </c>
      <c r="F27" s="166">
        <f t="shared" si="1"/>
        <v>-5.0000000000000001E-3</v>
      </c>
      <c r="G27" s="169">
        <f t="shared" si="2"/>
        <v>0</v>
      </c>
      <c r="H27" s="166">
        <f t="shared" si="3"/>
        <v>0</v>
      </c>
    </row>
    <row r="28" spans="1:8" x14ac:dyDescent="0.2">
      <c r="A28" t="s">
        <v>231</v>
      </c>
      <c r="B28" s="77">
        <v>36600</v>
      </c>
      <c r="C28" s="77">
        <v>36700</v>
      </c>
      <c r="D28" s="77">
        <v>36800</v>
      </c>
      <c r="E28" s="169">
        <f t="shared" si="0"/>
        <v>-100</v>
      </c>
      <c r="F28" s="166">
        <f t="shared" si="1"/>
        <v>-3.0000000000000001E-3</v>
      </c>
      <c r="G28" s="169">
        <f t="shared" si="2"/>
        <v>-200</v>
      </c>
      <c r="H28" s="166">
        <f t="shared" si="3"/>
        <v>-5.0000000000000001E-3</v>
      </c>
    </row>
    <row r="30" spans="1:8" x14ac:dyDescent="0.2">
      <c r="A30" t="s">
        <v>126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86" bestFit="1" customWidth="1"/>
    <col min="7" max="7" width="8.1640625" bestFit="1" customWidth="1"/>
    <col min="8" max="8" width="8.83203125" style="186" bestFit="1" customWidth="1"/>
  </cols>
  <sheetData>
    <row r="1" spans="1:8" x14ac:dyDescent="0.2">
      <c r="A1" t="s">
        <v>266</v>
      </c>
      <c r="E1" s="227" t="s">
        <v>112</v>
      </c>
      <c r="F1" s="242"/>
      <c r="G1" s="202"/>
      <c r="H1" s="242"/>
    </row>
    <row r="2" spans="1:8" x14ac:dyDescent="0.2">
      <c r="A2" s="147" t="s">
        <v>166</v>
      </c>
      <c r="B2" t="s">
        <v>114</v>
      </c>
      <c r="C2" t="s">
        <v>115</v>
      </c>
      <c r="D2" t="s">
        <v>116</v>
      </c>
      <c r="E2" t="s">
        <v>117</v>
      </c>
      <c r="F2" s="186" t="s">
        <v>118</v>
      </c>
      <c r="G2" t="s">
        <v>116</v>
      </c>
      <c r="H2" s="186" t="s">
        <v>118</v>
      </c>
    </row>
    <row r="3" spans="1:8" x14ac:dyDescent="0.2">
      <c r="A3" s="147" t="s">
        <v>270</v>
      </c>
      <c r="B3" t="s">
        <v>120</v>
      </c>
      <c r="C3" t="s">
        <v>120</v>
      </c>
      <c r="D3" t="s">
        <v>121</v>
      </c>
      <c r="E3" t="s">
        <v>120</v>
      </c>
      <c r="F3" s="186" t="s">
        <v>122</v>
      </c>
      <c r="G3" t="s">
        <v>121</v>
      </c>
      <c r="H3" s="186" t="s">
        <v>122</v>
      </c>
    </row>
    <row r="5" spans="1:8" x14ac:dyDescent="0.2">
      <c r="A5" t="s">
        <v>129</v>
      </c>
      <c r="B5" s="77">
        <v>480400</v>
      </c>
      <c r="C5" s="77">
        <v>479100</v>
      </c>
      <c r="D5" s="77">
        <v>470100</v>
      </c>
      <c r="E5" s="169">
        <f t="shared" ref="E5:E30" si="0">B5-C5</f>
        <v>1300</v>
      </c>
      <c r="F5" s="166">
        <f t="shared" ref="F5:F30" si="1">ROUND((B5-C5)/C5,3)</f>
        <v>3.0000000000000001E-3</v>
      </c>
      <c r="G5" s="169">
        <f t="shared" ref="G5:G30" si="2">B5-D5</f>
        <v>10300</v>
      </c>
      <c r="H5" s="166">
        <f t="shared" ref="H5:H30" si="3">ROUND((B5-D5)/D5,3)</f>
        <v>2.1999999999999999E-2</v>
      </c>
    </row>
    <row r="6" spans="1:8" x14ac:dyDescent="0.2">
      <c r="A6" t="s">
        <v>168</v>
      </c>
      <c r="B6" s="77">
        <v>421000</v>
      </c>
      <c r="C6" s="77">
        <v>416800</v>
      </c>
      <c r="D6" s="77">
        <v>408700</v>
      </c>
      <c r="E6" s="169">
        <f t="shared" si="0"/>
        <v>4200</v>
      </c>
      <c r="F6" s="166">
        <f t="shared" si="1"/>
        <v>0.01</v>
      </c>
      <c r="G6" s="169">
        <f t="shared" si="2"/>
        <v>12300</v>
      </c>
      <c r="H6" s="166">
        <f t="shared" si="3"/>
        <v>0.03</v>
      </c>
    </row>
    <row r="7" spans="1:8" x14ac:dyDescent="0.2">
      <c r="A7" t="s">
        <v>169</v>
      </c>
      <c r="B7" s="77">
        <v>85900</v>
      </c>
      <c r="C7" s="77">
        <v>85800</v>
      </c>
      <c r="D7" s="77">
        <v>83400</v>
      </c>
      <c r="E7" s="169">
        <f t="shared" si="0"/>
        <v>100</v>
      </c>
      <c r="F7" s="166">
        <f t="shared" si="1"/>
        <v>1E-3</v>
      </c>
      <c r="G7" s="169">
        <f t="shared" si="2"/>
        <v>2500</v>
      </c>
      <c r="H7" s="166">
        <f t="shared" si="3"/>
        <v>0.03</v>
      </c>
    </row>
    <row r="8" spans="1:8" x14ac:dyDescent="0.2">
      <c r="A8" t="s">
        <v>183</v>
      </c>
      <c r="B8" s="77">
        <v>394500</v>
      </c>
      <c r="C8" s="77">
        <v>393300</v>
      </c>
      <c r="D8" s="77">
        <v>386700</v>
      </c>
      <c r="E8" s="169">
        <f t="shared" si="0"/>
        <v>1200</v>
      </c>
      <c r="F8" s="166">
        <f t="shared" si="1"/>
        <v>3.0000000000000001E-3</v>
      </c>
      <c r="G8" s="169">
        <f t="shared" si="2"/>
        <v>7800</v>
      </c>
      <c r="H8" s="166">
        <f t="shared" si="3"/>
        <v>0.02</v>
      </c>
    </row>
    <row r="9" spans="1:8" x14ac:dyDescent="0.2">
      <c r="A9" t="s">
        <v>184</v>
      </c>
      <c r="B9" s="77">
        <v>335100</v>
      </c>
      <c r="C9" s="77">
        <v>331000</v>
      </c>
      <c r="D9" s="77">
        <v>325300</v>
      </c>
      <c r="E9" s="169">
        <f t="shared" si="0"/>
        <v>4100</v>
      </c>
      <c r="F9" s="166">
        <f t="shared" si="1"/>
        <v>1.2E-2</v>
      </c>
      <c r="G9" s="169">
        <f t="shared" si="2"/>
        <v>9800</v>
      </c>
      <c r="H9" s="166">
        <f t="shared" si="3"/>
        <v>0.03</v>
      </c>
    </row>
    <row r="10" spans="1:8" x14ac:dyDescent="0.2">
      <c r="A10" t="s">
        <v>170</v>
      </c>
      <c r="B10" s="77">
        <v>24900</v>
      </c>
      <c r="C10" s="77">
        <v>24700</v>
      </c>
      <c r="D10" s="77">
        <v>23200</v>
      </c>
      <c r="E10" s="169">
        <f t="shared" si="0"/>
        <v>200</v>
      </c>
      <c r="F10" s="166">
        <f t="shared" si="1"/>
        <v>8.0000000000000002E-3</v>
      </c>
      <c r="G10" s="169">
        <f t="shared" si="2"/>
        <v>1700</v>
      </c>
      <c r="H10" s="166">
        <f t="shared" si="3"/>
        <v>7.2999999999999995E-2</v>
      </c>
    </row>
    <row r="11" spans="1:8" x14ac:dyDescent="0.2">
      <c r="A11" t="s">
        <v>176</v>
      </c>
      <c r="B11" s="77">
        <v>61000</v>
      </c>
      <c r="C11" s="77">
        <v>61100</v>
      </c>
      <c r="D11" s="77">
        <v>60200</v>
      </c>
      <c r="E11" s="169">
        <f t="shared" si="0"/>
        <v>-100</v>
      </c>
      <c r="F11" s="166">
        <f t="shared" si="1"/>
        <v>-2E-3</v>
      </c>
      <c r="G11" s="169">
        <f t="shared" si="2"/>
        <v>800</v>
      </c>
      <c r="H11" s="166">
        <f t="shared" si="3"/>
        <v>1.2999999999999999E-2</v>
      </c>
    </row>
    <row r="12" spans="1:8" x14ac:dyDescent="0.2">
      <c r="A12" t="s">
        <v>185</v>
      </c>
      <c r="B12" s="77">
        <v>87600</v>
      </c>
      <c r="C12" s="77">
        <v>86800</v>
      </c>
      <c r="D12" s="77">
        <v>85600</v>
      </c>
      <c r="E12" s="169">
        <f t="shared" si="0"/>
        <v>800</v>
      </c>
      <c r="F12" s="166">
        <f t="shared" si="1"/>
        <v>8.9999999999999993E-3</v>
      </c>
      <c r="G12" s="169">
        <f t="shared" si="2"/>
        <v>2000</v>
      </c>
      <c r="H12" s="166">
        <f t="shared" si="3"/>
        <v>2.3E-2</v>
      </c>
    </row>
    <row r="13" spans="1:8" x14ac:dyDescent="0.2">
      <c r="A13" t="s">
        <v>186</v>
      </c>
      <c r="B13" s="77">
        <v>21800</v>
      </c>
      <c r="C13" s="77">
        <v>21600</v>
      </c>
      <c r="D13" s="77">
        <v>21900</v>
      </c>
      <c r="E13" s="169">
        <f t="shared" si="0"/>
        <v>200</v>
      </c>
      <c r="F13" s="166">
        <f t="shared" si="1"/>
        <v>8.9999999999999993E-3</v>
      </c>
      <c r="G13" s="169">
        <f t="shared" si="2"/>
        <v>-100</v>
      </c>
      <c r="H13" s="166">
        <f t="shared" si="3"/>
        <v>-5.0000000000000001E-3</v>
      </c>
    </row>
    <row r="14" spans="1:8" x14ac:dyDescent="0.2">
      <c r="A14" t="s">
        <v>189</v>
      </c>
      <c r="B14" s="77">
        <v>50500</v>
      </c>
      <c r="C14" s="77">
        <v>49900</v>
      </c>
      <c r="D14" s="77">
        <v>48900</v>
      </c>
      <c r="E14" s="169">
        <f t="shared" si="0"/>
        <v>600</v>
      </c>
      <c r="F14" s="166">
        <f t="shared" si="1"/>
        <v>1.2E-2</v>
      </c>
      <c r="G14" s="169">
        <f t="shared" si="2"/>
        <v>1600</v>
      </c>
      <c r="H14" s="166">
        <f t="shared" si="3"/>
        <v>3.3000000000000002E-2</v>
      </c>
    </row>
    <row r="15" spans="1:8" x14ac:dyDescent="0.2">
      <c r="A15" t="s">
        <v>195</v>
      </c>
      <c r="B15" s="77">
        <v>15300</v>
      </c>
      <c r="C15" s="77">
        <v>15300</v>
      </c>
      <c r="D15" s="77">
        <v>14800</v>
      </c>
      <c r="E15" s="169">
        <f t="shared" si="0"/>
        <v>0</v>
      </c>
      <c r="F15" s="166">
        <f t="shared" si="1"/>
        <v>0</v>
      </c>
      <c r="G15" s="169">
        <f t="shared" si="2"/>
        <v>500</v>
      </c>
      <c r="H15" s="166">
        <f t="shared" si="3"/>
        <v>3.4000000000000002E-2</v>
      </c>
    </row>
    <row r="16" spans="1:8" x14ac:dyDescent="0.2">
      <c r="A16" t="s">
        <v>198</v>
      </c>
      <c r="B16" s="77">
        <v>6300</v>
      </c>
      <c r="C16" s="77">
        <v>6200</v>
      </c>
      <c r="D16" s="77">
        <v>6000</v>
      </c>
      <c r="E16" s="169">
        <f t="shared" si="0"/>
        <v>100</v>
      </c>
      <c r="F16" s="166">
        <f t="shared" si="1"/>
        <v>1.6E-2</v>
      </c>
      <c r="G16" s="169">
        <f t="shared" si="2"/>
        <v>300</v>
      </c>
      <c r="H16" s="166">
        <f t="shared" si="3"/>
        <v>0.05</v>
      </c>
    </row>
    <row r="17" spans="1:8" x14ac:dyDescent="0.2">
      <c r="A17" t="s">
        <v>199</v>
      </c>
      <c r="B17" s="77">
        <v>24200</v>
      </c>
      <c r="C17" s="77">
        <v>23700</v>
      </c>
      <c r="D17" s="77">
        <v>23200</v>
      </c>
      <c r="E17" s="169">
        <f t="shared" si="0"/>
        <v>500</v>
      </c>
      <c r="F17" s="166">
        <f t="shared" si="1"/>
        <v>2.1000000000000001E-2</v>
      </c>
      <c r="G17" s="169">
        <f t="shared" si="2"/>
        <v>1000</v>
      </c>
      <c r="H17" s="166">
        <f t="shared" si="3"/>
        <v>4.2999999999999997E-2</v>
      </c>
    </row>
    <row r="18" spans="1:8" x14ac:dyDescent="0.2">
      <c r="A18" t="s">
        <v>203</v>
      </c>
      <c r="B18" s="77">
        <v>79300</v>
      </c>
      <c r="C18" s="77">
        <v>78100</v>
      </c>
      <c r="D18" s="77">
        <v>76100</v>
      </c>
      <c r="E18" s="169">
        <f t="shared" si="0"/>
        <v>1200</v>
      </c>
      <c r="F18" s="166">
        <f t="shared" si="1"/>
        <v>1.4999999999999999E-2</v>
      </c>
      <c r="G18" s="169">
        <f t="shared" si="2"/>
        <v>3200</v>
      </c>
      <c r="H18" s="166">
        <f t="shared" si="3"/>
        <v>4.2000000000000003E-2</v>
      </c>
    </row>
    <row r="19" spans="1:8" x14ac:dyDescent="0.2">
      <c r="A19" t="s">
        <v>204</v>
      </c>
      <c r="B19" s="77">
        <v>33000</v>
      </c>
      <c r="C19" s="77">
        <v>32400</v>
      </c>
      <c r="D19" s="77">
        <v>30900</v>
      </c>
      <c r="E19" s="169">
        <f t="shared" si="0"/>
        <v>600</v>
      </c>
      <c r="F19" s="166">
        <f t="shared" si="1"/>
        <v>1.9E-2</v>
      </c>
      <c r="G19" s="169">
        <f t="shared" si="2"/>
        <v>2100</v>
      </c>
      <c r="H19" s="166">
        <f t="shared" si="3"/>
        <v>6.8000000000000005E-2</v>
      </c>
    </row>
    <row r="20" spans="1:8" x14ac:dyDescent="0.2">
      <c r="A20" t="s">
        <v>206</v>
      </c>
      <c r="B20" s="77">
        <v>7200</v>
      </c>
      <c r="C20" s="77">
        <v>7100</v>
      </c>
      <c r="D20" s="77">
        <v>6900</v>
      </c>
      <c r="E20" s="169">
        <f t="shared" si="0"/>
        <v>100</v>
      </c>
      <c r="F20" s="166">
        <f t="shared" si="1"/>
        <v>1.4E-2</v>
      </c>
      <c r="G20" s="169">
        <f t="shared" si="2"/>
        <v>300</v>
      </c>
      <c r="H20" s="166">
        <f t="shared" si="3"/>
        <v>4.2999999999999997E-2</v>
      </c>
    </row>
    <row r="21" spans="1:8" x14ac:dyDescent="0.2">
      <c r="A21" t="s">
        <v>234</v>
      </c>
      <c r="B21" s="77">
        <v>39100</v>
      </c>
      <c r="C21" s="77">
        <v>38600</v>
      </c>
      <c r="D21" s="77">
        <v>38300</v>
      </c>
      <c r="E21" s="169">
        <f t="shared" si="0"/>
        <v>500</v>
      </c>
      <c r="F21" s="166">
        <f t="shared" si="1"/>
        <v>1.2999999999999999E-2</v>
      </c>
      <c r="G21" s="169">
        <f t="shared" si="2"/>
        <v>800</v>
      </c>
      <c r="H21" s="166">
        <f t="shared" si="3"/>
        <v>2.1000000000000001E-2</v>
      </c>
    </row>
    <row r="22" spans="1:8" x14ac:dyDescent="0.2">
      <c r="A22" t="s">
        <v>211</v>
      </c>
      <c r="B22" s="77">
        <v>67300</v>
      </c>
      <c r="C22" s="77">
        <v>67300</v>
      </c>
      <c r="D22" s="77">
        <v>65099.999999999993</v>
      </c>
      <c r="E22" s="169">
        <f t="shared" si="0"/>
        <v>0</v>
      </c>
      <c r="F22" s="166">
        <f t="shared" si="1"/>
        <v>0</v>
      </c>
      <c r="G22" s="169">
        <f t="shared" si="2"/>
        <v>2200.0000000000073</v>
      </c>
      <c r="H22" s="166">
        <f t="shared" si="3"/>
        <v>3.4000000000000002E-2</v>
      </c>
    </row>
    <row r="23" spans="1:8" x14ac:dyDescent="0.2">
      <c r="A23" t="s">
        <v>212</v>
      </c>
      <c r="B23" s="77">
        <v>15800</v>
      </c>
      <c r="C23" s="77">
        <v>16000</v>
      </c>
      <c r="D23" s="77">
        <v>15200</v>
      </c>
      <c r="E23" s="169">
        <f t="shared" si="0"/>
        <v>-200</v>
      </c>
      <c r="F23" s="166">
        <f t="shared" si="1"/>
        <v>-1.2999999999999999E-2</v>
      </c>
      <c r="G23" s="169">
        <f t="shared" si="2"/>
        <v>600</v>
      </c>
      <c r="H23" s="166">
        <f t="shared" si="3"/>
        <v>3.9E-2</v>
      </c>
    </row>
    <row r="24" spans="1:8" x14ac:dyDescent="0.2">
      <c r="A24" t="s">
        <v>213</v>
      </c>
      <c r="B24" s="77">
        <v>51500</v>
      </c>
      <c r="C24" s="77">
        <v>51300</v>
      </c>
      <c r="D24" s="77">
        <v>49900</v>
      </c>
      <c r="E24" s="169">
        <f t="shared" si="0"/>
        <v>200</v>
      </c>
      <c r="F24" s="166">
        <f t="shared" si="1"/>
        <v>4.0000000000000001E-3</v>
      </c>
      <c r="G24" s="169">
        <f t="shared" si="2"/>
        <v>1600</v>
      </c>
      <c r="H24" s="166">
        <f t="shared" si="3"/>
        <v>3.2000000000000001E-2</v>
      </c>
    </row>
    <row r="25" spans="1:8" x14ac:dyDescent="0.2">
      <c r="A25" t="s">
        <v>217</v>
      </c>
      <c r="B25" s="77">
        <v>52800</v>
      </c>
      <c r="C25" s="77">
        <v>51400</v>
      </c>
      <c r="D25" s="77">
        <v>52200</v>
      </c>
      <c r="E25" s="169">
        <f t="shared" si="0"/>
        <v>1400</v>
      </c>
      <c r="F25" s="166">
        <f t="shared" si="1"/>
        <v>2.7E-2</v>
      </c>
      <c r="G25" s="169">
        <f t="shared" si="2"/>
        <v>600</v>
      </c>
      <c r="H25" s="166">
        <f t="shared" si="3"/>
        <v>1.0999999999999999E-2</v>
      </c>
    </row>
    <row r="26" spans="1:8" x14ac:dyDescent="0.2">
      <c r="A26" t="s">
        <v>223</v>
      </c>
      <c r="B26" s="77">
        <v>17600</v>
      </c>
      <c r="C26" s="77">
        <v>17500</v>
      </c>
      <c r="D26" s="77">
        <v>17100</v>
      </c>
      <c r="E26" s="169">
        <f t="shared" si="0"/>
        <v>100</v>
      </c>
      <c r="F26" s="166">
        <f t="shared" si="1"/>
        <v>6.0000000000000001E-3</v>
      </c>
      <c r="G26" s="169">
        <f t="shared" si="2"/>
        <v>500</v>
      </c>
      <c r="H26" s="166">
        <f t="shared" si="3"/>
        <v>2.9000000000000001E-2</v>
      </c>
    </row>
    <row r="27" spans="1:8" x14ac:dyDescent="0.2">
      <c r="A27" t="s">
        <v>226</v>
      </c>
      <c r="B27" s="77">
        <v>59400</v>
      </c>
      <c r="C27" s="77">
        <v>62300</v>
      </c>
      <c r="D27" s="77">
        <v>61400</v>
      </c>
      <c r="E27" s="169">
        <f t="shared" si="0"/>
        <v>-2900</v>
      </c>
      <c r="F27" s="166">
        <f t="shared" si="1"/>
        <v>-4.7E-2</v>
      </c>
      <c r="G27" s="169">
        <f t="shared" si="2"/>
        <v>-2000</v>
      </c>
      <c r="H27" s="166">
        <f t="shared" si="3"/>
        <v>-3.3000000000000002E-2</v>
      </c>
    </row>
    <row r="28" spans="1:8" x14ac:dyDescent="0.2">
      <c r="A28" t="s">
        <v>227</v>
      </c>
      <c r="B28" s="77">
        <v>3100</v>
      </c>
      <c r="C28" s="77">
        <v>3200</v>
      </c>
      <c r="D28" s="77">
        <v>3100</v>
      </c>
      <c r="E28" s="169">
        <f t="shared" si="0"/>
        <v>-100</v>
      </c>
      <c r="F28" s="166">
        <f t="shared" si="1"/>
        <v>-3.1E-2</v>
      </c>
      <c r="G28" s="169">
        <f t="shared" si="2"/>
        <v>0</v>
      </c>
      <c r="H28" s="166">
        <f t="shared" si="3"/>
        <v>0</v>
      </c>
    </row>
    <row r="29" spans="1:8" x14ac:dyDescent="0.2">
      <c r="A29" t="s">
        <v>228</v>
      </c>
      <c r="B29" s="77">
        <v>10900</v>
      </c>
      <c r="C29" s="77">
        <v>13700</v>
      </c>
      <c r="D29" s="77">
        <v>13000</v>
      </c>
      <c r="E29" s="169">
        <f t="shared" si="0"/>
        <v>-2800</v>
      </c>
      <c r="F29" s="166">
        <f t="shared" si="1"/>
        <v>-0.20399999999999999</v>
      </c>
      <c r="G29" s="169">
        <f t="shared" si="2"/>
        <v>-2100</v>
      </c>
      <c r="H29" s="166">
        <f t="shared" si="3"/>
        <v>-0.16200000000000001</v>
      </c>
    </row>
    <row r="30" spans="1:8" x14ac:dyDescent="0.2">
      <c r="A30" t="s">
        <v>231</v>
      </c>
      <c r="B30" s="77">
        <v>45400</v>
      </c>
      <c r="C30" s="77">
        <v>45400</v>
      </c>
      <c r="D30" s="77">
        <v>45300</v>
      </c>
      <c r="E30" s="169">
        <f t="shared" si="0"/>
        <v>0</v>
      </c>
      <c r="F30" s="166">
        <f t="shared" si="1"/>
        <v>0</v>
      </c>
      <c r="G30" s="169">
        <f t="shared" si="2"/>
        <v>100</v>
      </c>
      <c r="H30" s="166">
        <f t="shared" si="3"/>
        <v>2E-3</v>
      </c>
    </row>
    <row r="32" spans="1:8" x14ac:dyDescent="0.2">
      <c r="A32" t="s">
        <v>126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86" customWidth="1"/>
    <col min="8" max="8" width="9.1640625" style="186" customWidth="1"/>
    <col min="10" max="10" width="43.83203125" bestFit="1" customWidth="1"/>
  </cols>
  <sheetData>
    <row r="1" spans="1:8" x14ac:dyDescent="0.2">
      <c r="A1" t="s">
        <v>266</v>
      </c>
      <c r="E1" s="227" t="s">
        <v>112</v>
      </c>
      <c r="F1" s="242"/>
      <c r="G1" s="202"/>
      <c r="H1" s="242"/>
    </row>
    <row r="2" spans="1:8" x14ac:dyDescent="0.2">
      <c r="A2" s="147" t="s">
        <v>166</v>
      </c>
      <c r="B2" t="s">
        <v>114</v>
      </c>
      <c r="C2" t="s">
        <v>115</v>
      </c>
      <c r="D2" t="s">
        <v>116</v>
      </c>
      <c r="E2" t="s">
        <v>117</v>
      </c>
      <c r="F2" s="186" t="s">
        <v>118</v>
      </c>
      <c r="G2" t="s">
        <v>116</v>
      </c>
      <c r="H2" s="186" t="s">
        <v>118</v>
      </c>
    </row>
    <row r="3" spans="1:8" x14ac:dyDescent="0.2">
      <c r="A3" s="147" t="s">
        <v>271</v>
      </c>
      <c r="B3" t="s">
        <v>120</v>
      </c>
      <c r="C3" t="s">
        <v>120</v>
      </c>
      <c r="D3" t="s">
        <v>121</v>
      </c>
      <c r="E3" t="s">
        <v>120</v>
      </c>
      <c r="F3" s="186" t="s">
        <v>122</v>
      </c>
      <c r="G3" t="s">
        <v>121</v>
      </c>
      <c r="H3" s="186" t="s">
        <v>122</v>
      </c>
    </row>
    <row r="5" spans="1:8" x14ac:dyDescent="0.2">
      <c r="A5" t="s">
        <v>129</v>
      </c>
      <c r="B5" s="77">
        <v>163500</v>
      </c>
      <c r="C5" s="77">
        <v>161500</v>
      </c>
      <c r="D5" s="77">
        <v>157000</v>
      </c>
      <c r="E5" s="169">
        <f t="shared" ref="E5:E27" si="0">B5-C5</f>
        <v>2000</v>
      </c>
      <c r="F5" s="166">
        <f t="shared" ref="F5:F27" si="1">ROUND((B5-C5)/C5,3)</f>
        <v>1.2E-2</v>
      </c>
      <c r="G5" s="169">
        <f t="shared" ref="G5:G27" si="2">B5-D5</f>
        <v>6500</v>
      </c>
      <c r="H5" s="166">
        <f t="shared" ref="H5:H27" si="3">ROUND((B5-D5)/D5,3)</f>
        <v>4.1000000000000002E-2</v>
      </c>
    </row>
    <row r="6" spans="1:8" x14ac:dyDescent="0.2">
      <c r="A6" t="s">
        <v>168</v>
      </c>
      <c r="B6" s="77">
        <v>142000</v>
      </c>
      <c r="C6" s="77">
        <v>140000</v>
      </c>
      <c r="D6" s="77">
        <v>136200</v>
      </c>
      <c r="E6" s="169">
        <f t="shared" si="0"/>
        <v>2000</v>
      </c>
      <c r="F6" s="166">
        <f t="shared" si="1"/>
        <v>1.4E-2</v>
      </c>
      <c r="G6" s="169">
        <f t="shared" si="2"/>
        <v>5800</v>
      </c>
      <c r="H6" s="166">
        <f t="shared" si="3"/>
        <v>4.2999999999999997E-2</v>
      </c>
    </row>
    <row r="7" spans="1:8" x14ac:dyDescent="0.2">
      <c r="A7" t="s">
        <v>169</v>
      </c>
      <c r="B7" s="77">
        <v>13300</v>
      </c>
      <c r="C7" s="77">
        <v>13200</v>
      </c>
      <c r="D7" s="77">
        <v>13300</v>
      </c>
      <c r="E7" s="169">
        <f t="shared" si="0"/>
        <v>100</v>
      </c>
      <c r="F7" s="166">
        <f t="shared" si="1"/>
        <v>8.0000000000000002E-3</v>
      </c>
      <c r="G7" s="169">
        <f t="shared" si="2"/>
        <v>0</v>
      </c>
      <c r="H7" s="166">
        <f t="shared" si="3"/>
        <v>0</v>
      </c>
    </row>
    <row r="8" spans="1:8" x14ac:dyDescent="0.2">
      <c r="A8" t="s">
        <v>183</v>
      </c>
      <c r="B8" s="77">
        <v>150200</v>
      </c>
      <c r="C8" s="77">
        <v>148300</v>
      </c>
      <c r="D8" s="77">
        <v>143700</v>
      </c>
      <c r="E8" s="169">
        <f t="shared" si="0"/>
        <v>1900</v>
      </c>
      <c r="F8" s="166">
        <f t="shared" si="1"/>
        <v>1.2999999999999999E-2</v>
      </c>
      <c r="G8" s="169">
        <f t="shared" si="2"/>
        <v>6500</v>
      </c>
      <c r="H8" s="166">
        <f t="shared" si="3"/>
        <v>4.4999999999999998E-2</v>
      </c>
    </row>
    <row r="9" spans="1:8" x14ac:dyDescent="0.2">
      <c r="A9" t="s">
        <v>184</v>
      </c>
      <c r="B9" s="77">
        <v>128700</v>
      </c>
      <c r="C9" s="77">
        <v>126800</v>
      </c>
      <c r="D9" s="77">
        <v>122900</v>
      </c>
      <c r="E9" s="169">
        <f t="shared" si="0"/>
        <v>1900</v>
      </c>
      <c r="F9" s="166">
        <f t="shared" si="1"/>
        <v>1.4999999999999999E-2</v>
      </c>
      <c r="G9" s="169">
        <f t="shared" si="2"/>
        <v>5800</v>
      </c>
      <c r="H9" s="166">
        <f t="shared" si="3"/>
        <v>4.7E-2</v>
      </c>
    </row>
    <row r="10" spans="1:8" x14ac:dyDescent="0.2">
      <c r="A10" t="s">
        <v>170</v>
      </c>
      <c r="B10" s="77">
        <v>9800</v>
      </c>
      <c r="C10" s="77">
        <v>9700</v>
      </c>
      <c r="D10" s="77">
        <v>9800</v>
      </c>
      <c r="E10" s="169">
        <f t="shared" si="0"/>
        <v>100</v>
      </c>
      <c r="F10" s="166">
        <f t="shared" si="1"/>
        <v>0.01</v>
      </c>
      <c r="G10" s="169">
        <f t="shared" si="2"/>
        <v>0</v>
      </c>
      <c r="H10" s="166">
        <f t="shared" si="3"/>
        <v>0</v>
      </c>
    </row>
    <row r="11" spans="1:8" x14ac:dyDescent="0.2">
      <c r="A11" t="s">
        <v>176</v>
      </c>
      <c r="B11" s="77">
        <v>3500</v>
      </c>
      <c r="C11" s="77">
        <v>3500</v>
      </c>
      <c r="D11" s="77">
        <v>3500</v>
      </c>
      <c r="E11" s="169">
        <f t="shared" si="0"/>
        <v>0</v>
      </c>
      <c r="F11" s="166">
        <f t="shared" si="1"/>
        <v>0</v>
      </c>
      <c r="G11" s="169">
        <f t="shared" si="2"/>
        <v>0</v>
      </c>
      <c r="H11" s="166">
        <f t="shared" si="3"/>
        <v>0</v>
      </c>
    </row>
    <row r="12" spans="1:8" x14ac:dyDescent="0.2">
      <c r="A12" t="s">
        <v>185</v>
      </c>
      <c r="B12" s="77">
        <v>34200</v>
      </c>
      <c r="C12" s="77">
        <v>33900</v>
      </c>
      <c r="D12" s="77">
        <v>33200</v>
      </c>
      <c r="E12" s="169">
        <f t="shared" si="0"/>
        <v>300</v>
      </c>
      <c r="F12" s="166">
        <f t="shared" si="1"/>
        <v>8.9999999999999993E-3</v>
      </c>
      <c r="G12" s="169">
        <f t="shared" si="2"/>
        <v>1000</v>
      </c>
      <c r="H12" s="166">
        <f t="shared" si="3"/>
        <v>0.03</v>
      </c>
    </row>
    <row r="13" spans="1:8" x14ac:dyDescent="0.2">
      <c r="A13" t="s">
        <v>186</v>
      </c>
      <c r="B13" s="77">
        <v>3300</v>
      </c>
      <c r="C13" s="77">
        <v>3200</v>
      </c>
      <c r="D13" s="77">
        <v>3300</v>
      </c>
      <c r="E13" s="169">
        <f t="shared" si="0"/>
        <v>100</v>
      </c>
      <c r="F13" s="166">
        <f t="shared" si="1"/>
        <v>3.1E-2</v>
      </c>
      <c r="G13" s="169">
        <f t="shared" si="2"/>
        <v>0</v>
      </c>
      <c r="H13" s="166">
        <f t="shared" si="3"/>
        <v>0</v>
      </c>
    </row>
    <row r="14" spans="1:8" x14ac:dyDescent="0.2">
      <c r="A14" t="s">
        <v>189</v>
      </c>
      <c r="B14" s="77">
        <v>27600</v>
      </c>
      <c r="C14" s="77">
        <v>27400</v>
      </c>
      <c r="D14" s="77">
        <v>26700</v>
      </c>
      <c r="E14" s="169">
        <f t="shared" si="0"/>
        <v>200</v>
      </c>
      <c r="F14" s="166">
        <f t="shared" si="1"/>
        <v>7.0000000000000001E-3</v>
      </c>
      <c r="G14" s="169">
        <f t="shared" si="2"/>
        <v>900</v>
      </c>
      <c r="H14" s="166">
        <f t="shared" si="3"/>
        <v>3.4000000000000002E-2</v>
      </c>
    </row>
    <row r="15" spans="1:8" x14ac:dyDescent="0.2">
      <c r="A15" t="s">
        <v>195</v>
      </c>
      <c r="B15" s="77">
        <v>3300</v>
      </c>
      <c r="C15" s="77">
        <v>3300</v>
      </c>
      <c r="D15" s="77">
        <v>3200</v>
      </c>
      <c r="E15" s="169">
        <f t="shared" si="0"/>
        <v>0</v>
      </c>
      <c r="F15" s="166">
        <f t="shared" si="1"/>
        <v>0</v>
      </c>
      <c r="G15" s="169">
        <f t="shared" si="2"/>
        <v>100</v>
      </c>
      <c r="H15" s="166">
        <f t="shared" si="3"/>
        <v>3.1E-2</v>
      </c>
    </row>
    <row r="16" spans="1:8" x14ac:dyDescent="0.2">
      <c r="A16" t="s">
        <v>198</v>
      </c>
      <c r="B16" s="77">
        <v>2000</v>
      </c>
      <c r="C16" s="77">
        <v>2000</v>
      </c>
      <c r="D16" s="77">
        <v>1900</v>
      </c>
      <c r="E16" s="169">
        <f t="shared" si="0"/>
        <v>0</v>
      </c>
      <c r="F16" s="166">
        <f t="shared" si="1"/>
        <v>0</v>
      </c>
      <c r="G16" s="169">
        <f t="shared" si="2"/>
        <v>100</v>
      </c>
      <c r="H16" s="166">
        <f t="shared" si="3"/>
        <v>5.2999999999999999E-2</v>
      </c>
    </row>
    <row r="17" spans="1:8" x14ac:dyDescent="0.2">
      <c r="A17" t="s">
        <v>199</v>
      </c>
      <c r="B17" s="77">
        <v>8500</v>
      </c>
      <c r="C17" s="77">
        <v>8400</v>
      </c>
      <c r="D17" s="77">
        <v>9000</v>
      </c>
      <c r="E17" s="169">
        <f t="shared" si="0"/>
        <v>100</v>
      </c>
      <c r="F17" s="166">
        <f t="shared" si="1"/>
        <v>1.2E-2</v>
      </c>
      <c r="G17" s="169">
        <f t="shared" si="2"/>
        <v>-500</v>
      </c>
      <c r="H17" s="166">
        <f t="shared" si="3"/>
        <v>-5.6000000000000001E-2</v>
      </c>
    </row>
    <row r="18" spans="1:8" x14ac:dyDescent="0.2">
      <c r="A18" t="s">
        <v>203</v>
      </c>
      <c r="B18" s="77">
        <v>17200</v>
      </c>
      <c r="C18" s="77">
        <v>17100</v>
      </c>
      <c r="D18" s="77">
        <v>16500</v>
      </c>
      <c r="E18" s="169">
        <f t="shared" si="0"/>
        <v>100</v>
      </c>
      <c r="F18" s="166">
        <f t="shared" si="1"/>
        <v>6.0000000000000001E-3</v>
      </c>
      <c r="G18" s="169">
        <f t="shared" si="2"/>
        <v>700</v>
      </c>
      <c r="H18" s="166">
        <f t="shared" si="3"/>
        <v>4.2000000000000003E-2</v>
      </c>
    </row>
    <row r="19" spans="1:8" x14ac:dyDescent="0.2">
      <c r="A19" t="s">
        <v>211</v>
      </c>
      <c r="B19" s="77">
        <v>18100</v>
      </c>
      <c r="C19" s="77">
        <v>18000</v>
      </c>
      <c r="D19" s="77">
        <v>17100</v>
      </c>
      <c r="E19" s="169">
        <f t="shared" si="0"/>
        <v>100</v>
      </c>
      <c r="F19" s="166">
        <f t="shared" si="1"/>
        <v>6.0000000000000001E-3</v>
      </c>
      <c r="G19" s="169">
        <f t="shared" si="2"/>
        <v>1000</v>
      </c>
      <c r="H19" s="166">
        <f t="shared" si="3"/>
        <v>5.8000000000000003E-2</v>
      </c>
    </row>
    <row r="20" spans="1:8" x14ac:dyDescent="0.2">
      <c r="A20" t="s">
        <v>217</v>
      </c>
      <c r="B20" s="77">
        <v>42800</v>
      </c>
      <c r="C20" s="77">
        <v>41600</v>
      </c>
      <c r="D20" s="77">
        <v>39400</v>
      </c>
      <c r="E20" s="169">
        <f t="shared" si="0"/>
        <v>1200</v>
      </c>
      <c r="F20" s="166">
        <f t="shared" si="1"/>
        <v>2.9000000000000001E-2</v>
      </c>
      <c r="G20" s="169">
        <f t="shared" si="2"/>
        <v>3400</v>
      </c>
      <c r="H20" s="166">
        <f t="shared" si="3"/>
        <v>8.5999999999999993E-2</v>
      </c>
    </row>
    <row r="21" spans="1:8" x14ac:dyDescent="0.2">
      <c r="A21" t="s">
        <v>220</v>
      </c>
      <c r="B21" s="77">
        <v>35600</v>
      </c>
      <c r="C21" s="77">
        <v>34500</v>
      </c>
      <c r="D21" s="77">
        <v>33600</v>
      </c>
      <c r="E21" s="169">
        <f t="shared" si="0"/>
        <v>1100</v>
      </c>
      <c r="F21" s="166">
        <f t="shared" si="1"/>
        <v>3.2000000000000001E-2</v>
      </c>
      <c r="G21" s="169">
        <f t="shared" si="2"/>
        <v>2000</v>
      </c>
      <c r="H21" s="166">
        <f t="shared" si="3"/>
        <v>0.06</v>
      </c>
    </row>
    <row r="22" spans="1:8" x14ac:dyDescent="0.2">
      <c r="A22" t="s">
        <v>222</v>
      </c>
      <c r="B22" s="77">
        <v>27500</v>
      </c>
      <c r="C22" s="77">
        <v>26800</v>
      </c>
      <c r="D22" s="77">
        <v>26300</v>
      </c>
      <c r="E22" s="169">
        <f t="shared" si="0"/>
        <v>700</v>
      </c>
      <c r="F22" s="166">
        <f t="shared" si="1"/>
        <v>2.5999999999999999E-2</v>
      </c>
      <c r="G22" s="169">
        <f t="shared" si="2"/>
        <v>1200</v>
      </c>
      <c r="H22" s="166">
        <f t="shared" si="3"/>
        <v>4.5999999999999999E-2</v>
      </c>
    </row>
    <row r="23" spans="1:8" x14ac:dyDescent="0.2">
      <c r="A23" t="s">
        <v>223</v>
      </c>
      <c r="B23" s="77">
        <v>5900</v>
      </c>
      <c r="C23" s="77">
        <v>5800</v>
      </c>
      <c r="D23" s="77">
        <v>5800</v>
      </c>
      <c r="E23" s="169">
        <f t="shared" si="0"/>
        <v>100</v>
      </c>
      <c r="F23" s="166">
        <f t="shared" si="1"/>
        <v>1.7000000000000001E-2</v>
      </c>
      <c r="G23" s="169">
        <f t="shared" si="2"/>
        <v>100</v>
      </c>
      <c r="H23" s="166">
        <f t="shared" si="3"/>
        <v>1.7000000000000001E-2</v>
      </c>
    </row>
    <row r="24" spans="1:8" x14ac:dyDescent="0.2">
      <c r="A24" t="s">
        <v>226</v>
      </c>
      <c r="B24" s="77">
        <v>21500</v>
      </c>
      <c r="C24" s="77">
        <v>21500</v>
      </c>
      <c r="D24" s="77">
        <v>20800</v>
      </c>
      <c r="E24" s="169">
        <f t="shared" si="0"/>
        <v>0</v>
      </c>
      <c r="F24" s="166">
        <f t="shared" si="1"/>
        <v>0</v>
      </c>
      <c r="G24" s="169">
        <f t="shared" si="2"/>
        <v>700</v>
      </c>
      <c r="H24" s="166">
        <f t="shared" si="3"/>
        <v>3.4000000000000002E-2</v>
      </c>
    </row>
    <row r="25" spans="1:8" x14ac:dyDescent="0.2">
      <c r="A25" t="s">
        <v>227</v>
      </c>
      <c r="B25" s="77">
        <v>1100</v>
      </c>
      <c r="C25" s="77">
        <v>1100</v>
      </c>
      <c r="D25" s="77">
        <v>1000</v>
      </c>
      <c r="E25" s="169">
        <f t="shared" si="0"/>
        <v>0</v>
      </c>
      <c r="F25" s="166">
        <f t="shared" si="1"/>
        <v>0</v>
      </c>
      <c r="G25" s="169">
        <f t="shared" si="2"/>
        <v>100</v>
      </c>
      <c r="H25" s="166">
        <f t="shared" si="3"/>
        <v>0.1</v>
      </c>
    </row>
    <row r="26" spans="1:8" x14ac:dyDescent="0.2">
      <c r="A26" t="s">
        <v>228</v>
      </c>
      <c r="B26" s="77">
        <v>4500</v>
      </c>
      <c r="C26" s="77">
        <v>4600</v>
      </c>
      <c r="D26" s="77">
        <v>4500</v>
      </c>
      <c r="E26" s="169">
        <f t="shared" si="0"/>
        <v>-100</v>
      </c>
      <c r="F26" s="166">
        <f t="shared" si="1"/>
        <v>-2.1999999999999999E-2</v>
      </c>
      <c r="G26" s="169">
        <f t="shared" si="2"/>
        <v>0</v>
      </c>
      <c r="H26" s="166">
        <f t="shared" si="3"/>
        <v>0</v>
      </c>
    </row>
    <row r="27" spans="1:8" x14ac:dyDescent="0.2">
      <c r="A27" t="s">
        <v>231</v>
      </c>
      <c r="B27" s="77">
        <v>15900</v>
      </c>
      <c r="C27" s="77">
        <v>15800</v>
      </c>
      <c r="D27" s="77">
        <v>15300</v>
      </c>
      <c r="E27" s="169">
        <f t="shared" si="0"/>
        <v>100</v>
      </c>
      <c r="F27" s="166">
        <f t="shared" si="1"/>
        <v>6.0000000000000001E-3</v>
      </c>
      <c r="G27" s="169">
        <f t="shared" si="2"/>
        <v>600</v>
      </c>
      <c r="H27" s="166">
        <f t="shared" si="3"/>
        <v>3.9E-2</v>
      </c>
    </row>
    <row r="28" spans="1:8" x14ac:dyDescent="0.2">
      <c r="B28" s="77"/>
      <c r="C28" s="77"/>
      <c r="D28" s="77"/>
    </row>
    <row r="29" spans="1:8" x14ac:dyDescent="0.2">
      <c r="B29" s="77"/>
      <c r="C29" s="77"/>
      <c r="D29" s="77"/>
    </row>
    <row r="30" spans="1:8" x14ac:dyDescent="0.2">
      <c r="A30" t="s">
        <v>126</v>
      </c>
      <c r="B30" s="77"/>
      <c r="C30" s="77"/>
      <c r="D30" s="7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86" customWidth="1"/>
    <col min="8" max="8" width="9.1640625" style="186" customWidth="1"/>
  </cols>
  <sheetData>
    <row r="1" spans="1:8" x14ac:dyDescent="0.2">
      <c r="A1" t="s">
        <v>266</v>
      </c>
      <c r="E1" s="227" t="s">
        <v>112</v>
      </c>
      <c r="F1" s="242"/>
      <c r="G1" s="202"/>
      <c r="H1" s="242"/>
    </row>
    <row r="2" spans="1:8" x14ac:dyDescent="0.2">
      <c r="A2" s="147" t="s">
        <v>166</v>
      </c>
      <c r="B2" t="s">
        <v>114</v>
      </c>
      <c r="C2" t="s">
        <v>115</v>
      </c>
      <c r="D2" t="s">
        <v>116</v>
      </c>
      <c r="E2" t="s">
        <v>117</v>
      </c>
      <c r="F2" s="186" t="s">
        <v>118</v>
      </c>
      <c r="G2" t="s">
        <v>116</v>
      </c>
      <c r="H2" s="186" t="s">
        <v>118</v>
      </c>
    </row>
    <row r="3" spans="1:8" x14ac:dyDescent="0.2">
      <c r="A3" s="147" t="s">
        <v>272</v>
      </c>
      <c r="B3" t="s">
        <v>120</v>
      </c>
      <c r="C3" t="s">
        <v>120</v>
      </c>
      <c r="D3" t="s">
        <v>121</v>
      </c>
      <c r="E3" t="s">
        <v>120</v>
      </c>
      <c r="F3" s="186" t="s">
        <v>122</v>
      </c>
      <c r="G3" t="s">
        <v>121</v>
      </c>
      <c r="H3" s="186" t="s">
        <v>122</v>
      </c>
    </row>
    <row r="5" spans="1:8" x14ac:dyDescent="0.2">
      <c r="A5" t="s">
        <v>129</v>
      </c>
      <c r="B5" s="77">
        <v>181300</v>
      </c>
      <c r="C5" s="77">
        <v>180500</v>
      </c>
      <c r="D5" s="77">
        <v>176400</v>
      </c>
      <c r="E5" s="169">
        <f t="shared" ref="E5:E27" si="0">B5-C5</f>
        <v>800</v>
      </c>
      <c r="F5" s="166">
        <f t="shared" ref="F5:F27" si="1">ROUND((B5-C5)/C5,3)</f>
        <v>4.0000000000000001E-3</v>
      </c>
      <c r="G5" s="169">
        <f t="shared" ref="G5:G27" si="2">B5-D5</f>
        <v>4900</v>
      </c>
      <c r="H5" s="166">
        <f t="shared" ref="H5:H27" si="3">ROUND((B5-D5)/D5,3)</f>
        <v>2.8000000000000001E-2</v>
      </c>
    </row>
    <row r="6" spans="1:8" x14ac:dyDescent="0.2">
      <c r="A6" t="s">
        <v>168</v>
      </c>
      <c r="B6" s="77">
        <v>149700</v>
      </c>
      <c r="C6" s="77">
        <v>148900</v>
      </c>
      <c r="D6" s="77">
        <v>146300</v>
      </c>
      <c r="E6" s="169">
        <f t="shared" si="0"/>
        <v>800</v>
      </c>
      <c r="F6" s="166">
        <f t="shared" si="1"/>
        <v>5.0000000000000001E-3</v>
      </c>
      <c r="G6" s="169">
        <f t="shared" si="2"/>
        <v>3400</v>
      </c>
      <c r="H6" s="166">
        <f t="shared" si="3"/>
        <v>2.3E-2</v>
      </c>
    </row>
    <row r="7" spans="1:8" x14ac:dyDescent="0.2">
      <c r="A7" t="s">
        <v>169</v>
      </c>
      <c r="B7" s="77">
        <v>48900</v>
      </c>
      <c r="C7" s="77">
        <v>48900</v>
      </c>
      <c r="D7" s="77">
        <v>47800</v>
      </c>
      <c r="E7" s="169">
        <f t="shared" si="0"/>
        <v>0</v>
      </c>
      <c r="F7" s="166">
        <f t="shared" si="1"/>
        <v>0</v>
      </c>
      <c r="G7" s="169">
        <f t="shared" si="2"/>
        <v>1100</v>
      </c>
      <c r="H7" s="166">
        <f t="shared" si="3"/>
        <v>2.3E-2</v>
      </c>
    </row>
    <row r="8" spans="1:8" x14ac:dyDescent="0.2">
      <c r="A8" t="s">
        <v>183</v>
      </c>
      <c r="B8" s="77">
        <v>132400</v>
      </c>
      <c r="C8" s="77">
        <v>131600</v>
      </c>
      <c r="D8" s="77">
        <v>128600</v>
      </c>
      <c r="E8" s="169">
        <f t="shared" si="0"/>
        <v>800</v>
      </c>
      <c r="F8" s="166">
        <f t="shared" si="1"/>
        <v>6.0000000000000001E-3</v>
      </c>
      <c r="G8" s="169">
        <f t="shared" si="2"/>
        <v>3800</v>
      </c>
      <c r="H8" s="166">
        <f t="shared" si="3"/>
        <v>0.03</v>
      </c>
    </row>
    <row r="9" spans="1:8" x14ac:dyDescent="0.2">
      <c r="A9" t="s">
        <v>184</v>
      </c>
      <c r="B9" s="77">
        <v>100800</v>
      </c>
      <c r="C9" s="77">
        <v>100000</v>
      </c>
      <c r="D9" s="77">
        <v>98500</v>
      </c>
      <c r="E9" s="169">
        <f t="shared" si="0"/>
        <v>800</v>
      </c>
      <c r="F9" s="166">
        <f t="shared" si="1"/>
        <v>8.0000000000000002E-3</v>
      </c>
      <c r="G9" s="169">
        <f t="shared" si="2"/>
        <v>2300</v>
      </c>
      <c r="H9" s="166">
        <f t="shared" si="3"/>
        <v>2.3E-2</v>
      </c>
    </row>
    <row r="10" spans="1:8" x14ac:dyDescent="0.2">
      <c r="A10" t="s">
        <v>170</v>
      </c>
      <c r="B10" s="77">
        <v>8400</v>
      </c>
      <c r="C10" s="77">
        <v>8300</v>
      </c>
      <c r="D10" s="77">
        <v>8000</v>
      </c>
      <c r="E10" s="169">
        <f t="shared" si="0"/>
        <v>100</v>
      </c>
      <c r="F10" s="166">
        <f t="shared" si="1"/>
        <v>1.2E-2</v>
      </c>
      <c r="G10" s="169">
        <f t="shared" si="2"/>
        <v>400</v>
      </c>
      <c r="H10" s="166">
        <f t="shared" si="3"/>
        <v>0.05</v>
      </c>
    </row>
    <row r="11" spans="1:8" x14ac:dyDescent="0.2">
      <c r="A11" t="s">
        <v>176</v>
      </c>
      <c r="B11" s="77">
        <v>40500</v>
      </c>
      <c r="C11" s="77">
        <v>40600</v>
      </c>
      <c r="D11" s="77">
        <v>39800</v>
      </c>
      <c r="E11" s="169">
        <f t="shared" si="0"/>
        <v>-100</v>
      </c>
      <c r="F11" s="166">
        <f t="shared" si="1"/>
        <v>-2E-3</v>
      </c>
      <c r="G11" s="169">
        <f t="shared" si="2"/>
        <v>700</v>
      </c>
      <c r="H11" s="166">
        <f t="shared" si="3"/>
        <v>1.7999999999999999E-2</v>
      </c>
    </row>
    <row r="12" spans="1:8" x14ac:dyDescent="0.2">
      <c r="A12" t="s">
        <v>177</v>
      </c>
      <c r="B12" s="77">
        <v>28200</v>
      </c>
      <c r="C12" s="77">
        <v>28400</v>
      </c>
      <c r="D12" s="77">
        <v>27600</v>
      </c>
      <c r="E12" s="169">
        <f t="shared" si="0"/>
        <v>-200</v>
      </c>
      <c r="F12" s="166">
        <f t="shared" si="1"/>
        <v>-7.0000000000000001E-3</v>
      </c>
      <c r="G12" s="169">
        <f t="shared" si="2"/>
        <v>600</v>
      </c>
      <c r="H12" s="166">
        <f t="shared" si="3"/>
        <v>2.1999999999999999E-2</v>
      </c>
    </row>
    <row r="13" spans="1:8" x14ac:dyDescent="0.2">
      <c r="A13" t="s">
        <v>180</v>
      </c>
      <c r="B13" s="77">
        <v>12300</v>
      </c>
      <c r="C13" s="77">
        <v>12200</v>
      </c>
      <c r="D13" s="77">
        <v>12200</v>
      </c>
      <c r="E13" s="169">
        <f t="shared" si="0"/>
        <v>100</v>
      </c>
      <c r="F13" s="166">
        <f t="shared" si="1"/>
        <v>8.0000000000000002E-3</v>
      </c>
      <c r="G13" s="169">
        <f t="shared" si="2"/>
        <v>100</v>
      </c>
      <c r="H13" s="166">
        <f t="shared" si="3"/>
        <v>8.0000000000000002E-3</v>
      </c>
    </row>
    <row r="14" spans="1:8" x14ac:dyDescent="0.2">
      <c r="A14" t="s">
        <v>195</v>
      </c>
      <c r="B14" s="77">
        <v>36900</v>
      </c>
      <c r="C14" s="77">
        <v>36700</v>
      </c>
      <c r="D14" s="77">
        <v>36700</v>
      </c>
      <c r="E14" s="169">
        <f t="shared" si="0"/>
        <v>200</v>
      </c>
      <c r="F14" s="166">
        <f t="shared" si="1"/>
        <v>5.0000000000000001E-3</v>
      </c>
      <c r="G14" s="169">
        <f t="shared" si="2"/>
        <v>200</v>
      </c>
      <c r="H14" s="166">
        <f t="shared" si="3"/>
        <v>5.0000000000000001E-3</v>
      </c>
    </row>
    <row r="15" spans="1:8" x14ac:dyDescent="0.2">
      <c r="A15" t="s">
        <v>186</v>
      </c>
      <c r="B15" s="77">
        <v>7400</v>
      </c>
      <c r="C15" s="77">
        <v>7300</v>
      </c>
      <c r="D15" s="77">
        <v>7600</v>
      </c>
      <c r="E15" s="169">
        <f t="shared" si="0"/>
        <v>100</v>
      </c>
      <c r="F15" s="166">
        <f t="shared" si="1"/>
        <v>1.4E-2</v>
      </c>
      <c r="G15" s="169">
        <f t="shared" si="2"/>
        <v>-200</v>
      </c>
      <c r="H15" s="166">
        <f t="shared" si="3"/>
        <v>-2.5999999999999999E-2</v>
      </c>
    </row>
    <row r="16" spans="1:8" x14ac:dyDescent="0.2">
      <c r="A16" t="s">
        <v>189</v>
      </c>
      <c r="B16" s="77">
        <v>19100</v>
      </c>
      <c r="C16" s="77">
        <v>19000</v>
      </c>
      <c r="D16" s="77">
        <v>18800</v>
      </c>
      <c r="E16" s="169">
        <f t="shared" si="0"/>
        <v>100</v>
      </c>
      <c r="F16" s="166">
        <f t="shared" si="1"/>
        <v>5.0000000000000001E-3</v>
      </c>
      <c r="G16" s="169">
        <f t="shared" si="2"/>
        <v>300</v>
      </c>
      <c r="H16" s="166">
        <f t="shared" si="3"/>
        <v>1.6E-2</v>
      </c>
    </row>
    <row r="17" spans="1:8" x14ac:dyDescent="0.2">
      <c r="A17" t="s">
        <v>195</v>
      </c>
      <c r="B17" s="77">
        <v>10400</v>
      </c>
      <c r="C17" s="77">
        <v>10400</v>
      </c>
      <c r="D17" s="77">
        <v>10300</v>
      </c>
      <c r="E17" s="169">
        <f t="shared" si="0"/>
        <v>0</v>
      </c>
      <c r="F17" s="166">
        <f t="shared" si="1"/>
        <v>0</v>
      </c>
      <c r="G17" s="169">
        <f t="shared" si="2"/>
        <v>100</v>
      </c>
      <c r="H17" s="166">
        <f t="shared" si="3"/>
        <v>0.01</v>
      </c>
    </row>
    <row r="18" spans="1:8" x14ac:dyDescent="0.2">
      <c r="A18" t="s">
        <v>198</v>
      </c>
      <c r="B18" s="77">
        <v>900</v>
      </c>
      <c r="C18" s="77">
        <v>900</v>
      </c>
      <c r="D18" s="77">
        <v>900</v>
      </c>
      <c r="E18" s="169">
        <f t="shared" si="0"/>
        <v>0</v>
      </c>
      <c r="F18" s="166">
        <f t="shared" si="1"/>
        <v>0</v>
      </c>
      <c r="G18" s="169">
        <f t="shared" si="2"/>
        <v>0</v>
      </c>
      <c r="H18" s="166">
        <f t="shared" si="3"/>
        <v>0</v>
      </c>
    </row>
    <row r="19" spans="1:8" x14ac:dyDescent="0.2">
      <c r="A19" t="s">
        <v>199</v>
      </c>
      <c r="B19" s="77">
        <v>5700</v>
      </c>
      <c r="C19" s="77">
        <v>5600</v>
      </c>
      <c r="D19" s="77">
        <v>5500</v>
      </c>
      <c r="E19" s="169">
        <f t="shared" si="0"/>
        <v>100</v>
      </c>
      <c r="F19" s="166">
        <f t="shared" si="1"/>
        <v>1.7999999999999999E-2</v>
      </c>
      <c r="G19" s="169">
        <f t="shared" si="2"/>
        <v>200</v>
      </c>
      <c r="H19" s="166">
        <f t="shared" si="3"/>
        <v>3.5999999999999997E-2</v>
      </c>
    </row>
    <row r="20" spans="1:8" x14ac:dyDescent="0.2">
      <c r="A20" t="s">
        <v>203</v>
      </c>
      <c r="B20" s="77">
        <v>17400</v>
      </c>
      <c r="C20" s="77">
        <v>17400</v>
      </c>
      <c r="D20" s="77">
        <v>17100</v>
      </c>
      <c r="E20" s="169">
        <f t="shared" si="0"/>
        <v>0</v>
      </c>
      <c r="F20" s="166">
        <f t="shared" si="1"/>
        <v>0</v>
      </c>
      <c r="G20" s="169">
        <f t="shared" si="2"/>
        <v>300</v>
      </c>
      <c r="H20" s="166">
        <f t="shared" si="3"/>
        <v>1.7999999999999999E-2</v>
      </c>
    </row>
    <row r="21" spans="1:8" x14ac:dyDescent="0.2">
      <c r="A21" t="s">
        <v>211</v>
      </c>
      <c r="B21" s="77">
        <v>17900</v>
      </c>
      <c r="C21" s="77">
        <v>17800</v>
      </c>
      <c r="D21" s="77">
        <v>16800</v>
      </c>
      <c r="E21" s="169">
        <f t="shared" si="0"/>
        <v>100</v>
      </c>
      <c r="F21" s="166">
        <f t="shared" si="1"/>
        <v>6.0000000000000001E-3</v>
      </c>
      <c r="G21" s="169">
        <f t="shared" si="2"/>
        <v>1100</v>
      </c>
      <c r="H21" s="166">
        <f t="shared" si="3"/>
        <v>6.5000000000000002E-2</v>
      </c>
    </row>
    <row r="22" spans="1:8" x14ac:dyDescent="0.2">
      <c r="A22" t="s">
        <v>217</v>
      </c>
      <c r="B22" s="77">
        <v>15500</v>
      </c>
      <c r="C22" s="77">
        <v>15200</v>
      </c>
      <c r="D22" s="77">
        <v>15300</v>
      </c>
      <c r="E22" s="169">
        <f t="shared" si="0"/>
        <v>300</v>
      </c>
      <c r="F22" s="166">
        <f t="shared" si="1"/>
        <v>0.02</v>
      </c>
      <c r="G22" s="169">
        <f t="shared" si="2"/>
        <v>200</v>
      </c>
      <c r="H22" s="166">
        <f t="shared" si="3"/>
        <v>1.2999999999999999E-2</v>
      </c>
    </row>
    <row r="23" spans="1:8" x14ac:dyDescent="0.2">
      <c r="A23" t="s">
        <v>223</v>
      </c>
      <c r="B23" s="77">
        <v>6500</v>
      </c>
      <c r="C23" s="77">
        <v>6400</v>
      </c>
      <c r="D23" s="77">
        <v>6200</v>
      </c>
      <c r="E23" s="169">
        <f t="shared" si="0"/>
        <v>100</v>
      </c>
      <c r="F23" s="166">
        <f t="shared" si="1"/>
        <v>1.6E-2</v>
      </c>
      <c r="G23" s="169">
        <f t="shared" si="2"/>
        <v>300</v>
      </c>
      <c r="H23" s="166">
        <f t="shared" si="3"/>
        <v>4.8000000000000001E-2</v>
      </c>
    </row>
    <row r="24" spans="1:8" x14ac:dyDescent="0.2">
      <c r="A24" t="s">
        <v>226</v>
      </c>
      <c r="B24" s="77">
        <v>31600</v>
      </c>
      <c r="C24" s="77">
        <v>31600</v>
      </c>
      <c r="D24" s="77">
        <v>30100</v>
      </c>
      <c r="E24" s="169">
        <f t="shared" si="0"/>
        <v>0</v>
      </c>
      <c r="F24" s="166">
        <f t="shared" si="1"/>
        <v>0</v>
      </c>
      <c r="G24" s="169">
        <f t="shared" si="2"/>
        <v>1500</v>
      </c>
      <c r="H24" s="166">
        <f t="shared" si="3"/>
        <v>0.05</v>
      </c>
    </row>
    <row r="25" spans="1:8" x14ac:dyDescent="0.2">
      <c r="A25" t="s">
        <v>227</v>
      </c>
      <c r="B25" s="77">
        <v>700</v>
      </c>
      <c r="C25" s="77">
        <v>700</v>
      </c>
      <c r="D25" s="77">
        <v>700</v>
      </c>
      <c r="E25" s="169">
        <f t="shared" si="0"/>
        <v>0</v>
      </c>
      <c r="F25" s="166">
        <f t="shared" si="1"/>
        <v>0</v>
      </c>
      <c r="G25" s="169">
        <f t="shared" si="2"/>
        <v>0</v>
      </c>
      <c r="H25" s="166">
        <f t="shared" si="3"/>
        <v>0</v>
      </c>
    </row>
    <row r="26" spans="1:8" x14ac:dyDescent="0.2">
      <c r="A26" t="s">
        <v>228</v>
      </c>
      <c r="B26" s="77">
        <v>4600</v>
      </c>
      <c r="C26" s="77">
        <v>4700</v>
      </c>
      <c r="D26" s="77">
        <v>4500</v>
      </c>
      <c r="E26" s="169">
        <f t="shared" si="0"/>
        <v>-100</v>
      </c>
      <c r="F26" s="166">
        <f t="shared" si="1"/>
        <v>-2.1000000000000001E-2</v>
      </c>
      <c r="G26" s="169">
        <f t="shared" si="2"/>
        <v>100</v>
      </c>
      <c r="H26" s="166">
        <f t="shared" si="3"/>
        <v>2.1999999999999999E-2</v>
      </c>
    </row>
    <row r="27" spans="1:8" x14ac:dyDescent="0.2">
      <c r="A27" t="s">
        <v>231</v>
      </c>
      <c r="B27" s="77">
        <v>26300</v>
      </c>
      <c r="C27" s="77">
        <v>26200</v>
      </c>
      <c r="D27" s="77">
        <v>24900</v>
      </c>
      <c r="E27" s="169">
        <f t="shared" si="0"/>
        <v>100</v>
      </c>
      <c r="F27" s="166">
        <f t="shared" si="1"/>
        <v>4.0000000000000001E-3</v>
      </c>
      <c r="G27" s="169">
        <f t="shared" si="2"/>
        <v>1400</v>
      </c>
      <c r="H27" s="166">
        <f t="shared" si="3"/>
        <v>5.6000000000000001E-2</v>
      </c>
    </row>
    <row r="29" spans="1:8" x14ac:dyDescent="0.2">
      <c r="A29" t="s">
        <v>126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87" customWidth="1"/>
    <col min="6" max="6" width="9.1640625" style="186" customWidth="1"/>
    <col min="7" max="7" width="9.1640625" style="187" customWidth="1"/>
    <col min="8" max="8" width="9.1640625" style="186" customWidth="1"/>
  </cols>
  <sheetData>
    <row r="1" spans="1:8" x14ac:dyDescent="0.2">
      <c r="A1" t="s">
        <v>266</v>
      </c>
      <c r="E1" s="227" t="s">
        <v>112</v>
      </c>
      <c r="F1" s="242"/>
      <c r="G1" s="243"/>
      <c r="H1" s="242"/>
    </row>
    <row r="2" spans="1:8" x14ac:dyDescent="0.2">
      <c r="A2" s="147" t="s">
        <v>166</v>
      </c>
      <c r="B2" t="s">
        <v>114</v>
      </c>
      <c r="C2" t="s">
        <v>115</v>
      </c>
      <c r="D2" t="s">
        <v>116</v>
      </c>
      <c r="E2" s="187" t="s">
        <v>117</v>
      </c>
      <c r="F2" s="186" t="s">
        <v>118</v>
      </c>
      <c r="G2" s="187" t="s">
        <v>116</v>
      </c>
      <c r="H2" s="186" t="s">
        <v>118</v>
      </c>
    </row>
    <row r="3" spans="1:8" x14ac:dyDescent="0.2">
      <c r="A3" s="147" t="s">
        <v>273</v>
      </c>
      <c r="B3" t="s">
        <v>120</v>
      </c>
      <c r="C3" t="s">
        <v>120</v>
      </c>
      <c r="D3" t="s">
        <v>121</v>
      </c>
      <c r="E3" s="187" t="s">
        <v>120</v>
      </c>
      <c r="F3" s="186" t="s">
        <v>122</v>
      </c>
      <c r="G3" s="187" t="s">
        <v>121</v>
      </c>
      <c r="H3" s="186" t="s">
        <v>122</v>
      </c>
    </row>
    <row r="5" spans="1:8" x14ac:dyDescent="0.2">
      <c r="A5" t="s">
        <v>129</v>
      </c>
      <c r="B5" s="77">
        <v>99400</v>
      </c>
      <c r="C5" s="77">
        <v>98700</v>
      </c>
      <c r="D5" s="77">
        <v>96800</v>
      </c>
      <c r="E5" s="169">
        <f t="shared" ref="E5:E14" si="0">B5-C5</f>
        <v>700</v>
      </c>
      <c r="F5" s="166">
        <f t="shared" ref="F5:F14" si="1">ROUND((B5-C5)/C5,3)</f>
        <v>7.0000000000000001E-3</v>
      </c>
      <c r="G5" s="169">
        <f t="shared" ref="G5:G14" si="2">B5-D5</f>
        <v>2600</v>
      </c>
      <c r="H5" s="166">
        <f t="shared" ref="H5:H14" si="3">ROUND((B5-D5)/D5,3)</f>
        <v>2.7E-2</v>
      </c>
    </row>
    <row r="6" spans="1:8" x14ac:dyDescent="0.2">
      <c r="A6" t="s">
        <v>255</v>
      </c>
      <c r="B6" s="77">
        <v>80200</v>
      </c>
      <c r="C6" s="77">
        <v>79700</v>
      </c>
      <c r="D6" s="77">
        <v>77900</v>
      </c>
      <c r="E6" s="169">
        <f t="shared" si="0"/>
        <v>500</v>
      </c>
      <c r="F6" s="166">
        <f t="shared" si="1"/>
        <v>6.0000000000000001E-3</v>
      </c>
      <c r="G6" s="169">
        <f t="shared" si="2"/>
        <v>2300</v>
      </c>
      <c r="H6" s="166">
        <f t="shared" si="3"/>
        <v>0.03</v>
      </c>
    </row>
    <row r="7" spans="1:8" x14ac:dyDescent="0.2">
      <c r="A7" t="s">
        <v>256</v>
      </c>
      <c r="B7" s="77">
        <v>16100</v>
      </c>
      <c r="C7" s="77">
        <v>16000</v>
      </c>
      <c r="D7" s="77">
        <v>15500</v>
      </c>
      <c r="E7" s="169">
        <f t="shared" si="0"/>
        <v>100</v>
      </c>
      <c r="F7" s="166">
        <f t="shared" si="1"/>
        <v>6.0000000000000001E-3</v>
      </c>
      <c r="G7" s="169">
        <f t="shared" si="2"/>
        <v>600</v>
      </c>
      <c r="H7" s="166">
        <f t="shared" si="3"/>
        <v>3.9E-2</v>
      </c>
    </row>
    <row r="8" spans="1:8" x14ac:dyDescent="0.2">
      <c r="A8" t="s">
        <v>274</v>
      </c>
      <c r="B8" s="77">
        <v>83300</v>
      </c>
      <c r="C8" s="77">
        <v>82700</v>
      </c>
      <c r="D8" s="77">
        <v>81300</v>
      </c>
      <c r="E8" s="169">
        <f t="shared" si="0"/>
        <v>600</v>
      </c>
      <c r="F8" s="166">
        <f t="shared" si="1"/>
        <v>7.0000000000000001E-3</v>
      </c>
      <c r="G8" s="169">
        <f t="shared" si="2"/>
        <v>2000</v>
      </c>
      <c r="H8" s="166">
        <f t="shared" si="3"/>
        <v>2.5000000000000001E-2</v>
      </c>
    </row>
    <row r="9" spans="1:8" x14ac:dyDescent="0.2">
      <c r="A9" t="s">
        <v>259</v>
      </c>
      <c r="B9" s="77">
        <v>64099.999999999993</v>
      </c>
      <c r="C9" s="77">
        <v>63700</v>
      </c>
      <c r="D9" s="77">
        <v>62400</v>
      </c>
      <c r="E9" s="169">
        <f t="shared" si="0"/>
        <v>399.99999999999272</v>
      </c>
      <c r="F9" s="166">
        <f t="shared" si="1"/>
        <v>6.0000000000000001E-3</v>
      </c>
      <c r="G9" s="169">
        <f t="shared" si="2"/>
        <v>1699.9999999999927</v>
      </c>
      <c r="H9" s="166">
        <f t="shared" si="3"/>
        <v>2.7E-2</v>
      </c>
    </row>
    <row r="10" spans="1:8" x14ac:dyDescent="0.2">
      <c r="A10" t="s">
        <v>140</v>
      </c>
      <c r="B10" s="77">
        <v>20500</v>
      </c>
      <c r="C10" s="77">
        <v>20600</v>
      </c>
      <c r="D10" s="77">
        <v>20300</v>
      </c>
      <c r="E10" s="169">
        <f t="shared" si="0"/>
        <v>-100</v>
      </c>
      <c r="F10" s="166">
        <f t="shared" si="1"/>
        <v>-5.0000000000000001E-3</v>
      </c>
      <c r="G10" s="169">
        <f t="shared" si="2"/>
        <v>200</v>
      </c>
      <c r="H10" s="166">
        <f t="shared" si="3"/>
        <v>0.01</v>
      </c>
    </row>
    <row r="11" spans="1:8" x14ac:dyDescent="0.2">
      <c r="A11" t="s">
        <v>275</v>
      </c>
      <c r="B11" s="77">
        <v>19200</v>
      </c>
      <c r="C11" s="77">
        <v>19000</v>
      </c>
      <c r="D11" s="77">
        <v>18900</v>
      </c>
      <c r="E11" s="169">
        <f t="shared" si="0"/>
        <v>200</v>
      </c>
      <c r="F11" s="166">
        <f t="shared" si="1"/>
        <v>1.0999999999999999E-2</v>
      </c>
      <c r="G11" s="169">
        <f t="shared" si="2"/>
        <v>300</v>
      </c>
      <c r="H11" s="166">
        <f t="shared" si="3"/>
        <v>1.6E-2</v>
      </c>
    </row>
    <row r="12" spans="1:8" x14ac:dyDescent="0.2">
      <c r="A12" t="s">
        <v>160</v>
      </c>
      <c r="B12" s="77">
        <v>700</v>
      </c>
      <c r="C12" s="77">
        <v>700</v>
      </c>
      <c r="D12" s="77">
        <v>700</v>
      </c>
      <c r="E12" s="169">
        <f t="shared" si="0"/>
        <v>0</v>
      </c>
      <c r="F12" s="166">
        <f t="shared" si="1"/>
        <v>0</v>
      </c>
      <c r="G12" s="169">
        <f t="shared" si="2"/>
        <v>0</v>
      </c>
      <c r="H12" s="166">
        <f t="shared" si="3"/>
        <v>0</v>
      </c>
    </row>
    <row r="13" spans="1:8" x14ac:dyDescent="0.2">
      <c r="A13" t="s">
        <v>161</v>
      </c>
      <c r="B13" s="77">
        <v>5400</v>
      </c>
      <c r="C13" s="77">
        <v>5400</v>
      </c>
      <c r="D13" s="77">
        <v>5100</v>
      </c>
      <c r="E13" s="169">
        <f t="shared" si="0"/>
        <v>0</v>
      </c>
      <c r="F13" s="166">
        <f t="shared" si="1"/>
        <v>0</v>
      </c>
      <c r="G13" s="169">
        <f t="shared" si="2"/>
        <v>300</v>
      </c>
      <c r="H13" s="166">
        <f t="shared" si="3"/>
        <v>5.8999999999999997E-2</v>
      </c>
    </row>
    <row r="14" spans="1:8" x14ac:dyDescent="0.2">
      <c r="A14" t="s">
        <v>162</v>
      </c>
      <c r="B14" s="77">
        <v>13100</v>
      </c>
      <c r="C14" s="77">
        <v>12900</v>
      </c>
      <c r="D14" s="77">
        <v>13100</v>
      </c>
      <c r="E14" s="169">
        <f t="shared" si="0"/>
        <v>200</v>
      </c>
      <c r="F14" s="166">
        <f t="shared" si="1"/>
        <v>1.6E-2</v>
      </c>
      <c r="G14" s="169">
        <f t="shared" si="2"/>
        <v>0</v>
      </c>
      <c r="H14" s="166">
        <f t="shared" si="3"/>
        <v>0</v>
      </c>
    </row>
    <row r="16" spans="1:8" x14ac:dyDescent="0.2">
      <c r="A16" t="s">
        <v>266</v>
      </c>
      <c r="E16" s="227" t="s">
        <v>112</v>
      </c>
      <c r="F16" s="242"/>
      <c r="G16" s="243"/>
      <c r="H16" s="242"/>
    </row>
    <row r="17" spans="1:10" x14ac:dyDescent="0.2">
      <c r="A17" s="147" t="s">
        <v>166</v>
      </c>
      <c r="B17" t="s">
        <v>114</v>
      </c>
      <c r="C17" t="s">
        <v>115</v>
      </c>
      <c r="D17" t="s">
        <v>116</v>
      </c>
      <c r="E17" s="187" t="s">
        <v>117</v>
      </c>
      <c r="F17" s="186" t="s">
        <v>118</v>
      </c>
      <c r="G17" s="187" t="s">
        <v>116</v>
      </c>
      <c r="H17" s="186" t="s">
        <v>118</v>
      </c>
    </row>
    <row r="18" spans="1:10" x14ac:dyDescent="0.2">
      <c r="A18" s="147" t="s">
        <v>276</v>
      </c>
      <c r="B18" t="s">
        <v>120</v>
      </c>
      <c r="C18" t="s">
        <v>120</v>
      </c>
      <c r="D18" t="s">
        <v>121</v>
      </c>
      <c r="E18" s="187" t="s">
        <v>120</v>
      </c>
      <c r="F18" s="186" t="s">
        <v>122</v>
      </c>
      <c r="G18" s="187" t="s">
        <v>121</v>
      </c>
      <c r="H18" s="186" t="s">
        <v>122</v>
      </c>
    </row>
    <row r="19" spans="1:10" x14ac:dyDescent="0.2">
      <c r="A19" s="147"/>
    </row>
    <row r="20" spans="1:10" x14ac:dyDescent="0.2">
      <c r="A20" t="s">
        <v>129</v>
      </c>
      <c r="B20" s="77">
        <v>90200</v>
      </c>
      <c r="C20" s="77">
        <v>89600</v>
      </c>
      <c r="D20" s="77">
        <v>89400</v>
      </c>
      <c r="E20" s="169">
        <f t="shared" ref="E20:E25" si="4">B20-C20</f>
        <v>600</v>
      </c>
      <c r="F20" s="166">
        <f t="shared" ref="F20:F25" si="5">ROUND((B20-C20)/C20,3)</f>
        <v>7.0000000000000001E-3</v>
      </c>
      <c r="G20" s="169">
        <f t="shared" ref="G20:G25" si="6">B20-D20</f>
        <v>800</v>
      </c>
      <c r="H20" s="166">
        <f t="shared" ref="H20:H25" si="7">ROUND((B20-D20)/D20,3)</f>
        <v>8.9999999999999993E-3</v>
      </c>
    </row>
    <row r="21" spans="1:10" x14ac:dyDescent="0.2">
      <c r="A21" t="s">
        <v>168</v>
      </c>
      <c r="B21" s="77">
        <v>77500</v>
      </c>
      <c r="C21" s="77">
        <v>77000</v>
      </c>
      <c r="D21" s="77">
        <v>76800</v>
      </c>
      <c r="E21" s="169">
        <f t="shared" si="4"/>
        <v>500</v>
      </c>
      <c r="F21" s="166">
        <f t="shared" si="5"/>
        <v>6.0000000000000001E-3</v>
      </c>
      <c r="G21" s="169">
        <f t="shared" si="6"/>
        <v>700</v>
      </c>
      <c r="H21" s="166">
        <f t="shared" si="7"/>
        <v>8.9999999999999993E-3</v>
      </c>
    </row>
    <row r="22" spans="1:10" x14ac:dyDescent="0.2">
      <c r="A22" t="s">
        <v>169</v>
      </c>
      <c r="B22" s="77">
        <v>7700</v>
      </c>
      <c r="C22" s="77">
        <v>7700</v>
      </c>
      <c r="D22" s="77">
        <v>7700</v>
      </c>
      <c r="E22" s="169">
        <f t="shared" si="4"/>
        <v>0</v>
      </c>
      <c r="F22" s="166">
        <f t="shared" si="5"/>
        <v>0</v>
      </c>
      <c r="G22" s="169">
        <f t="shared" si="6"/>
        <v>0</v>
      </c>
      <c r="H22" s="166">
        <f t="shared" si="7"/>
        <v>0</v>
      </c>
    </row>
    <row r="23" spans="1:10" x14ac:dyDescent="0.2">
      <c r="A23" t="s">
        <v>183</v>
      </c>
      <c r="B23" s="77">
        <v>82500</v>
      </c>
      <c r="C23" s="77">
        <v>81900</v>
      </c>
      <c r="D23" s="77">
        <v>81700</v>
      </c>
      <c r="E23" s="169">
        <f t="shared" si="4"/>
        <v>600</v>
      </c>
      <c r="F23" s="166">
        <f t="shared" si="5"/>
        <v>7.0000000000000001E-3</v>
      </c>
      <c r="G23" s="169">
        <f t="shared" si="6"/>
        <v>800</v>
      </c>
      <c r="H23" s="166">
        <f t="shared" si="7"/>
        <v>0.01</v>
      </c>
    </row>
    <row r="24" spans="1:10" x14ac:dyDescent="0.2">
      <c r="A24" t="s">
        <v>184</v>
      </c>
      <c r="B24" s="77">
        <v>69800</v>
      </c>
      <c r="C24" s="77">
        <v>69300</v>
      </c>
      <c r="D24" s="77">
        <v>69100</v>
      </c>
      <c r="E24" s="169">
        <f t="shared" si="4"/>
        <v>500</v>
      </c>
      <c r="F24" s="166">
        <f t="shared" si="5"/>
        <v>7.0000000000000001E-3</v>
      </c>
      <c r="G24" s="169">
        <f t="shared" si="6"/>
        <v>700</v>
      </c>
      <c r="H24" s="166">
        <f t="shared" si="7"/>
        <v>0.01</v>
      </c>
      <c r="J24" s="186"/>
    </row>
    <row r="25" spans="1:10" x14ac:dyDescent="0.2">
      <c r="A25" t="s">
        <v>226</v>
      </c>
      <c r="B25" s="77">
        <v>12700</v>
      </c>
      <c r="C25" s="77">
        <v>12600</v>
      </c>
      <c r="D25" s="77">
        <v>12600</v>
      </c>
      <c r="E25" s="169">
        <f t="shared" si="4"/>
        <v>100</v>
      </c>
      <c r="F25" s="166">
        <f t="shared" si="5"/>
        <v>8.0000000000000002E-3</v>
      </c>
      <c r="G25" s="169">
        <f t="shared" si="6"/>
        <v>100</v>
      </c>
      <c r="H25" s="166">
        <f t="shared" si="7"/>
        <v>8.0000000000000002E-3</v>
      </c>
    </row>
    <row r="27" spans="1:10" x14ac:dyDescent="0.2">
      <c r="A27" t="s">
        <v>266</v>
      </c>
      <c r="E27" s="227" t="s">
        <v>112</v>
      </c>
      <c r="F27" s="242"/>
      <c r="G27" s="243"/>
      <c r="H27" s="242"/>
    </row>
    <row r="28" spans="1:10" x14ac:dyDescent="0.2">
      <c r="A28" s="147" t="s">
        <v>166</v>
      </c>
      <c r="B28" t="s">
        <v>114</v>
      </c>
      <c r="C28" t="s">
        <v>115</v>
      </c>
      <c r="D28" t="s">
        <v>116</v>
      </c>
      <c r="E28" s="187" t="s">
        <v>117</v>
      </c>
      <c r="F28" s="186" t="s">
        <v>118</v>
      </c>
      <c r="G28" s="187" t="s">
        <v>116</v>
      </c>
      <c r="H28" s="186" t="s">
        <v>118</v>
      </c>
    </row>
    <row r="29" spans="1:10" x14ac:dyDescent="0.2">
      <c r="A29" s="147" t="s">
        <v>277</v>
      </c>
      <c r="B29" t="s">
        <v>120</v>
      </c>
      <c r="C29" t="s">
        <v>120</v>
      </c>
      <c r="D29" t="s">
        <v>121</v>
      </c>
      <c r="E29" s="187" t="s">
        <v>120</v>
      </c>
      <c r="F29" s="186" t="s">
        <v>122</v>
      </c>
      <c r="G29" s="187" t="s">
        <v>121</v>
      </c>
      <c r="H29" s="186" t="s">
        <v>122</v>
      </c>
    </row>
    <row r="30" spans="1:10" x14ac:dyDescent="0.2">
      <c r="A30" s="147"/>
    </row>
    <row r="31" spans="1:10" x14ac:dyDescent="0.2">
      <c r="A31" t="s">
        <v>129</v>
      </c>
      <c r="B31" s="77">
        <v>39000</v>
      </c>
      <c r="C31" s="77">
        <v>38700</v>
      </c>
      <c r="D31" s="77">
        <v>38200</v>
      </c>
      <c r="E31" s="169">
        <f t="shared" ref="E31:E40" si="8">B31-C31</f>
        <v>300</v>
      </c>
      <c r="F31" s="166">
        <f t="shared" ref="F31:F40" si="9">ROUND((B31-C31)/C31,3)</f>
        <v>8.0000000000000002E-3</v>
      </c>
      <c r="G31" s="169">
        <f t="shared" ref="G31:G40" si="10">B31-D31</f>
        <v>800</v>
      </c>
      <c r="H31" s="166">
        <f t="shared" ref="H31:H40" si="11">ROUND((B31-D31)/D31,3)</f>
        <v>2.1000000000000001E-2</v>
      </c>
    </row>
    <row r="32" spans="1:10" x14ac:dyDescent="0.2">
      <c r="A32" t="s">
        <v>168</v>
      </c>
      <c r="B32" s="77">
        <v>32900</v>
      </c>
      <c r="C32" s="77">
        <v>32600</v>
      </c>
      <c r="D32" s="77">
        <v>32100</v>
      </c>
      <c r="E32" s="169">
        <f t="shared" si="8"/>
        <v>300</v>
      </c>
      <c r="F32" s="166">
        <f t="shared" si="9"/>
        <v>8.9999999999999993E-3</v>
      </c>
      <c r="G32" s="169">
        <f t="shared" si="10"/>
        <v>800</v>
      </c>
      <c r="H32" s="166">
        <f t="shared" si="11"/>
        <v>2.5000000000000001E-2</v>
      </c>
    </row>
    <row r="33" spans="1:8" x14ac:dyDescent="0.2">
      <c r="A33" t="s">
        <v>169</v>
      </c>
      <c r="B33" s="77">
        <v>9300</v>
      </c>
      <c r="C33" s="77">
        <v>9200</v>
      </c>
      <c r="D33" s="77">
        <v>8800</v>
      </c>
      <c r="E33" s="169">
        <f t="shared" si="8"/>
        <v>100</v>
      </c>
      <c r="F33" s="166">
        <f t="shared" si="9"/>
        <v>1.0999999999999999E-2</v>
      </c>
      <c r="G33" s="169">
        <f t="shared" si="10"/>
        <v>500</v>
      </c>
      <c r="H33" s="166">
        <f t="shared" si="11"/>
        <v>5.7000000000000002E-2</v>
      </c>
    </row>
    <row r="34" spans="1:8" x14ac:dyDescent="0.2">
      <c r="A34" t="s">
        <v>183</v>
      </c>
      <c r="B34" s="77">
        <v>29700</v>
      </c>
      <c r="C34" s="77">
        <v>29500</v>
      </c>
      <c r="D34" s="77">
        <v>29400</v>
      </c>
      <c r="E34" s="169">
        <f t="shared" si="8"/>
        <v>200</v>
      </c>
      <c r="F34" s="166">
        <f t="shared" si="9"/>
        <v>7.0000000000000001E-3</v>
      </c>
      <c r="G34" s="169">
        <f t="shared" si="10"/>
        <v>300</v>
      </c>
      <c r="H34" s="166">
        <f t="shared" si="11"/>
        <v>0.01</v>
      </c>
    </row>
    <row r="35" spans="1:8" x14ac:dyDescent="0.2">
      <c r="A35" t="s">
        <v>184</v>
      </c>
      <c r="B35" s="77">
        <v>23600</v>
      </c>
      <c r="C35" s="77">
        <v>23400</v>
      </c>
      <c r="D35" s="77">
        <v>23300</v>
      </c>
      <c r="E35" s="169">
        <f t="shared" si="8"/>
        <v>200</v>
      </c>
      <c r="F35" s="166">
        <f t="shared" si="9"/>
        <v>8.9999999999999993E-3</v>
      </c>
      <c r="G35" s="169">
        <f t="shared" si="10"/>
        <v>300</v>
      </c>
      <c r="H35" s="166">
        <f t="shared" si="11"/>
        <v>1.2999999999999999E-2</v>
      </c>
    </row>
    <row r="36" spans="1:8" x14ac:dyDescent="0.2">
      <c r="A36" t="s">
        <v>176</v>
      </c>
      <c r="B36" s="77">
        <v>6300</v>
      </c>
      <c r="C36" s="77">
        <v>6300</v>
      </c>
      <c r="D36" s="77">
        <v>6100</v>
      </c>
      <c r="E36" s="169">
        <f t="shared" si="8"/>
        <v>0</v>
      </c>
      <c r="F36" s="166">
        <f t="shared" si="9"/>
        <v>0</v>
      </c>
      <c r="G36" s="169">
        <f t="shared" si="10"/>
        <v>200</v>
      </c>
      <c r="H36" s="166">
        <f t="shared" si="11"/>
        <v>3.3000000000000002E-2</v>
      </c>
    </row>
    <row r="37" spans="1:8" x14ac:dyDescent="0.2">
      <c r="A37" t="s">
        <v>226</v>
      </c>
      <c r="B37" s="77">
        <v>6100</v>
      </c>
      <c r="C37" s="77">
        <v>6100</v>
      </c>
      <c r="D37" s="77">
        <v>6100</v>
      </c>
      <c r="E37" s="169">
        <f t="shared" si="8"/>
        <v>0</v>
      </c>
      <c r="F37" s="166">
        <f t="shared" si="9"/>
        <v>0</v>
      </c>
      <c r="G37" s="169">
        <f t="shared" si="10"/>
        <v>0</v>
      </c>
      <c r="H37" s="166">
        <f t="shared" si="11"/>
        <v>0</v>
      </c>
    </row>
    <row r="38" spans="1:8" x14ac:dyDescent="0.2">
      <c r="A38" t="s">
        <v>227</v>
      </c>
      <c r="B38" s="77">
        <v>1300</v>
      </c>
      <c r="C38" s="77">
        <v>1300</v>
      </c>
      <c r="D38" s="77">
        <v>1300</v>
      </c>
      <c r="E38" s="169">
        <f t="shared" si="8"/>
        <v>0</v>
      </c>
      <c r="F38" s="166">
        <f t="shared" si="9"/>
        <v>0</v>
      </c>
      <c r="G38" s="169">
        <f t="shared" si="10"/>
        <v>0</v>
      </c>
      <c r="H38" s="166">
        <f t="shared" si="11"/>
        <v>0</v>
      </c>
    </row>
    <row r="39" spans="1:8" x14ac:dyDescent="0.2">
      <c r="A39" t="s">
        <v>228</v>
      </c>
      <c r="B39" s="77">
        <v>1400</v>
      </c>
      <c r="C39" s="77">
        <v>1400</v>
      </c>
      <c r="D39" s="77">
        <v>1400</v>
      </c>
      <c r="E39" s="169">
        <f t="shared" si="8"/>
        <v>0</v>
      </c>
      <c r="F39" s="166">
        <f t="shared" si="9"/>
        <v>0</v>
      </c>
      <c r="G39" s="169">
        <f t="shared" si="10"/>
        <v>0</v>
      </c>
      <c r="H39" s="166">
        <f t="shared" si="11"/>
        <v>0</v>
      </c>
    </row>
    <row r="40" spans="1:8" x14ac:dyDescent="0.2">
      <c r="A40" t="s">
        <v>231</v>
      </c>
      <c r="B40" s="77">
        <v>3400</v>
      </c>
      <c r="C40" s="77">
        <v>3400</v>
      </c>
      <c r="D40" s="77">
        <v>3400</v>
      </c>
      <c r="E40" s="169">
        <f t="shared" si="8"/>
        <v>0</v>
      </c>
      <c r="F40" s="166">
        <f t="shared" si="9"/>
        <v>0</v>
      </c>
      <c r="G40" s="169">
        <f t="shared" si="10"/>
        <v>0</v>
      </c>
      <c r="H40" s="166">
        <f t="shared" si="11"/>
        <v>0</v>
      </c>
    </row>
    <row r="42" spans="1:8" x14ac:dyDescent="0.2">
      <c r="A42" t="s">
        <v>126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2"/>
  <sheetViews>
    <sheetView topLeftCell="A7" workbookViewId="0">
      <selection activeCell="K50" sqref="K50"/>
    </sheetView>
  </sheetViews>
  <sheetFormatPr baseColWidth="10" defaultColWidth="8.83203125" defaultRowHeight="15" x14ac:dyDescent="0.2"/>
  <cols>
    <col min="1" max="1" width="5.1640625" style="147" bestFit="1" customWidth="1"/>
    <col min="2" max="2" width="9.1640625" style="148" customWidth="1"/>
    <col min="3" max="3" width="9.1640625" style="149" customWidth="1"/>
    <col min="4" max="4" width="9" style="149" bestFit="1" customWidth="1"/>
    <col min="5" max="7" width="9.1640625" style="148" customWidth="1"/>
    <col min="8" max="8" width="9.1640625" style="149" customWidth="1"/>
  </cols>
  <sheetData>
    <row r="1" spans="1:8" x14ac:dyDescent="0.2">
      <c r="A1" s="227" t="s">
        <v>278</v>
      </c>
      <c r="B1" s="223"/>
      <c r="C1" s="224"/>
      <c r="D1" s="224"/>
      <c r="E1" s="223"/>
      <c r="F1" s="223"/>
      <c r="G1" s="223"/>
      <c r="H1" s="224"/>
    </row>
    <row r="3" spans="1:8" ht="65.25" customHeight="1" thickBot="1" x14ac:dyDescent="0.25">
      <c r="A3" s="39" t="s">
        <v>106</v>
      </c>
      <c r="B3" s="141" t="s">
        <v>279</v>
      </c>
      <c r="C3" s="138" t="s">
        <v>280</v>
      </c>
      <c r="D3" s="138" t="s">
        <v>281</v>
      </c>
      <c r="E3" s="141" t="s">
        <v>282</v>
      </c>
      <c r="F3" s="141" t="s">
        <v>111</v>
      </c>
      <c r="G3" s="141" t="s">
        <v>108</v>
      </c>
      <c r="H3" s="138" t="s">
        <v>283</v>
      </c>
    </row>
    <row r="4" spans="1:8" ht="15.75" customHeight="1" thickTop="1" x14ac:dyDescent="0.2">
      <c r="A4" s="40">
        <v>1976</v>
      </c>
      <c r="B4" s="41">
        <v>2007417</v>
      </c>
      <c r="C4" s="139">
        <v>64.7</v>
      </c>
      <c r="D4" s="139">
        <v>60.1</v>
      </c>
      <c r="E4" s="41">
        <v>1298668</v>
      </c>
      <c r="F4" s="41">
        <v>1207409</v>
      </c>
      <c r="G4" s="41">
        <v>91259</v>
      </c>
      <c r="H4" s="139">
        <v>7</v>
      </c>
    </row>
    <row r="5" spans="1:8" x14ac:dyDescent="0.2">
      <c r="A5" s="40">
        <v>1977</v>
      </c>
      <c r="B5" s="41">
        <v>2061250</v>
      </c>
      <c r="C5" s="139">
        <v>64.400000000000006</v>
      </c>
      <c r="D5" s="139">
        <v>60</v>
      </c>
      <c r="E5" s="41">
        <v>1326585</v>
      </c>
      <c r="F5" s="41">
        <v>1236934</v>
      </c>
      <c r="G5" s="41">
        <v>89651</v>
      </c>
      <c r="H5" s="139">
        <v>6.8</v>
      </c>
    </row>
    <row r="6" spans="1:8" x14ac:dyDescent="0.2">
      <c r="A6" s="40">
        <v>1978</v>
      </c>
      <c r="B6" s="41">
        <v>2117667</v>
      </c>
      <c r="C6" s="139">
        <v>64.099999999999994</v>
      </c>
      <c r="D6" s="139">
        <v>60.5</v>
      </c>
      <c r="E6" s="41">
        <v>1357715</v>
      </c>
      <c r="F6" s="41">
        <v>1282095</v>
      </c>
      <c r="G6" s="41">
        <v>75620</v>
      </c>
      <c r="H6" s="139">
        <v>5.6</v>
      </c>
    </row>
    <row r="7" spans="1:8" x14ac:dyDescent="0.2">
      <c r="A7" s="40">
        <v>1979</v>
      </c>
      <c r="B7" s="41">
        <v>2169417</v>
      </c>
      <c r="C7" s="139">
        <v>63.4</v>
      </c>
      <c r="D7" s="139">
        <v>60.2</v>
      </c>
      <c r="E7" s="41">
        <v>1374740</v>
      </c>
      <c r="F7" s="41">
        <v>1306553</v>
      </c>
      <c r="G7" s="41">
        <v>68187</v>
      </c>
      <c r="H7" s="139">
        <v>5</v>
      </c>
    </row>
    <row r="8" spans="1:8" x14ac:dyDescent="0.2">
      <c r="A8" s="40">
        <v>1980</v>
      </c>
      <c r="B8" s="41">
        <v>2221189</v>
      </c>
      <c r="C8" s="139">
        <v>62.8</v>
      </c>
      <c r="D8" s="139">
        <v>58.5</v>
      </c>
      <c r="E8" s="41">
        <v>1394098</v>
      </c>
      <c r="F8" s="41">
        <v>1300398</v>
      </c>
      <c r="G8" s="41">
        <v>93700</v>
      </c>
      <c r="H8" s="139">
        <v>6.7</v>
      </c>
    </row>
    <row r="9" spans="1:8" x14ac:dyDescent="0.2">
      <c r="A9" s="40">
        <v>1981</v>
      </c>
      <c r="B9" s="41">
        <v>2266387</v>
      </c>
      <c r="C9" s="139">
        <v>63.2</v>
      </c>
      <c r="D9" s="139">
        <v>58</v>
      </c>
      <c r="E9" s="41">
        <v>1431228</v>
      </c>
      <c r="F9" s="41">
        <v>1314047</v>
      </c>
      <c r="G9" s="41">
        <v>117181</v>
      </c>
      <c r="H9" s="139">
        <v>8.1999999999999993</v>
      </c>
    </row>
    <row r="10" spans="1:8" x14ac:dyDescent="0.2">
      <c r="A10" s="40">
        <v>1982</v>
      </c>
      <c r="B10" s="41">
        <v>2306997</v>
      </c>
      <c r="C10" s="139">
        <v>64.2</v>
      </c>
      <c r="D10" s="139">
        <v>57.3</v>
      </c>
      <c r="E10" s="41">
        <v>1481395</v>
      </c>
      <c r="F10" s="41">
        <v>1321621</v>
      </c>
      <c r="G10" s="41">
        <v>159774</v>
      </c>
      <c r="H10" s="139">
        <v>10.8</v>
      </c>
    </row>
    <row r="11" spans="1:8" x14ac:dyDescent="0.2">
      <c r="A11" s="40">
        <v>1983</v>
      </c>
      <c r="B11" s="41">
        <v>2340604</v>
      </c>
      <c r="C11" s="139">
        <v>63.2</v>
      </c>
      <c r="D11" s="139">
        <v>56.9</v>
      </c>
      <c r="E11" s="41">
        <v>1478129</v>
      </c>
      <c r="F11" s="41">
        <v>1332493</v>
      </c>
      <c r="G11" s="41">
        <v>145636</v>
      </c>
      <c r="H11" s="139">
        <v>9.9</v>
      </c>
    </row>
    <row r="12" spans="1:8" x14ac:dyDescent="0.2">
      <c r="A12" s="40">
        <v>1984</v>
      </c>
      <c r="B12" s="41">
        <v>2377872</v>
      </c>
      <c r="C12" s="139">
        <v>62.9</v>
      </c>
      <c r="D12" s="139">
        <v>58.5</v>
      </c>
      <c r="E12" s="41">
        <v>1495372</v>
      </c>
      <c r="F12" s="41">
        <v>1391236</v>
      </c>
      <c r="G12" s="41">
        <v>104136</v>
      </c>
      <c r="H12" s="139">
        <v>7</v>
      </c>
    </row>
    <row r="13" spans="1:8" x14ac:dyDescent="0.2">
      <c r="A13" s="40">
        <v>1985</v>
      </c>
      <c r="B13" s="41">
        <v>2425715</v>
      </c>
      <c r="C13" s="139">
        <v>63.8</v>
      </c>
      <c r="D13" s="139">
        <v>59.5</v>
      </c>
      <c r="E13" s="41">
        <v>1548432</v>
      </c>
      <c r="F13" s="41">
        <v>1442703</v>
      </c>
      <c r="G13" s="41">
        <v>105729</v>
      </c>
      <c r="H13" s="139">
        <v>6.8</v>
      </c>
    </row>
    <row r="14" spans="1:8" x14ac:dyDescent="0.2">
      <c r="A14" s="40">
        <v>1986</v>
      </c>
      <c r="B14" s="41">
        <v>2454394</v>
      </c>
      <c r="C14" s="139">
        <v>64.900000000000006</v>
      </c>
      <c r="D14" s="139">
        <v>60.8</v>
      </c>
      <c r="E14" s="41">
        <v>1592444</v>
      </c>
      <c r="F14" s="41">
        <v>1491149</v>
      </c>
      <c r="G14" s="41">
        <v>101295</v>
      </c>
      <c r="H14" s="139">
        <v>6.4</v>
      </c>
    </row>
    <row r="15" spans="1:8" x14ac:dyDescent="0.2">
      <c r="A15" s="40">
        <v>1987</v>
      </c>
      <c r="B15" s="41">
        <v>2494231</v>
      </c>
      <c r="C15" s="139">
        <v>65.5</v>
      </c>
      <c r="D15" s="139">
        <v>61.9</v>
      </c>
      <c r="E15" s="41">
        <v>1633928</v>
      </c>
      <c r="F15" s="41">
        <v>1544366</v>
      </c>
      <c r="G15" s="41">
        <v>89562</v>
      </c>
      <c r="H15" s="139">
        <v>5.5</v>
      </c>
    </row>
    <row r="16" spans="1:8" x14ac:dyDescent="0.2">
      <c r="A16" s="40">
        <v>1988</v>
      </c>
      <c r="B16" s="41">
        <v>2531731</v>
      </c>
      <c r="C16" s="139">
        <v>65.7</v>
      </c>
      <c r="D16" s="139">
        <v>62.7</v>
      </c>
      <c r="E16" s="41">
        <v>1664039</v>
      </c>
      <c r="F16" s="41">
        <v>1587665</v>
      </c>
      <c r="G16" s="41">
        <v>76374</v>
      </c>
      <c r="H16" s="139">
        <v>4.5999999999999996</v>
      </c>
    </row>
    <row r="17" spans="1:8" x14ac:dyDescent="0.2">
      <c r="A17" s="40">
        <v>1989</v>
      </c>
      <c r="B17" s="41">
        <v>2564562</v>
      </c>
      <c r="C17" s="139">
        <v>66.2</v>
      </c>
      <c r="D17" s="139">
        <v>63.2</v>
      </c>
      <c r="E17" s="41">
        <v>1698019</v>
      </c>
      <c r="F17" s="41">
        <v>1619583</v>
      </c>
      <c r="G17" s="41">
        <v>78436</v>
      </c>
      <c r="H17" s="139">
        <v>4.5999999999999996</v>
      </c>
    </row>
    <row r="18" spans="1:8" x14ac:dyDescent="0.2">
      <c r="A18" s="40">
        <v>1990</v>
      </c>
      <c r="B18" s="41">
        <v>2611727</v>
      </c>
      <c r="C18" s="139">
        <v>66.3</v>
      </c>
      <c r="D18" s="139">
        <v>63.1</v>
      </c>
      <c r="E18" s="41">
        <v>1732623</v>
      </c>
      <c r="F18" s="41">
        <v>1647991</v>
      </c>
      <c r="G18" s="41">
        <v>84632</v>
      </c>
      <c r="H18" s="139">
        <v>4.9000000000000004</v>
      </c>
    </row>
    <row r="19" spans="1:8" x14ac:dyDescent="0.2">
      <c r="A19" s="40">
        <v>1991</v>
      </c>
      <c r="B19" s="41">
        <v>2663381</v>
      </c>
      <c r="C19" s="139">
        <v>66.2</v>
      </c>
      <c r="D19" s="139">
        <v>62.1</v>
      </c>
      <c r="E19" s="41">
        <v>1762572</v>
      </c>
      <c r="F19" s="41">
        <v>1654432</v>
      </c>
      <c r="G19" s="41">
        <v>108140</v>
      </c>
      <c r="H19" s="139">
        <v>6.1</v>
      </c>
    </row>
    <row r="20" spans="1:8" x14ac:dyDescent="0.2">
      <c r="A20" s="40">
        <v>1992</v>
      </c>
      <c r="B20" s="41">
        <v>2699099</v>
      </c>
      <c r="C20" s="139">
        <v>66.599999999999994</v>
      </c>
      <c r="D20" s="139">
        <v>62.1</v>
      </c>
      <c r="E20" s="41">
        <v>1796665</v>
      </c>
      <c r="F20" s="41">
        <v>1675819</v>
      </c>
      <c r="G20" s="41">
        <v>120846</v>
      </c>
      <c r="H20" s="139">
        <v>6.7</v>
      </c>
    </row>
    <row r="21" spans="1:8" x14ac:dyDescent="0.2">
      <c r="A21" s="40">
        <v>1993</v>
      </c>
      <c r="B21" s="41">
        <v>2738558</v>
      </c>
      <c r="C21" s="139">
        <v>66.599999999999994</v>
      </c>
      <c r="D21" s="139">
        <v>61.8</v>
      </c>
      <c r="E21" s="41">
        <v>1825100</v>
      </c>
      <c r="F21" s="41">
        <v>1691707</v>
      </c>
      <c r="G21" s="41">
        <v>133393</v>
      </c>
      <c r="H21" s="139">
        <v>7.3</v>
      </c>
    </row>
    <row r="22" spans="1:8" x14ac:dyDescent="0.2">
      <c r="A22" s="40">
        <v>1994</v>
      </c>
      <c r="B22" s="41">
        <v>2773845</v>
      </c>
      <c r="C22" s="139">
        <v>66.3</v>
      </c>
      <c r="D22" s="139">
        <v>62.2</v>
      </c>
      <c r="E22" s="41">
        <v>1840083</v>
      </c>
      <c r="F22" s="41">
        <v>1726501</v>
      </c>
      <c r="G22" s="41">
        <v>113582</v>
      </c>
      <c r="H22" s="139">
        <v>6.2</v>
      </c>
    </row>
    <row r="23" spans="1:8" x14ac:dyDescent="0.2">
      <c r="A23" s="40">
        <v>1995</v>
      </c>
      <c r="B23" s="41">
        <v>2812457</v>
      </c>
      <c r="C23" s="139">
        <v>66.3</v>
      </c>
      <c r="D23" s="139">
        <v>62.9</v>
      </c>
      <c r="E23" s="41">
        <v>1864109</v>
      </c>
      <c r="F23" s="41">
        <v>1768423</v>
      </c>
      <c r="G23" s="41">
        <v>95686</v>
      </c>
      <c r="H23" s="139">
        <v>5.0999999999999996</v>
      </c>
    </row>
    <row r="24" spans="1:8" x14ac:dyDescent="0.2">
      <c r="A24" s="40">
        <v>1996</v>
      </c>
      <c r="B24" s="41">
        <v>2849311</v>
      </c>
      <c r="C24" s="139">
        <v>66.099999999999994</v>
      </c>
      <c r="D24" s="139">
        <v>62.4</v>
      </c>
      <c r="E24" s="41">
        <v>1884580</v>
      </c>
      <c r="F24" s="41">
        <v>1777622</v>
      </c>
      <c r="G24" s="41">
        <v>106958</v>
      </c>
      <c r="H24" s="139">
        <v>5.7</v>
      </c>
    </row>
    <row r="25" spans="1:8" x14ac:dyDescent="0.2">
      <c r="A25" s="40">
        <v>1997</v>
      </c>
      <c r="B25" s="41">
        <v>2895736</v>
      </c>
      <c r="C25" s="139">
        <v>66.3</v>
      </c>
      <c r="D25" s="139">
        <v>63.3</v>
      </c>
      <c r="E25" s="41">
        <v>1919215</v>
      </c>
      <c r="F25" s="41">
        <v>1833161</v>
      </c>
      <c r="G25" s="41">
        <v>86054</v>
      </c>
      <c r="H25" s="139">
        <v>4.5</v>
      </c>
    </row>
    <row r="26" spans="1:8" x14ac:dyDescent="0.2">
      <c r="A26" s="40">
        <v>1998</v>
      </c>
      <c r="B26" s="41">
        <v>2943400</v>
      </c>
      <c r="C26" s="139">
        <v>65.900000000000006</v>
      </c>
      <c r="D26" s="139">
        <v>63.5</v>
      </c>
      <c r="E26" s="41">
        <v>1939577</v>
      </c>
      <c r="F26" s="41">
        <v>1869206</v>
      </c>
      <c r="G26" s="41">
        <v>70371</v>
      </c>
      <c r="H26" s="139">
        <v>3.6</v>
      </c>
    </row>
    <row r="27" spans="1:8" x14ac:dyDescent="0.2">
      <c r="A27" s="40">
        <v>1999</v>
      </c>
      <c r="B27" s="41">
        <v>2986809</v>
      </c>
      <c r="C27" s="139">
        <v>65.5</v>
      </c>
      <c r="D27" s="139">
        <v>62.8</v>
      </c>
      <c r="E27" s="41">
        <v>1957132</v>
      </c>
      <c r="F27" s="41">
        <v>1875672</v>
      </c>
      <c r="G27" s="41">
        <v>81460</v>
      </c>
      <c r="H27" s="139">
        <v>4.2</v>
      </c>
    </row>
    <row r="28" spans="1:8" x14ac:dyDescent="0.2">
      <c r="A28" s="40">
        <v>2000</v>
      </c>
      <c r="B28" s="41">
        <v>3027577</v>
      </c>
      <c r="C28" s="139">
        <v>65</v>
      </c>
      <c r="D28" s="139">
        <v>62.6</v>
      </c>
      <c r="E28" s="41">
        <v>1966970</v>
      </c>
      <c r="F28" s="41">
        <v>1894367</v>
      </c>
      <c r="G28" s="41">
        <v>72603</v>
      </c>
      <c r="H28" s="139">
        <v>3.7</v>
      </c>
    </row>
    <row r="29" spans="1:8" x14ac:dyDescent="0.2">
      <c r="A29" s="40">
        <v>2001</v>
      </c>
      <c r="B29" s="41">
        <v>3068817</v>
      </c>
      <c r="C29" s="139">
        <v>63.3</v>
      </c>
      <c r="D29" s="139">
        <v>60.1</v>
      </c>
      <c r="E29" s="41">
        <v>1943755</v>
      </c>
      <c r="F29" s="41">
        <v>1843373</v>
      </c>
      <c r="G29" s="41">
        <v>100382</v>
      </c>
      <c r="H29" s="139">
        <v>5.2</v>
      </c>
    </row>
    <row r="30" spans="1:8" x14ac:dyDescent="0.2">
      <c r="A30" s="40">
        <v>2002</v>
      </c>
      <c r="B30" s="41">
        <v>3107288</v>
      </c>
      <c r="C30" s="139">
        <v>62.8</v>
      </c>
      <c r="D30" s="139">
        <v>59</v>
      </c>
      <c r="E30" s="41">
        <v>1952296</v>
      </c>
      <c r="F30" s="41">
        <v>1833649</v>
      </c>
      <c r="G30" s="41">
        <v>118647</v>
      </c>
      <c r="H30" s="139">
        <v>6.1</v>
      </c>
    </row>
    <row r="31" spans="1:8" x14ac:dyDescent="0.2">
      <c r="A31" s="40">
        <v>2003</v>
      </c>
      <c r="B31" s="41">
        <v>3146479</v>
      </c>
      <c r="C31" s="139">
        <v>63.5</v>
      </c>
      <c r="D31" s="139">
        <v>59.2</v>
      </c>
      <c r="E31" s="41">
        <v>1996734</v>
      </c>
      <c r="F31" s="41">
        <v>1862178</v>
      </c>
      <c r="G31" s="41">
        <v>134556</v>
      </c>
      <c r="H31" s="139">
        <v>6.7</v>
      </c>
    </row>
    <row r="32" spans="1:8" x14ac:dyDescent="0.2">
      <c r="A32" s="40">
        <v>2004</v>
      </c>
      <c r="B32" s="41">
        <v>3195378</v>
      </c>
      <c r="C32" s="139">
        <v>64</v>
      </c>
      <c r="D32" s="139">
        <v>59.5</v>
      </c>
      <c r="E32" s="41">
        <v>2043898</v>
      </c>
      <c r="F32" s="41">
        <v>1902144</v>
      </c>
      <c r="G32" s="41">
        <v>141754</v>
      </c>
      <c r="H32" s="139">
        <v>6.9</v>
      </c>
    </row>
    <row r="33" spans="1:8" x14ac:dyDescent="0.2">
      <c r="A33" s="40">
        <v>2005</v>
      </c>
      <c r="B33" s="41">
        <v>3255131</v>
      </c>
      <c r="C33" s="139">
        <v>63.7</v>
      </c>
      <c r="D33" s="139">
        <v>59.4</v>
      </c>
      <c r="E33" s="41">
        <v>2073749</v>
      </c>
      <c r="F33" s="41">
        <v>1932855</v>
      </c>
      <c r="G33" s="41">
        <v>140894</v>
      </c>
      <c r="H33" s="139">
        <v>6.8</v>
      </c>
    </row>
    <row r="34" spans="1:8" x14ac:dyDescent="0.2">
      <c r="A34" s="40">
        <v>2006</v>
      </c>
      <c r="B34" s="41">
        <v>3331133</v>
      </c>
      <c r="C34" s="139">
        <v>64.7</v>
      </c>
      <c r="D34" s="139">
        <v>60.6</v>
      </c>
      <c r="E34" s="41">
        <v>2153884</v>
      </c>
      <c r="F34" s="41">
        <v>2017604</v>
      </c>
      <c r="G34" s="41">
        <v>136280</v>
      </c>
      <c r="H34" s="139">
        <v>6.3</v>
      </c>
    </row>
    <row r="35" spans="1:8" x14ac:dyDescent="0.2">
      <c r="A35" s="40">
        <v>2007</v>
      </c>
      <c r="B35" s="41">
        <v>3405022</v>
      </c>
      <c r="C35" s="139">
        <v>63.6</v>
      </c>
      <c r="D35" s="139">
        <v>60.1</v>
      </c>
      <c r="E35" s="41">
        <v>2167128</v>
      </c>
      <c r="F35" s="41">
        <v>2045344</v>
      </c>
      <c r="G35" s="41">
        <v>121784</v>
      </c>
      <c r="H35" s="139">
        <v>5.6</v>
      </c>
    </row>
    <row r="36" spans="1:8" x14ac:dyDescent="0.2">
      <c r="A36" s="40">
        <v>2008</v>
      </c>
      <c r="B36" s="41">
        <v>3475376</v>
      </c>
      <c r="C36" s="139">
        <v>62.6</v>
      </c>
      <c r="D36" s="139">
        <v>58.3</v>
      </c>
      <c r="E36" s="41">
        <v>2175274</v>
      </c>
      <c r="F36" s="41">
        <v>2025641</v>
      </c>
      <c r="G36" s="41">
        <v>149633</v>
      </c>
      <c r="H36" s="139">
        <v>6.9</v>
      </c>
    </row>
    <row r="37" spans="1:8" x14ac:dyDescent="0.2">
      <c r="A37" s="40">
        <v>2009</v>
      </c>
      <c r="B37" s="41">
        <v>3530767</v>
      </c>
      <c r="C37" s="139">
        <v>61.7</v>
      </c>
      <c r="D37" s="139">
        <v>54.9</v>
      </c>
      <c r="E37" s="41">
        <v>2176789</v>
      </c>
      <c r="F37" s="41">
        <v>1937493</v>
      </c>
      <c r="G37" s="41">
        <v>239296</v>
      </c>
      <c r="H37" s="139">
        <v>11</v>
      </c>
    </row>
    <row r="38" spans="1:8" x14ac:dyDescent="0.2">
      <c r="A38" s="40">
        <v>2010</v>
      </c>
      <c r="B38" s="41">
        <v>3573592</v>
      </c>
      <c r="C38" s="139">
        <v>60.7</v>
      </c>
      <c r="D38" s="139">
        <v>54</v>
      </c>
      <c r="E38" s="41">
        <v>2170408</v>
      </c>
      <c r="F38" s="41">
        <v>1929604</v>
      </c>
      <c r="G38" s="41">
        <v>240804</v>
      </c>
      <c r="H38" s="139">
        <v>11.1</v>
      </c>
    </row>
    <row r="39" spans="1:8" x14ac:dyDescent="0.2">
      <c r="A39" s="40">
        <v>2011</v>
      </c>
      <c r="B39" s="41">
        <v>3602934</v>
      </c>
      <c r="C39" s="139">
        <v>60.3</v>
      </c>
      <c r="D39" s="139">
        <v>54.1</v>
      </c>
      <c r="E39" s="41">
        <v>2173678</v>
      </c>
      <c r="F39" s="41">
        <v>1948705</v>
      </c>
      <c r="G39" s="41">
        <v>224973</v>
      </c>
      <c r="H39" s="139">
        <v>10.3</v>
      </c>
    </row>
    <row r="40" spans="1:8" x14ac:dyDescent="0.2">
      <c r="A40" s="40">
        <v>2012</v>
      </c>
      <c r="B40" s="41">
        <v>3638670</v>
      </c>
      <c r="C40" s="139">
        <v>59.8</v>
      </c>
      <c r="D40" s="139">
        <v>54.4</v>
      </c>
      <c r="E40" s="41">
        <v>2176794</v>
      </c>
      <c r="F40" s="41">
        <v>1980647</v>
      </c>
      <c r="G40" s="41">
        <v>196147</v>
      </c>
      <c r="H40" s="139">
        <v>9</v>
      </c>
    </row>
    <row r="41" spans="1:8" x14ac:dyDescent="0.2">
      <c r="A41" s="40">
        <v>2013</v>
      </c>
      <c r="B41" s="41">
        <v>3679519</v>
      </c>
      <c r="C41" s="139">
        <v>59.3</v>
      </c>
      <c r="D41" s="139">
        <v>54.9</v>
      </c>
      <c r="E41" s="41">
        <v>2181555</v>
      </c>
      <c r="F41" s="41">
        <v>2019093</v>
      </c>
      <c r="G41" s="41">
        <v>162462</v>
      </c>
      <c r="H41" s="139">
        <v>7.4</v>
      </c>
    </row>
    <row r="42" spans="1:8" x14ac:dyDescent="0.2">
      <c r="A42" s="40">
        <v>2014</v>
      </c>
      <c r="B42" s="70">
        <v>3726088</v>
      </c>
      <c r="C42" s="140">
        <v>59.1</v>
      </c>
      <c r="D42" s="140">
        <v>55.4</v>
      </c>
      <c r="E42" s="70">
        <v>2201844</v>
      </c>
      <c r="F42" s="70">
        <v>2063369</v>
      </c>
      <c r="G42" s="70">
        <v>138475</v>
      </c>
      <c r="H42" s="140">
        <v>6.3</v>
      </c>
    </row>
    <row r="43" spans="1:8" x14ac:dyDescent="0.2">
      <c r="A43" s="40">
        <v>2015</v>
      </c>
      <c r="B43" s="70">
        <v>3781039</v>
      </c>
      <c r="C43" s="140">
        <v>59.3</v>
      </c>
      <c r="D43" s="140">
        <v>55.8</v>
      </c>
      <c r="E43" s="70">
        <v>2241067</v>
      </c>
      <c r="F43" s="70">
        <v>2108786</v>
      </c>
      <c r="G43" s="70">
        <v>132281</v>
      </c>
      <c r="H43" s="140">
        <v>5.9</v>
      </c>
    </row>
    <row r="44" spans="1:8" x14ac:dyDescent="0.2">
      <c r="A44" s="40">
        <v>2016</v>
      </c>
      <c r="B44" s="70">
        <v>3837888</v>
      </c>
      <c r="C44" s="140">
        <v>58.8</v>
      </c>
      <c r="D44" s="140">
        <v>55.9</v>
      </c>
      <c r="E44" s="70">
        <v>2255783</v>
      </c>
      <c r="F44" s="70">
        <v>2145584</v>
      </c>
      <c r="G44" s="70">
        <v>110199</v>
      </c>
      <c r="H44" s="140">
        <v>4.9000000000000004</v>
      </c>
    </row>
    <row r="45" spans="1:8" x14ac:dyDescent="0.2">
      <c r="A45" s="40">
        <v>2017</v>
      </c>
      <c r="B45" s="132">
        <v>3890648</v>
      </c>
      <c r="C45" s="137">
        <v>58.2</v>
      </c>
      <c r="D45" s="137">
        <v>55.7</v>
      </c>
      <c r="E45" s="132">
        <v>2262949</v>
      </c>
      <c r="F45" s="132">
        <v>2168104</v>
      </c>
      <c r="G45" s="132">
        <v>94845</v>
      </c>
      <c r="H45" s="137">
        <v>4.2</v>
      </c>
    </row>
    <row r="46" spans="1:8" x14ac:dyDescent="0.2">
      <c r="A46" s="40">
        <v>2018</v>
      </c>
      <c r="B46" s="132">
        <v>3939491</v>
      </c>
      <c r="C46" s="137">
        <v>58</v>
      </c>
      <c r="D46" s="137">
        <v>56</v>
      </c>
      <c r="E46" s="132">
        <v>2283363</v>
      </c>
      <c r="F46" s="132">
        <v>2206821</v>
      </c>
      <c r="G46" s="132">
        <v>76542</v>
      </c>
      <c r="H46" s="137">
        <v>3.4</v>
      </c>
    </row>
    <row r="47" spans="1:8" x14ac:dyDescent="0.2">
      <c r="A47" s="40">
        <v>2019</v>
      </c>
      <c r="B47" s="132">
        <v>3991400</v>
      </c>
      <c r="C47" s="137">
        <v>58.3</v>
      </c>
      <c r="D47" s="137">
        <v>56.7</v>
      </c>
      <c r="E47" s="132">
        <v>2328087</v>
      </c>
      <c r="F47" s="132">
        <v>2263682</v>
      </c>
      <c r="G47" s="132">
        <v>64405</v>
      </c>
      <c r="H47" s="137">
        <v>2.8</v>
      </c>
    </row>
    <row r="48" spans="1:8" x14ac:dyDescent="0.2">
      <c r="A48" s="40">
        <v>2020</v>
      </c>
      <c r="B48" s="132">
        <v>4047327</v>
      </c>
      <c r="C48" s="137">
        <v>57.9</v>
      </c>
      <c r="D48" s="137">
        <v>54.4</v>
      </c>
      <c r="E48" s="132">
        <v>2341703</v>
      </c>
      <c r="F48" s="132">
        <v>2201090</v>
      </c>
      <c r="G48" s="132">
        <v>140613</v>
      </c>
      <c r="H48" s="137">
        <v>6</v>
      </c>
    </row>
    <row r="49" spans="1:8" x14ac:dyDescent="0.2">
      <c r="A49" s="40">
        <v>2021</v>
      </c>
      <c r="B49" s="132">
        <v>4109767</v>
      </c>
      <c r="C49" s="137">
        <v>57.6</v>
      </c>
      <c r="D49" s="137">
        <v>55.3</v>
      </c>
      <c r="E49" s="132">
        <v>2365616</v>
      </c>
      <c r="F49" s="132">
        <v>2272940</v>
      </c>
      <c r="G49" s="132">
        <v>92676</v>
      </c>
      <c r="H49" s="137">
        <v>3.9</v>
      </c>
    </row>
    <row r="50" spans="1:8" x14ac:dyDescent="0.2">
      <c r="A50" s="40">
        <v>2022</v>
      </c>
      <c r="B50" s="132">
        <v>4192468</v>
      </c>
      <c r="C50" s="137">
        <v>57.4</v>
      </c>
      <c r="D50" s="137">
        <v>55.6</v>
      </c>
      <c r="E50" s="132">
        <v>2407887</v>
      </c>
      <c r="F50" s="132">
        <v>2330548</v>
      </c>
      <c r="G50" s="132">
        <v>77339</v>
      </c>
      <c r="H50" s="137">
        <v>3.2</v>
      </c>
    </row>
    <row r="51" spans="1:8" x14ac:dyDescent="0.2">
      <c r="A51" s="40">
        <v>2023</v>
      </c>
      <c r="B51" s="132">
        <v>4284301</v>
      </c>
      <c r="C51" s="137">
        <v>57.8</v>
      </c>
      <c r="D51" s="137">
        <v>56</v>
      </c>
      <c r="E51" s="132">
        <v>2475460</v>
      </c>
      <c r="F51" s="132">
        <v>2401212</v>
      </c>
      <c r="G51" s="132">
        <v>74248</v>
      </c>
      <c r="H51" s="137">
        <v>3</v>
      </c>
    </row>
    <row r="52" spans="1:8" x14ac:dyDescent="0.2">
      <c r="A52" s="40">
        <v>2024</v>
      </c>
      <c r="B52" s="132">
        <v>4375450</v>
      </c>
      <c r="C52" s="137">
        <v>58</v>
      </c>
      <c r="D52" s="137">
        <v>55.5</v>
      </c>
      <c r="E52" s="132">
        <v>2535631</v>
      </c>
      <c r="F52" s="132">
        <v>2430453</v>
      </c>
      <c r="G52" s="132">
        <v>105178</v>
      </c>
      <c r="H52" s="137">
        <v>4.0999999999999996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sqref="A1:E1"/>
    </sheetView>
  </sheetViews>
  <sheetFormatPr baseColWidth="10" defaultColWidth="8.83203125" defaultRowHeight="15" x14ac:dyDescent="0.2"/>
  <cols>
    <col min="1" max="1" width="5.1640625" style="147" bestFit="1" customWidth="1"/>
    <col min="2" max="2" width="10.33203125" bestFit="1" customWidth="1"/>
    <col min="4" max="4" width="5.1640625" style="147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27" t="s">
        <v>284</v>
      </c>
      <c r="B1" s="202"/>
      <c r="C1" s="202"/>
      <c r="D1" s="222"/>
      <c r="E1" s="202"/>
      <c r="G1" s="227" t="s">
        <v>285</v>
      </c>
      <c r="H1" s="202"/>
      <c r="I1" s="202"/>
      <c r="J1" s="202"/>
    </row>
    <row r="3" spans="1:10" ht="27" customHeight="1" thickBot="1" x14ac:dyDescent="0.25">
      <c r="A3" s="38" t="s">
        <v>106</v>
      </c>
      <c r="B3" s="38" t="s">
        <v>5</v>
      </c>
      <c r="D3" s="38" t="s">
        <v>106</v>
      </c>
      <c r="E3" s="38" t="s">
        <v>5</v>
      </c>
      <c r="H3" t="s">
        <v>286</v>
      </c>
      <c r="I3" t="s">
        <v>287</v>
      </c>
      <c r="J3" t="s">
        <v>288</v>
      </c>
    </row>
    <row r="4" spans="1:10" ht="15.75" customHeight="1" thickTop="1" x14ac:dyDescent="0.2">
      <c r="A4" s="37">
        <v>1939</v>
      </c>
      <c r="B4" s="127">
        <v>310100</v>
      </c>
      <c r="D4" s="37">
        <v>1986</v>
      </c>
      <c r="E4" s="127">
        <v>1338000</v>
      </c>
      <c r="G4" s="19">
        <v>2007</v>
      </c>
      <c r="H4" s="128">
        <v>675.36</v>
      </c>
      <c r="I4" s="129">
        <v>36</v>
      </c>
      <c r="J4" s="128">
        <v>18.760000000000002</v>
      </c>
    </row>
    <row r="5" spans="1:10" x14ac:dyDescent="0.2">
      <c r="A5" s="37">
        <v>1940</v>
      </c>
      <c r="B5" s="127">
        <v>328600</v>
      </c>
      <c r="D5" s="37">
        <v>1987</v>
      </c>
      <c r="E5" s="127">
        <v>1392200</v>
      </c>
      <c r="G5" s="19">
        <v>2008</v>
      </c>
      <c r="H5" s="128">
        <v>669.28</v>
      </c>
      <c r="I5" s="129">
        <v>35.6</v>
      </c>
      <c r="J5" s="128">
        <v>18.8</v>
      </c>
    </row>
    <row r="6" spans="1:10" x14ac:dyDescent="0.2">
      <c r="A6" s="37">
        <v>1941</v>
      </c>
      <c r="B6" s="127">
        <v>387500</v>
      </c>
      <c r="D6" s="37">
        <v>1988</v>
      </c>
      <c r="E6" s="127">
        <v>1449000</v>
      </c>
      <c r="G6" s="19">
        <v>2009</v>
      </c>
      <c r="H6" s="128">
        <v>665.55</v>
      </c>
      <c r="I6" s="129">
        <v>34.700000000000003</v>
      </c>
      <c r="J6" s="128">
        <v>19.18</v>
      </c>
    </row>
    <row r="7" spans="1:10" x14ac:dyDescent="0.2">
      <c r="A7" s="37">
        <v>1942</v>
      </c>
      <c r="B7" s="127">
        <v>416500</v>
      </c>
      <c r="D7" s="37">
        <v>1989</v>
      </c>
      <c r="E7" s="127">
        <v>1499700</v>
      </c>
      <c r="G7" s="19">
        <v>2010</v>
      </c>
      <c r="H7" s="128">
        <v>692.17</v>
      </c>
      <c r="I7" s="129">
        <v>34.799999999999997</v>
      </c>
      <c r="J7" s="128">
        <v>19.89</v>
      </c>
    </row>
    <row r="8" spans="1:10" x14ac:dyDescent="0.2">
      <c r="A8" s="37">
        <v>1943</v>
      </c>
      <c r="B8" s="127">
        <v>428500</v>
      </c>
      <c r="D8" s="37">
        <v>1990</v>
      </c>
      <c r="E8" s="127">
        <v>1527600</v>
      </c>
      <c r="G8" s="19">
        <v>2011</v>
      </c>
      <c r="H8" s="128">
        <v>716.18</v>
      </c>
      <c r="I8" s="129">
        <v>34.799999999999997</v>
      </c>
      <c r="J8" s="128">
        <v>20.58</v>
      </c>
    </row>
    <row r="9" spans="1:10" x14ac:dyDescent="0.2">
      <c r="A9" s="37">
        <v>1944</v>
      </c>
      <c r="B9" s="127">
        <v>408600</v>
      </c>
      <c r="D9" s="37">
        <v>1991</v>
      </c>
      <c r="E9" s="127">
        <v>1497300</v>
      </c>
      <c r="G9" s="19">
        <v>2012</v>
      </c>
      <c r="H9" s="128">
        <v>705.16</v>
      </c>
      <c r="I9" s="129">
        <v>35.1</v>
      </c>
      <c r="J9" s="128">
        <v>20.09</v>
      </c>
    </row>
    <row r="10" spans="1:10" x14ac:dyDescent="0.2">
      <c r="A10" s="37">
        <v>1945</v>
      </c>
      <c r="B10" s="127">
        <v>396000</v>
      </c>
      <c r="D10" s="37">
        <v>1992</v>
      </c>
      <c r="E10" s="127">
        <v>1512000</v>
      </c>
      <c r="G10" s="19">
        <v>2013</v>
      </c>
      <c r="H10" s="128">
        <v>716.15</v>
      </c>
      <c r="I10" s="129">
        <v>34.9</v>
      </c>
      <c r="J10" s="128">
        <v>20.52</v>
      </c>
    </row>
    <row r="11" spans="1:10" x14ac:dyDescent="0.2">
      <c r="A11" s="37">
        <v>1946</v>
      </c>
      <c r="B11" s="127">
        <v>411600</v>
      </c>
      <c r="D11" s="37">
        <v>1993</v>
      </c>
      <c r="E11" s="127">
        <v>1553200</v>
      </c>
      <c r="G11" s="19">
        <v>2014</v>
      </c>
      <c r="H11" s="128">
        <v>726.23</v>
      </c>
      <c r="I11" s="129">
        <v>34.5</v>
      </c>
      <c r="J11" s="128">
        <v>21.05</v>
      </c>
    </row>
    <row r="12" spans="1:10" x14ac:dyDescent="0.2">
      <c r="A12" s="37">
        <v>1947</v>
      </c>
      <c r="B12" s="127">
        <v>436200</v>
      </c>
      <c r="D12" s="37">
        <v>1994</v>
      </c>
      <c r="E12" s="127">
        <v>1592300</v>
      </c>
      <c r="G12" s="19">
        <v>2015</v>
      </c>
      <c r="H12" s="128">
        <v>743.27</v>
      </c>
      <c r="I12" s="129">
        <v>34.700000000000003</v>
      </c>
      <c r="J12" s="128">
        <v>21.42</v>
      </c>
    </row>
    <row r="13" spans="1:10" x14ac:dyDescent="0.2">
      <c r="A13" s="37">
        <v>1948</v>
      </c>
      <c r="B13" s="127">
        <v>456400</v>
      </c>
      <c r="D13" s="37">
        <v>1995</v>
      </c>
      <c r="E13" s="127">
        <v>1636600</v>
      </c>
      <c r="G13" s="19">
        <v>2016</v>
      </c>
      <c r="H13" s="128">
        <v>762.8</v>
      </c>
      <c r="I13" s="129">
        <v>34.5</v>
      </c>
      <c r="J13" s="128">
        <v>22.11</v>
      </c>
    </row>
    <row r="14" spans="1:10" x14ac:dyDescent="0.2">
      <c r="A14" s="37">
        <v>1949</v>
      </c>
      <c r="B14" s="127">
        <v>443100</v>
      </c>
      <c r="D14" s="37">
        <v>1996</v>
      </c>
      <c r="E14" s="127">
        <v>1669800</v>
      </c>
      <c r="G14" s="19">
        <v>2017</v>
      </c>
      <c r="H14" s="128">
        <v>791.99</v>
      </c>
      <c r="I14" s="129">
        <v>34.6</v>
      </c>
      <c r="J14" s="128">
        <v>22.89</v>
      </c>
    </row>
    <row r="15" spans="1:10" x14ac:dyDescent="0.2">
      <c r="A15" s="37">
        <v>1950</v>
      </c>
      <c r="B15" s="127">
        <v>461400</v>
      </c>
      <c r="D15" s="37">
        <v>1997</v>
      </c>
      <c r="E15" s="127">
        <v>1719300</v>
      </c>
      <c r="G15" s="19">
        <v>2018</v>
      </c>
      <c r="H15" s="128">
        <v>829.36</v>
      </c>
      <c r="I15" s="129">
        <v>34.6</v>
      </c>
      <c r="J15" s="128">
        <v>23.97</v>
      </c>
    </row>
    <row r="16" spans="1:10" x14ac:dyDescent="0.2">
      <c r="A16" s="37">
        <v>1951</v>
      </c>
      <c r="B16" s="127">
        <v>505800</v>
      </c>
      <c r="D16" s="37">
        <v>1998</v>
      </c>
      <c r="E16" s="127">
        <v>1780400</v>
      </c>
      <c r="G16" s="19">
        <v>2019</v>
      </c>
      <c r="H16" s="128">
        <v>852.84</v>
      </c>
      <c r="I16" s="129">
        <v>34.5</v>
      </c>
      <c r="J16" s="128">
        <v>24.72</v>
      </c>
    </row>
    <row r="17" spans="1:10" x14ac:dyDescent="0.2">
      <c r="A17" s="37">
        <v>1952</v>
      </c>
      <c r="B17" s="127">
        <v>544300</v>
      </c>
      <c r="D17" s="37">
        <v>1999</v>
      </c>
      <c r="E17" s="127">
        <v>1827000</v>
      </c>
      <c r="G17" s="19">
        <v>2020</v>
      </c>
      <c r="H17" s="128">
        <v>888.31</v>
      </c>
      <c r="I17" s="129">
        <v>34.1</v>
      </c>
      <c r="J17" s="128">
        <v>26.05</v>
      </c>
    </row>
    <row r="18" spans="1:10" x14ac:dyDescent="0.2">
      <c r="A18" s="37">
        <v>1953</v>
      </c>
      <c r="B18" s="127">
        <v>543900</v>
      </c>
      <c r="D18" s="37">
        <v>2000</v>
      </c>
      <c r="E18" s="127">
        <v>1854700</v>
      </c>
      <c r="G18" s="19">
        <v>2021</v>
      </c>
      <c r="H18" s="128">
        <v>925.41</v>
      </c>
      <c r="I18" s="129">
        <v>34.299999999999997</v>
      </c>
      <c r="J18" s="128">
        <v>26.98</v>
      </c>
    </row>
    <row r="19" spans="1:10" x14ac:dyDescent="0.2">
      <c r="A19" s="37">
        <v>1954</v>
      </c>
      <c r="B19" s="127">
        <v>519700.00000000012</v>
      </c>
      <c r="D19" s="37">
        <v>2001</v>
      </c>
      <c r="E19" s="127">
        <v>1815700</v>
      </c>
      <c r="G19" s="19">
        <v>2022</v>
      </c>
      <c r="H19" s="130">
        <v>972.9</v>
      </c>
      <c r="I19" s="97">
        <v>34.5</v>
      </c>
      <c r="J19" s="130">
        <v>28.2</v>
      </c>
    </row>
    <row r="20" spans="1:10" x14ac:dyDescent="0.2">
      <c r="A20" s="37">
        <v>1955</v>
      </c>
      <c r="B20" s="127">
        <v>533000</v>
      </c>
      <c r="D20" s="37">
        <v>2002</v>
      </c>
      <c r="E20" s="127">
        <v>1796400</v>
      </c>
      <c r="G20" s="19">
        <v>2023</v>
      </c>
      <c r="H20" s="130">
        <v>1014.59</v>
      </c>
      <c r="I20" s="97">
        <v>34.299999999999997</v>
      </c>
      <c r="J20" s="130">
        <v>29.58</v>
      </c>
    </row>
    <row r="21" spans="1:10" x14ac:dyDescent="0.2">
      <c r="A21" s="37">
        <v>1956</v>
      </c>
      <c r="B21" s="127">
        <v>542900</v>
      </c>
      <c r="D21" s="37">
        <v>2003</v>
      </c>
      <c r="E21" s="127">
        <v>1800200</v>
      </c>
      <c r="G21" s="19">
        <v>2024</v>
      </c>
      <c r="H21" s="130">
        <v>1037.32</v>
      </c>
      <c r="I21" s="97">
        <v>33.799999999999997</v>
      </c>
      <c r="J21" s="130">
        <v>30.69</v>
      </c>
    </row>
    <row r="22" spans="1:10" x14ac:dyDescent="0.2">
      <c r="A22" s="37">
        <v>1957</v>
      </c>
      <c r="B22" s="127">
        <v>545000</v>
      </c>
      <c r="D22" s="37">
        <v>2004</v>
      </c>
      <c r="E22" s="127">
        <v>1827800</v>
      </c>
    </row>
    <row r="23" spans="1:10" x14ac:dyDescent="0.2">
      <c r="A23" s="37">
        <v>1958</v>
      </c>
      <c r="B23" s="127">
        <v>545900</v>
      </c>
      <c r="D23" s="37">
        <v>2005</v>
      </c>
      <c r="E23" s="127">
        <v>1864100</v>
      </c>
    </row>
    <row r="24" spans="1:10" x14ac:dyDescent="0.2">
      <c r="A24" s="37">
        <v>1959</v>
      </c>
      <c r="B24" s="127">
        <v>566900</v>
      </c>
      <c r="D24" s="37">
        <v>2006</v>
      </c>
      <c r="E24" s="127">
        <v>1907100</v>
      </c>
    </row>
    <row r="25" spans="1:10" x14ac:dyDescent="0.2">
      <c r="A25" s="37">
        <v>1960</v>
      </c>
      <c r="B25" s="127">
        <v>582500</v>
      </c>
      <c r="D25" s="37">
        <v>2007</v>
      </c>
      <c r="E25" s="127">
        <v>1946500</v>
      </c>
    </row>
    <row r="26" spans="1:10" x14ac:dyDescent="0.2">
      <c r="A26" s="37">
        <v>1961</v>
      </c>
      <c r="B26" s="127">
        <v>587000</v>
      </c>
      <c r="D26" s="37">
        <v>2008</v>
      </c>
      <c r="E26" s="127">
        <v>1927900</v>
      </c>
    </row>
    <row r="27" spans="1:10" x14ac:dyDescent="0.2">
      <c r="A27" s="37">
        <v>1962</v>
      </c>
      <c r="B27" s="127">
        <v>609800</v>
      </c>
      <c r="D27" s="37">
        <v>2009</v>
      </c>
      <c r="E27" s="127">
        <v>1816200</v>
      </c>
    </row>
    <row r="28" spans="1:10" x14ac:dyDescent="0.2">
      <c r="A28" s="37">
        <v>1963</v>
      </c>
      <c r="B28" s="127">
        <v>630600</v>
      </c>
      <c r="D28" s="37">
        <v>2010</v>
      </c>
      <c r="E28" s="127">
        <v>1813200</v>
      </c>
    </row>
    <row r="29" spans="1:10" x14ac:dyDescent="0.2">
      <c r="A29" s="37">
        <v>1964</v>
      </c>
      <c r="B29" s="127">
        <v>651500</v>
      </c>
      <c r="D29" s="37">
        <v>2011</v>
      </c>
      <c r="E29" s="127">
        <v>1834600</v>
      </c>
    </row>
    <row r="30" spans="1:10" x14ac:dyDescent="0.2">
      <c r="A30" s="37">
        <v>1965</v>
      </c>
      <c r="B30" s="127">
        <v>686000</v>
      </c>
      <c r="D30" s="37">
        <v>2012</v>
      </c>
      <c r="E30" s="127">
        <v>1866500</v>
      </c>
    </row>
    <row r="31" spans="1:10" x14ac:dyDescent="0.2">
      <c r="A31" s="37">
        <v>1966</v>
      </c>
      <c r="B31" s="127">
        <v>734900</v>
      </c>
      <c r="D31" s="37">
        <v>2013</v>
      </c>
      <c r="E31" s="127">
        <v>1903300</v>
      </c>
    </row>
    <row r="32" spans="1:10" x14ac:dyDescent="0.2">
      <c r="A32" s="37">
        <v>1967</v>
      </c>
      <c r="B32" s="127">
        <v>754500</v>
      </c>
      <c r="D32" s="37">
        <v>2014</v>
      </c>
      <c r="E32" s="127">
        <v>1953800</v>
      </c>
    </row>
    <row r="33" spans="1:5" x14ac:dyDescent="0.2">
      <c r="A33" s="37">
        <v>1968</v>
      </c>
      <c r="B33" s="127">
        <v>782900</v>
      </c>
      <c r="D33" s="37">
        <v>2015</v>
      </c>
      <c r="E33" s="77">
        <v>2009400</v>
      </c>
    </row>
    <row r="34" spans="1:5" x14ac:dyDescent="0.2">
      <c r="A34" s="37">
        <v>1969</v>
      </c>
      <c r="B34" s="127">
        <v>819800</v>
      </c>
      <c r="D34" s="37">
        <v>2016</v>
      </c>
      <c r="E34" s="77">
        <v>2058100</v>
      </c>
    </row>
    <row r="35" spans="1:5" x14ac:dyDescent="0.2">
      <c r="A35" s="37">
        <v>1970</v>
      </c>
      <c r="B35" s="127">
        <v>842000</v>
      </c>
      <c r="D35" s="37">
        <v>2017</v>
      </c>
      <c r="E35" s="127">
        <v>2099100</v>
      </c>
    </row>
    <row r="36" spans="1:5" x14ac:dyDescent="0.2">
      <c r="A36" s="37">
        <v>1971</v>
      </c>
      <c r="B36" s="127">
        <v>862600</v>
      </c>
      <c r="D36" s="37">
        <v>2018</v>
      </c>
      <c r="E36" s="127">
        <v>2158000</v>
      </c>
    </row>
    <row r="37" spans="1:5" x14ac:dyDescent="0.2">
      <c r="A37" s="37">
        <v>1972</v>
      </c>
      <c r="B37" s="127">
        <v>920300</v>
      </c>
      <c r="D37" s="37">
        <v>2019</v>
      </c>
      <c r="E37" s="127">
        <v>2192800</v>
      </c>
    </row>
    <row r="38" spans="1:5" x14ac:dyDescent="0.2">
      <c r="A38" s="37">
        <v>1973</v>
      </c>
      <c r="B38" s="127">
        <v>984000</v>
      </c>
      <c r="D38" s="37">
        <v>2020</v>
      </c>
      <c r="E38" s="127">
        <v>2085500</v>
      </c>
    </row>
    <row r="39" spans="1:5" x14ac:dyDescent="0.2">
      <c r="A39" s="37">
        <v>1974</v>
      </c>
      <c r="B39" s="127">
        <v>1015800</v>
      </c>
      <c r="D39" s="37">
        <v>2021</v>
      </c>
      <c r="E39" s="127">
        <v>2157500</v>
      </c>
    </row>
    <row r="40" spans="1:5" x14ac:dyDescent="0.2">
      <c r="A40" s="37">
        <v>1975</v>
      </c>
      <c r="B40" s="127">
        <v>982600</v>
      </c>
      <c r="D40" s="37">
        <v>2022</v>
      </c>
      <c r="E40" s="127">
        <v>2247000</v>
      </c>
    </row>
    <row r="41" spans="1:5" x14ac:dyDescent="0.2">
      <c r="A41" s="37">
        <v>1976</v>
      </c>
      <c r="B41" s="127">
        <v>1038100</v>
      </c>
      <c r="D41" s="37">
        <v>2023</v>
      </c>
      <c r="E41" s="127">
        <v>2309300</v>
      </c>
    </row>
    <row r="42" spans="1:5" x14ac:dyDescent="0.2">
      <c r="A42" s="37">
        <v>1977</v>
      </c>
      <c r="B42" s="127">
        <v>1081700</v>
      </c>
      <c r="D42" s="37">
        <v>2024</v>
      </c>
      <c r="E42" s="127">
        <v>2354900</v>
      </c>
    </row>
    <row r="43" spans="1:5" x14ac:dyDescent="0.2">
      <c r="A43" s="37">
        <v>1978</v>
      </c>
      <c r="B43" s="127">
        <v>1137500</v>
      </c>
      <c r="D43" s="37"/>
      <c r="E43" s="127"/>
    </row>
    <row r="44" spans="1:5" x14ac:dyDescent="0.2">
      <c r="A44" s="37">
        <v>1979</v>
      </c>
      <c r="B44" s="127">
        <v>1176000</v>
      </c>
      <c r="D44" s="37"/>
      <c r="E44" s="127"/>
    </row>
    <row r="45" spans="1:5" x14ac:dyDescent="0.2">
      <c r="A45" s="37">
        <v>1980</v>
      </c>
      <c r="B45" s="127">
        <v>1188800</v>
      </c>
      <c r="D45" s="37"/>
      <c r="E45" s="127"/>
    </row>
    <row r="46" spans="1:5" x14ac:dyDescent="0.2">
      <c r="A46">
        <v>1981</v>
      </c>
      <c r="B46" s="127">
        <v>1196500</v>
      </c>
      <c r="D46" s="37"/>
      <c r="E46" s="127"/>
    </row>
    <row r="47" spans="1:5" x14ac:dyDescent="0.2">
      <c r="A47">
        <v>1982</v>
      </c>
      <c r="B47" s="127">
        <v>1162300</v>
      </c>
      <c r="D47" s="37"/>
      <c r="E47" s="127"/>
    </row>
    <row r="48" spans="1:5" x14ac:dyDescent="0.2">
      <c r="A48">
        <v>1983</v>
      </c>
      <c r="B48" s="127">
        <v>1189000</v>
      </c>
      <c r="D48" s="37"/>
      <c r="E48" s="127"/>
    </row>
    <row r="49" spans="1:5" x14ac:dyDescent="0.2">
      <c r="A49">
        <v>1984</v>
      </c>
      <c r="B49" s="127">
        <v>1262500</v>
      </c>
      <c r="D49" s="37"/>
      <c r="E49" s="127"/>
    </row>
    <row r="50" spans="1:5" x14ac:dyDescent="0.2">
      <c r="A50">
        <v>1985</v>
      </c>
      <c r="B50" s="127">
        <v>1296200</v>
      </c>
      <c r="D50" s="37"/>
      <c r="E50" s="127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4" zoomScale="80" zoomScaleNormal="80" workbookViewId="0">
      <selection activeCell="F9" sqref="F9:F54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7" bestFit="1" customWidth="1"/>
    <col min="6" max="6" width="10.33203125" bestFit="1" customWidth="1"/>
    <col min="7" max="7" width="9" bestFit="1" customWidth="1"/>
    <col min="8" max="8" width="10.5" bestFit="1" customWidth="1"/>
    <col min="9" max="9" width="7.5" bestFit="1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201" t="s">
        <v>10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 ht="15.75" customHeight="1" x14ac:dyDescent="0.2">
      <c r="A2" s="201" t="s">
        <v>11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4" ht="15.75" customHeight="1" x14ac:dyDescent="0.2">
      <c r="A3" s="19"/>
      <c r="B3" s="20"/>
      <c r="C3" s="19"/>
      <c r="D3" s="19"/>
      <c r="E3" s="19"/>
      <c r="F3" s="78"/>
      <c r="G3" s="79"/>
      <c r="H3" s="79"/>
      <c r="I3" s="79"/>
      <c r="J3" s="78"/>
      <c r="K3" s="79"/>
      <c r="L3" s="79"/>
      <c r="M3" s="79"/>
      <c r="N3" s="78"/>
    </row>
    <row r="4" spans="1:14" ht="15.75" customHeight="1" x14ac:dyDescent="0.2">
      <c r="A4" s="21"/>
      <c r="B4" s="20"/>
      <c r="C4" s="21"/>
      <c r="D4" s="21"/>
      <c r="E4" s="21"/>
      <c r="F4" s="80"/>
      <c r="G4" s="81"/>
      <c r="H4" s="81"/>
      <c r="I4" s="81"/>
      <c r="J4" s="80"/>
      <c r="K4" s="81"/>
      <c r="L4" s="81"/>
      <c r="M4" s="81"/>
      <c r="N4" s="80"/>
    </row>
    <row r="5" spans="1:14" ht="16.5" customHeight="1" thickBot="1" x14ac:dyDescent="0.25">
      <c r="A5" s="22"/>
      <c r="B5" s="20"/>
      <c r="C5" s="213">
        <v>45778</v>
      </c>
      <c r="D5" s="202"/>
      <c r="E5" s="202"/>
      <c r="F5" s="202"/>
      <c r="G5" s="213">
        <v>45777</v>
      </c>
      <c r="H5" s="202"/>
      <c r="I5" s="202"/>
      <c r="J5" s="202"/>
      <c r="K5" s="213">
        <v>45418</v>
      </c>
      <c r="L5" s="202"/>
      <c r="M5" s="202"/>
      <c r="N5" s="202"/>
    </row>
    <row r="6" spans="1:14" ht="15.75" customHeight="1" x14ac:dyDescent="0.2">
      <c r="A6" s="143"/>
      <c r="B6" s="23"/>
      <c r="C6" s="143" t="s">
        <v>12</v>
      </c>
      <c r="D6" s="143" t="s">
        <v>13</v>
      </c>
      <c r="E6" s="209" t="s">
        <v>14</v>
      </c>
      <c r="F6" s="210"/>
      <c r="G6" s="82" t="s">
        <v>12</v>
      </c>
      <c r="H6" s="83" t="s">
        <v>13</v>
      </c>
      <c r="I6" s="209" t="s">
        <v>14</v>
      </c>
      <c r="J6" s="210"/>
      <c r="K6" s="83" t="s">
        <v>12</v>
      </c>
      <c r="L6" s="83" t="s">
        <v>13</v>
      </c>
      <c r="M6" s="211" t="s">
        <v>14</v>
      </c>
      <c r="N6" s="212"/>
    </row>
    <row r="7" spans="1:14" ht="16.5" customHeight="1" thickBot="1" x14ac:dyDescent="0.25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4" t="s">
        <v>19</v>
      </c>
      <c r="G7" s="85" t="s">
        <v>16</v>
      </c>
      <c r="H7" s="86" t="s">
        <v>17</v>
      </c>
      <c r="I7" s="86" t="s">
        <v>18</v>
      </c>
      <c r="J7" s="84" t="s">
        <v>19</v>
      </c>
      <c r="K7" s="86" t="s">
        <v>16</v>
      </c>
      <c r="L7" s="86" t="s">
        <v>17</v>
      </c>
      <c r="M7" s="86" t="s">
        <v>18</v>
      </c>
      <c r="N7" s="87" t="s">
        <v>19</v>
      </c>
    </row>
    <row r="8" spans="1:14" ht="15.75" customHeight="1" x14ac:dyDescent="0.2">
      <c r="B8" s="62"/>
      <c r="D8" s="144"/>
      <c r="E8" s="144"/>
      <c r="F8" s="88"/>
      <c r="G8" s="77"/>
      <c r="H8" s="77"/>
      <c r="I8" s="77"/>
      <c r="J8" s="89"/>
      <c r="K8" s="90"/>
      <c r="L8" s="77"/>
      <c r="M8" s="77"/>
      <c r="N8" s="91"/>
    </row>
    <row r="9" spans="1:14" ht="18.75" customHeight="1" x14ac:dyDescent="0.2">
      <c r="A9" s="28" t="s">
        <v>20</v>
      </c>
      <c r="B9" s="92" t="str">
        <f t="array" ref="B9">_xlfn.IFS(F9&gt;J9,$D$60,F9&lt;J9,$D$61,F9=J9,"-")</f>
        <v>-</v>
      </c>
      <c r="C9" s="93">
        <v>10263</v>
      </c>
      <c r="D9" s="93">
        <v>9844</v>
      </c>
      <c r="E9" s="93">
        <v>419</v>
      </c>
      <c r="F9" s="195">
        <v>4.0999999999999996</v>
      </c>
      <c r="G9" s="94">
        <v>10301</v>
      </c>
      <c r="H9" s="94">
        <v>9883</v>
      </c>
      <c r="I9" s="94">
        <v>418</v>
      </c>
      <c r="J9" s="196">
        <v>4.0999999999999996</v>
      </c>
      <c r="K9" s="94">
        <v>10339</v>
      </c>
      <c r="L9" s="94">
        <v>9895</v>
      </c>
      <c r="M9" s="94">
        <v>444</v>
      </c>
      <c r="N9" s="196">
        <v>4.3</v>
      </c>
    </row>
    <row r="10" spans="1:14" ht="18.75" customHeight="1" x14ac:dyDescent="0.2">
      <c r="A10" s="28" t="s">
        <v>21</v>
      </c>
      <c r="B10" s="92" t="str">
        <f t="array" ref="B10">_xlfn.IFS(F10&gt;J10,$D$60,F10&lt;J10,$D$61,F10=J10,"-")</f>
        <v>↑</v>
      </c>
      <c r="C10" s="93">
        <v>76484</v>
      </c>
      <c r="D10" s="93">
        <v>73610</v>
      </c>
      <c r="E10" s="93">
        <v>2874</v>
      </c>
      <c r="F10" s="195">
        <v>3.8</v>
      </c>
      <c r="G10" s="94">
        <v>78064</v>
      </c>
      <c r="H10" s="94">
        <v>75198</v>
      </c>
      <c r="I10" s="94">
        <v>2866</v>
      </c>
      <c r="J10" s="196">
        <v>3.7</v>
      </c>
      <c r="K10" s="94">
        <v>76552</v>
      </c>
      <c r="L10" s="94">
        <v>73598</v>
      </c>
      <c r="M10" s="94">
        <v>2954</v>
      </c>
      <c r="N10" s="196">
        <v>3.9</v>
      </c>
    </row>
    <row r="11" spans="1:14" ht="18.75" customHeight="1" x14ac:dyDescent="0.2">
      <c r="A11" s="28" t="s">
        <v>22</v>
      </c>
      <c r="B11" s="92" t="str">
        <f t="array" ref="B11">_xlfn.IFS(F11&gt;J11,$D$60,F11&lt;J11,$D$61,F11=J11,"-")</f>
        <v>↑</v>
      </c>
      <c r="C11" s="93">
        <v>2678</v>
      </c>
      <c r="D11" s="93">
        <v>2550</v>
      </c>
      <c r="E11" s="93">
        <v>128</v>
      </c>
      <c r="F11" s="195">
        <v>4.8</v>
      </c>
      <c r="G11" s="94">
        <v>2712</v>
      </c>
      <c r="H11" s="94">
        <v>2584</v>
      </c>
      <c r="I11" s="94">
        <v>128</v>
      </c>
      <c r="J11" s="196">
        <v>4.7</v>
      </c>
      <c r="K11" s="94">
        <v>2655</v>
      </c>
      <c r="L11" s="94">
        <v>2497</v>
      </c>
      <c r="M11" s="94">
        <v>158</v>
      </c>
      <c r="N11" s="196">
        <v>6</v>
      </c>
    </row>
    <row r="12" spans="1:14" ht="18.75" customHeight="1" x14ac:dyDescent="0.2">
      <c r="A12" s="28" t="s">
        <v>23</v>
      </c>
      <c r="B12" s="92" t="str">
        <f t="array" ref="B12">_xlfn.IFS(F12&gt;J12,$D$60,F12&lt;J12,$D$61,F12=J12,"-")</f>
        <v>↑</v>
      </c>
      <c r="C12" s="93">
        <v>100626</v>
      </c>
      <c r="D12" s="93">
        <v>97125</v>
      </c>
      <c r="E12" s="93">
        <v>3501</v>
      </c>
      <c r="F12" s="195">
        <v>3.5</v>
      </c>
      <c r="G12" s="94">
        <v>100432</v>
      </c>
      <c r="H12" s="94">
        <v>96977</v>
      </c>
      <c r="I12" s="94">
        <v>3455</v>
      </c>
      <c r="J12" s="196">
        <v>3.4</v>
      </c>
      <c r="K12" s="94">
        <v>99189</v>
      </c>
      <c r="L12" s="94">
        <v>95565</v>
      </c>
      <c r="M12" s="94">
        <v>3624</v>
      </c>
      <c r="N12" s="196">
        <v>3.7</v>
      </c>
    </row>
    <row r="13" spans="1:14" ht="18.75" customHeight="1" x14ac:dyDescent="0.2">
      <c r="A13" s="28" t="s">
        <v>24</v>
      </c>
      <c r="B13" s="92" t="str">
        <f t="array" ref="B13">_xlfn.IFS(F13&gt;J13,$D$60,F13&lt;J13,$D$61,F13=J13,"-")</f>
        <v>↓</v>
      </c>
      <c r="C13" s="93">
        <v>5354</v>
      </c>
      <c r="D13" s="93">
        <v>5101</v>
      </c>
      <c r="E13" s="93">
        <v>253</v>
      </c>
      <c r="F13" s="195">
        <v>4.7</v>
      </c>
      <c r="G13" s="94">
        <v>5386</v>
      </c>
      <c r="H13" s="94">
        <v>5123</v>
      </c>
      <c r="I13" s="94">
        <v>263</v>
      </c>
      <c r="J13" s="196">
        <v>4.9000000000000004</v>
      </c>
      <c r="K13" s="94">
        <v>5333</v>
      </c>
      <c r="L13" s="94">
        <v>5003</v>
      </c>
      <c r="M13" s="94">
        <v>330</v>
      </c>
      <c r="N13" s="196">
        <v>6.2</v>
      </c>
    </row>
    <row r="14" spans="1:14" ht="18.75" customHeight="1" x14ac:dyDescent="0.2">
      <c r="A14" s="28" t="s">
        <v>25</v>
      </c>
      <c r="B14" s="92" t="str">
        <f t="array" ref="B14">_xlfn.IFS(F14&gt;J14,$D$60,F14&lt;J14,$D$61,F14=J14,"-")</f>
        <v>↓</v>
      </c>
      <c r="C14" s="93">
        <v>8058</v>
      </c>
      <c r="D14" s="93">
        <v>7661</v>
      </c>
      <c r="E14" s="93">
        <v>397</v>
      </c>
      <c r="F14" s="195">
        <v>4.9000000000000004</v>
      </c>
      <c r="G14" s="94">
        <v>8153</v>
      </c>
      <c r="H14" s="94">
        <v>7744</v>
      </c>
      <c r="I14" s="94">
        <v>409</v>
      </c>
      <c r="J14" s="196">
        <v>5</v>
      </c>
      <c r="K14" s="94">
        <v>8139</v>
      </c>
      <c r="L14" s="94">
        <v>7714</v>
      </c>
      <c r="M14" s="94">
        <v>425</v>
      </c>
      <c r="N14" s="196">
        <v>5.2</v>
      </c>
    </row>
    <row r="15" spans="1:14" ht="18.75" customHeight="1" x14ac:dyDescent="0.2">
      <c r="A15" s="28" t="s">
        <v>26</v>
      </c>
      <c r="B15" s="92" t="str">
        <f t="array" ref="B15">_xlfn.IFS(F15&gt;J15,$D$60,F15&lt;J15,$D$61,F15=J15,"-")</f>
        <v>-</v>
      </c>
      <c r="C15" s="93">
        <v>84891</v>
      </c>
      <c r="D15" s="93">
        <v>82097</v>
      </c>
      <c r="E15" s="93">
        <v>2794</v>
      </c>
      <c r="F15" s="195">
        <v>3.3</v>
      </c>
      <c r="G15" s="94">
        <v>84656</v>
      </c>
      <c r="H15" s="94">
        <v>81887</v>
      </c>
      <c r="I15" s="94">
        <v>2769</v>
      </c>
      <c r="J15" s="196">
        <v>3.3</v>
      </c>
      <c r="K15" s="94">
        <v>84686</v>
      </c>
      <c r="L15" s="94">
        <v>81826</v>
      </c>
      <c r="M15" s="94">
        <v>2860</v>
      </c>
      <c r="N15" s="196">
        <v>3.4</v>
      </c>
    </row>
    <row r="16" spans="1:14" ht="18.75" customHeight="1" x14ac:dyDescent="0.2">
      <c r="A16" s="28" t="s">
        <v>27</v>
      </c>
      <c r="B16" s="92" t="str">
        <f t="array" ref="B16">_xlfn.IFS(F16&gt;J16,$D$60,F16&lt;J16,$D$61,F16=J16,"-")</f>
        <v>-</v>
      </c>
      <c r="C16" s="93">
        <v>130887</v>
      </c>
      <c r="D16" s="93">
        <v>126628</v>
      </c>
      <c r="E16" s="93">
        <v>4259</v>
      </c>
      <c r="F16" s="195">
        <v>3.3</v>
      </c>
      <c r="G16" s="94">
        <v>130011</v>
      </c>
      <c r="H16" s="94">
        <v>125721</v>
      </c>
      <c r="I16" s="94">
        <v>4290</v>
      </c>
      <c r="J16" s="196">
        <v>3.3</v>
      </c>
      <c r="K16" s="94">
        <v>127413</v>
      </c>
      <c r="L16" s="94">
        <v>123124</v>
      </c>
      <c r="M16" s="94">
        <v>4289</v>
      </c>
      <c r="N16" s="196">
        <v>3.4</v>
      </c>
    </row>
    <row r="17" spans="1:19" ht="18.75" customHeight="1" x14ac:dyDescent="0.2">
      <c r="A17" s="28" t="s">
        <v>28</v>
      </c>
      <c r="B17" s="92" t="str">
        <f t="array" ref="B17">_xlfn.IFS(F17&gt;J17,$D$60,F17&lt;J17,$D$61,F17=J17,"-")</f>
        <v>↑</v>
      </c>
      <c r="C17" s="93">
        <v>6622</v>
      </c>
      <c r="D17" s="93">
        <v>6372</v>
      </c>
      <c r="E17" s="93">
        <v>250</v>
      </c>
      <c r="F17" s="195">
        <v>3.8</v>
      </c>
      <c r="G17" s="94">
        <v>6628</v>
      </c>
      <c r="H17" s="94">
        <v>6383</v>
      </c>
      <c r="I17" s="94">
        <v>245</v>
      </c>
      <c r="J17" s="196">
        <v>3.7</v>
      </c>
      <c r="K17" s="94">
        <v>6514</v>
      </c>
      <c r="L17" s="94">
        <v>6225</v>
      </c>
      <c r="M17" s="94">
        <v>289</v>
      </c>
      <c r="N17" s="196">
        <v>4.4000000000000004</v>
      </c>
      <c r="S17" s="68" t="s">
        <v>29</v>
      </c>
    </row>
    <row r="18" spans="1:19" ht="18.75" customHeight="1" x14ac:dyDescent="0.2">
      <c r="A18" s="28" t="s">
        <v>30</v>
      </c>
      <c r="B18" s="92" t="str">
        <f t="array" ref="B18">_xlfn.IFS(F18&gt;J18,$D$60,F18&lt;J18,$D$61,F18=J18,"-")</f>
        <v>-</v>
      </c>
      <c r="C18" s="93">
        <v>237300</v>
      </c>
      <c r="D18" s="93">
        <v>230391</v>
      </c>
      <c r="E18" s="93">
        <v>6909</v>
      </c>
      <c r="F18" s="195">
        <v>2.9</v>
      </c>
      <c r="G18" s="94">
        <v>235683</v>
      </c>
      <c r="H18" s="94">
        <v>228757</v>
      </c>
      <c r="I18" s="94">
        <v>6926</v>
      </c>
      <c r="J18" s="196">
        <v>2.9</v>
      </c>
      <c r="K18" s="94">
        <v>231292</v>
      </c>
      <c r="L18" s="94">
        <v>224269</v>
      </c>
      <c r="M18" s="94">
        <v>7023</v>
      </c>
      <c r="N18" s="196">
        <v>3</v>
      </c>
    </row>
    <row r="19" spans="1:19" ht="18.75" customHeight="1" x14ac:dyDescent="0.2">
      <c r="A19" s="28" t="s">
        <v>31</v>
      </c>
      <c r="B19" s="92" t="str">
        <f t="array" ref="B19">_xlfn.IFS(F19&gt;J19,$D$60,F19&lt;J19,$D$61,F19=J19,"-")</f>
        <v>↓</v>
      </c>
      <c r="C19" s="93">
        <v>22994</v>
      </c>
      <c r="D19" s="93">
        <v>21858</v>
      </c>
      <c r="E19" s="93">
        <v>1136</v>
      </c>
      <c r="F19" s="195">
        <v>4.9000000000000004</v>
      </c>
      <c r="G19" s="94">
        <v>23380</v>
      </c>
      <c r="H19" s="94">
        <v>22074</v>
      </c>
      <c r="I19" s="94">
        <v>1306</v>
      </c>
      <c r="J19" s="196">
        <v>5.6</v>
      </c>
      <c r="K19" s="94">
        <v>22973</v>
      </c>
      <c r="L19" s="94">
        <v>21811</v>
      </c>
      <c r="M19" s="94">
        <v>1162</v>
      </c>
      <c r="N19" s="196">
        <v>5.0999999999999996</v>
      </c>
    </row>
    <row r="20" spans="1:19" ht="18.75" customHeight="1" x14ac:dyDescent="0.2">
      <c r="A20" s="28" t="s">
        <v>32</v>
      </c>
      <c r="B20" s="92" t="str">
        <f t="array" ref="B20">_xlfn.IFS(F20&gt;J20,$D$60,F20&lt;J20,$D$61,F20=J20,"-")</f>
        <v>↓</v>
      </c>
      <c r="C20" s="93">
        <v>14566</v>
      </c>
      <c r="D20" s="93">
        <v>13876</v>
      </c>
      <c r="E20" s="93">
        <v>690</v>
      </c>
      <c r="F20" s="195">
        <v>4.7</v>
      </c>
      <c r="G20" s="94">
        <v>14602</v>
      </c>
      <c r="H20" s="94">
        <v>13902</v>
      </c>
      <c r="I20" s="94">
        <v>700</v>
      </c>
      <c r="J20" s="196">
        <v>4.8</v>
      </c>
      <c r="K20" s="94">
        <v>14335</v>
      </c>
      <c r="L20" s="94">
        <v>13631</v>
      </c>
      <c r="M20" s="94">
        <v>704</v>
      </c>
      <c r="N20" s="196">
        <v>4.9000000000000004</v>
      </c>
    </row>
    <row r="21" spans="1:19" ht="18.75" customHeight="1" x14ac:dyDescent="0.2">
      <c r="A21" s="28" t="s">
        <v>33</v>
      </c>
      <c r="B21" s="92" t="str">
        <f t="array" ref="B21">_xlfn.IFS(F21&gt;J21,$D$60,F21&lt;J21,$D$61,F21=J21,"-")</f>
        <v>-</v>
      </c>
      <c r="C21" s="93">
        <v>18579</v>
      </c>
      <c r="D21" s="93">
        <v>17809</v>
      </c>
      <c r="E21" s="93">
        <v>770</v>
      </c>
      <c r="F21" s="195">
        <v>4.0999999999999996</v>
      </c>
      <c r="G21" s="94">
        <v>18680</v>
      </c>
      <c r="H21" s="94">
        <v>17914</v>
      </c>
      <c r="I21" s="94">
        <v>766</v>
      </c>
      <c r="J21" s="196">
        <v>4.0999999999999996</v>
      </c>
      <c r="K21" s="94">
        <v>18947</v>
      </c>
      <c r="L21" s="94">
        <v>18116</v>
      </c>
      <c r="M21" s="94">
        <v>831</v>
      </c>
      <c r="N21" s="196">
        <v>4.4000000000000004</v>
      </c>
    </row>
    <row r="22" spans="1:19" ht="18.75" customHeight="1" x14ac:dyDescent="0.2">
      <c r="A22" s="28" t="s">
        <v>34</v>
      </c>
      <c r="B22" s="92" t="str">
        <f t="array" ref="B22">_xlfn.IFS(F22&gt;J22,$D$60,F22&lt;J22,$D$61,F22=J22,"-")</f>
        <v>↓</v>
      </c>
      <c r="C22" s="93">
        <v>11761</v>
      </c>
      <c r="D22" s="93">
        <v>11168</v>
      </c>
      <c r="E22" s="93">
        <v>593</v>
      </c>
      <c r="F22" s="195">
        <v>5</v>
      </c>
      <c r="G22" s="94">
        <v>11859</v>
      </c>
      <c r="H22" s="94">
        <v>11258</v>
      </c>
      <c r="I22" s="94">
        <v>601</v>
      </c>
      <c r="J22" s="196">
        <v>5.0999999999999996</v>
      </c>
      <c r="K22" s="94">
        <v>11602</v>
      </c>
      <c r="L22" s="94">
        <v>11037</v>
      </c>
      <c r="M22" s="94">
        <v>565</v>
      </c>
      <c r="N22" s="196">
        <v>4.9000000000000004</v>
      </c>
    </row>
    <row r="23" spans="1:19" ht="18.75" customHeight="1" x14ac:dyDescent="0.2">
      <c r="A23" s="28" t="s">
        <v>35</v>
      </c>
      <c r="B23" s="92" t="str">
        <f t="array" ref="B23">_xlfn.IFS(F23&gt;J23,$D$60,F23&lt;J23,$D$61,F23=J23,"-")</f>
        <v>↓</v>
      </c>
      <c r="C23" s="93">
        <v>15866</v>
      </c>
      <c r="D23" s="93">
        <v>15208</v>
      </c>
      <c r="E23" s="93">
        <v>658</v>
      </c>
      <c r="F23" s="195">
        <v>4.0999999999999996</v>
      </c>
      <c r="G23" s="94">
        <v>15885</v>
      </c>
      <c r="H23" s="94">
        <v>15216</v>
      </c>
      <c r="I23" s="94">
        <v>669</v>
      </c>
      <c r="J23" s="196">
        <v>4.2</v>
      </c>
      <c r="K23" s="94">
        <v>15853</v>
      </c>
      <c r="L23" s="94">
        <v>15181</v>
      </c>
      <c r="M23" s="94">
        <v>672</v>
      </c>
      <c r="N23" s="196">
        <v>4.2</v>
      </c>
    </row>
    <row r="24" spans="1:19" ht="18.75" customHeight="1" x14ac:dyDescent="0.2">
      <c r="A24" s="28" t="s">
        <v>36</v>
      </c>
      <c r="B24" s="92" t="str">
        <f t="array" ref="B24">_xlfn.IFS(F24&gt;J24,$D$60,F24&lt;J24,$D$61,F24=J24,"-")</f>
        <v>-</v>
      </c>
      <c r="C24" s="93">
        <v>28796</v>
      </c>
      <c r="D24" s="93">
        <v>27606</v>
      </c>
      <c r="E24" s="93">
        <v>1190</v>
      </c>
      <c r="F24" s="195">
        <v>4.0999999999999996</v>
      </c>
      <c r="G24" s="94">
        <v>28658</v>
      </c>
      <c r="H24" s="94">
        <v>27495</v>
      </c>
      <c r="I24" s="94">
        <v>1163</v>
      </c>
      <c r="J24" s="196">
        <v>4.0999999999999996</v>
      </c>
      <c r="K24" s="94">
        <v>28244</v>
      </c>
      <c r="L24" s="94">
        <v>26978</v>
      </c>
      <c r="M24" s="94">
        <v>1266</v>
      </c>
      <c r="N24" s="196">
        <v>4.5</v>
      </c>
    </row>
    <row r="25" spans="1:19" ht="18.75" customHeight="1" x14ac:dyDescent="0.2">
      <c r="A25" s="28" t="s">
        <v>37</v>
      </c>
      <c r="B25" s="92" t="str">
        <f t="array" ref="B25">_xlfn.IFS(F25&gt;J25,$D$60,F25&lt;J25,$D$61,F25=J25,"-")</f>
        <v>↓</v>
      </c>
      <c r="C25" s="93">
        <v>12199</v>
      </c>
      <c r="D25" s="93">
        <v>11578</v>
      </c>
      <c r="E25" s="93">
        <v>621</v>
      </c>
      <c r="F25" s="195">
        <v>5.0999999999999996</v>
      </c>
      <c r="G25" s="94">
        <v>12227</v>
      </c>
      <c r="H25" s="94">
        <v>11583</v>
      </c>
      <c r="I25" s="94">
        <v>644</v>
      </c>
      <c r="J25" s="196">
        <v>5.3</v>
      </c>
      <c r="K25" s="94">
        <v>12204</v>
      </c>
      <c r="L25" s="94">
        <v>11532</v>
      </c>
      <c r="M25" s="94">
        <v>672</v>
      </c>
      <c r="N25" s="196">
        <v>5.5</v>
      </c>
    </row>
    <row r="26" spans="1:19" ht="18.75" customHeight="1" x14ac:dyDescent="0.2">
      <c r="A26" s="28" t="s">
        <v>38</v>
      </c>
      <c r="B26" s="92" t="str">
        <f t="array" ref="B26">_xlfn.IFS(F26&gt;J26,$D$60,F26&lt;J26,$D$61,F26=J26,"-")</f>
        <v>↓</v>
      </c>
      <c r="C26" s="93">
        <v>87799</v>
      </c>
      <c r="D26" s="93">
        <v>84951</v>
      </c>
      <c r="E26" s="93">
        <v>2848</v>
      </c>
      <c r="F26" s="195">
        <v>3.2</v>
      </c>
      <c r="G26" s="94">
        <v>87145</v>
      </c>
      <c r="H26" s="94">
        <v>84303</v>
      </c>
      <c r="I26" s="94">
        <v>2842</v>
      </c>
      <c r="J26" s="196">
        <v>3.3</v>
      </c>
      <c r="K26" s="94">
        <v>85649</v>
      </c>
      <c r="L26" s="94">
        <v>82694</v>
      </c>
      <c r="M26" s="94">
        <v>2955</v>
      </c>
      <c r="N26" s="196">
        <v>3.5</v>
      </c>
    </row>
    <row r="27" spans="1:19" ht="18.75" customHeight="1" x14ac:dyDescent="0.2">
      <c r="A27" s="28" t="s">
        <v>39</v>
      </c>
      <c r="B27" s="92" t="str">
        <f t="array" ref="B27">_xlfn.IFS(F27&gt;J27,$D$60,F27&lt;J27,$D$61,F27=J27,"-")</f>
        <v>↑</v>
      </c>
      <c r="C27" s="93">
        <v>11776</v>
      </c>
      <c r="D27" s="93">
        <v>11375</v>
      </c>
      <c r="E27" s="93">
        <v>401</v>
      </c>
      <c r="F27" s="195">
        <v>3.4</v>
      </c>
      <c r="G27" s="94">
        <v>12071</v>
      </c>
      <c r="H27" s="94">
        <v>11677</v>
      </c>
      <c r="I27" s="94">
        <v>394</v>
      </c>
      <c r="J27" s="196">
        <v>3.3</v>
      </c>
      <c r="K27" s="94">
        <v>11704</v>
      </c>
      <c r="L27" s="94">
        <v>11282</v>
      </c>
      <c r="M27" s="94">
        <v>422</v>
      </c>
      <c r="N27" s="196">
        <v>3.6</v>
      </c>
    </row>
    <row r="28" spans="1:19" ht="18.75" customHeight="1" x14ac:dyDescent="0.2">
      <c r="A28" s="28" t="s">
        <v>40</v>
      </c>
      <c r="B28" s="92" t="str">
        <f t="array" ref="B28">_xlfn.IFS(F28&gt;J28,$D$60,F28&lt;J28,$D$61,F28=J28,"-")</f>
        <v>↓</v>
      </c>
      <c r="C28" s="93">
        <v>9873</v>
      </c>
      <c r="D28" s="93">
        <v>9437</v>
      </c>
      <c r="E28" s="93">
        <v>436</v>
      </c>
      <c r="F28" s="195">
        <v>4.4000000000000004</v>
      </c>
      <c r="G28" s="94">
        <v>9847</v>
      </c>
      <c r="H28" s="94">
        <v>9402</v>
      </c>
      <c r="I28" s="94">
        <v>445</v>
      </c>
      <c r="J28" s="196">
        <v>4.5</v>
      </c>
      <c r="K28" s="94">
        <v>9723</v>
      </c>
      <c r="L28" s="94">
        <v>9290</v>
      </c>
      <c r="M28" s="94">
        <v>433</v>
      </c>
      <c r="N28" s="196">
        <v>4.5</v>
      </c>
    </row>
    <row r="29" spans="1:19" ht="18.75" customHeight="1" x14ac:dyDescent="0.2">
      <c r="A29" s="28" t="s">
        <v>41</v>
      </c>
      <c r="B29" s="92" t="str">
        <f t="array" ref="B29">_xlfn.IFS(F29&gt;J29,$D$60,F29&lt;J29,$D$61,F29=J29,"-")</f>
        <v>↑</v>
      </c>
      <c r="C29" s="93">
        <v>65476</v>
      </c>
      <c r="D29" s="93">
        <v>62888</v>
      </c>
      <c r="E29" s="93">
        <v>2588</v>
      </c>
      <c r="F29" s="195">
        <v>4</v>
      </c>
      <c r="G29" s="94">
        <v>65155</v>
      </c>
      <c r="H29" s="94">
        <v>62602</v>
      </c>
      <c r="I29" s="94">
        <v>2553</v>
      </c>
      <c r="J29" s="196">
        <v>3.9</v>
      </c>
      <c r="K29" s="94">
        <v>64150</v>
      </c>
      <c r="L29" s="94">
        <v>61534</v>
      </c>
      <c r="M29" s="94">
        <v>2616</v>
      </c>
      <c r="N29" s="196">
        <v>4.0999999999999996</v>
      </c>
    </row>
    <row r="30" spans="1:19" ht="18.75" customHeight="1" x14ac:dyDescent="0.2">
      <c r="A30" s="28" t="s">
        <v>42</v>
      </c>
      <c r="B30" s="92" t="str">
        <f t="array" ref="B30">_xlfn.IFS(F30&gt;J30,$D$60,F30&lt;J30,$D$61,F30=J30,"-")</f>
        <v>↓</v>
      </c>
      <c r="C30" s="93">
        <v>28787</v>
      </c>
      <c r="D30" s="93">
        <v>27534</v>
      </c>
      <c r="E30" s="93">
        <v>1253</v>
      </c>
      <c r="F30" s="195">
        <v>4.4000000000000004</v>
      </c>
      <c r="G30" s="94">
        <v>28559</v>
      </c>
      <c r="H30" s="94">
        <v>27278</v>
      </c>
      <c r="I30" s="94">
        <v>1281</v>
      </c>
      <c r="J30" s="196">
        <v>4.5</v>
      </c>
      <c r="K30" s="94">
        <v>28198</v>
      </c>
      <c r="L30" s="94">
        <v>27087</v>
      </c>
      <c r="M30" s="94">
        <v>1111</v>
      </c>
      <c r="N30" s="196">
        <v>3.9</v>
      </c>
    </row>
    <row r="31" spans="1:19" ht="18.75" customHeight="1" x14ac:dyDescent="0.2">
      <c r="A31" s="28" t="s">
        <v>43</v>
      </c>
      <c r="B31" s="92" t="str">
        <f t="array" ref="B31">_xlfn.IFS(F31&gt;J31,$D$60,F31&lt;J31,$D$61,F31=J31,"-")</f>
        <v>↓</v>
      </c>
      <c r="C31" s="93">
        <v>287310</v>
      </c>
      <c r="D31" s="93">
        <v>277737</v>
      </c>
      <c r="E31" s="93">
        <v>9573</v>
      </c>
      <c r="F31" s="195">
        <v>3.3</v>
      </c>
      <c r="G31" s="94">
        <v>286966</v>
      </c>
      <c r="H31" s="94">
        <v>277243</v>
      </c>
      <c r="I31" s="94">
        <v>9723</v>
      </c>
      <c r="J31" s="196">
        <v>3.4</v>
      </c>
      <c r="K31" s="94">
        <v>283284</v>
      </c>
      <c r="L31" s="94">
        <v>273487</v>
      </c>
      <c r="M31" s="94">
        <v>9797</v>
      </c>
      <c r="N31" s="196">
        <v>3.5</v>
      </c>
    </row>
    <row r="32" spans="1:19" ht="18.75" customHeight="1" x14ac:dyDescent="0.2">
      <c r="A32" s="28" t="s">
        <v>44</v>
      </c>
      <c r="B32" s="92" t="str">
        <f t="array" ref="B32">_xlfn.IFS(F32&gt;J32,$D$60,F32&lt;J32,$D$61,F32=J32,"-")</f>
        <v>↓</v>
      </c>
      <c r="C32" s="93">
        <v>28400</v>
      </c>
      <c r="D32" s="93">
        <v>27027</v>
      </c>
      <c r="E32" s="93">
        <v>1373</v>
      </c>
      <c r="F32" s="195">
        <v>4.8</v>
      </c>
      <c r="G32" s="94">
        <v>28411</v>
      </c>
      <c r="H32" s="94">
        <v>27005</v>
      </c>
      <c r="I32" s="94">
        <v>1406</v>
      </c>
      <c r="J32" s="196">
        <v>4.9000000000000004</v>
      </c>
      <c r="K32" s="94">
        <v>28475</v>
      </c>
      <c r="L32" s="94">
        <v>27079</v>
      </c>
      <c r="M32" s="94">
        <v>1396</v>
      </c>
      <c r="N32" s="196">
        <v>4.9000000000000004</v>
      </c>
    </row>
    <row r="33" spans="1:14" ht="18.75" customHeight="1" x14ac:dyDescent="0.2">
      <c r="A33" s="28" t="s">
        <v>45</v>
      </c>
      <c r="B33" s="92" t="str">
        <f t="array" ref="B33">_xlfn.IFS(F33&gt;J33,$D$60,F33&lt;J33,$D$61,F33=J33,"-")</f>
        <v>-</v>
      </c>
      <c r="C33" s="93">
        <v>8024</v>
      </c>
      <c r="D33" s="93">
        <v>7752</v>
      </c>
      <c r="E33" s="93">
        <v>272</v>
      </c>
      <c r="F33" s="195">
        <v>3.4</v>
      </c>
      <c r="G33" s="94">
        <v>8097</v>
      </c>
      <c r="H33" s="94">
        <v>7819</v>
      </c>
      <c r="I33" s="94">
        <v>278</v>
      </c>
      <c r="J33" s="196">
        <v>3.4</v>
      </c>
      <c r="K33" s="94">
        <v>7933</v>
      </c>
      <c r="L33" s="94">
        <v>7643</v>
      </c>
      <c r="M33" s="94">
        <v>290</v>
      </c>
      <c r="N33" s="196">
        <v>3.7</v>
      </c>
    </row>
    <row r="34" spans="1:14" ht="18.75" customHeight="1" x14ac:dyDescent="0.2">
      <c r="A34" s="28" t="s">
        <v>46</v>
      </c>
      <c r="B34" s="92" t="str">
        <f t="array" ref="B34">_xlfn.IFS(F34&gt;J34,$D$60,F34&lt;J34,$D$61,F34=J34,"-")</f>
        <v>↓</v>
      </c>
      <c r="C34" s="93">
        <v>178550</v>
      </c>
      <c r="D34" s="93">
        <v>171313</v>
      </c>
      <c r="E34" s="93">
        <v>7237</v>
      </c>
      <c r="F34" s="195">
        <v>4.0999999999999996</v>
      </c>
      <c r="G34" s="94">
        <v>177146</v>
      </c>
      <c r="H34" s="94">
        <v>169746</v>
      </c>
      <c r="I34" s="94">
        <v>7400</v>
      </c>
      <c r="J34" s="196">
        <v>4.2</v>
      </c>
      <c r="K34" s="94">
        <v>173512</v>
      </c>
      <c r="L34" s="94">
        <v>166175</v>
      </c>
      <c r="M34" s="94">
        <v>7337</v>
      </c>
      <c r="N34" s="196">
        <v>4.2</v>
      </c>
    </row>
    <row r="35" spans="1:14" ht="18.75" customHeight="1" x14ac:dyDescent="0.2">
      <c r="A35" s="28" t="s">
        <v>47</v>
      </c>
      <c r="B35" s="92" t="str">
        <f t="array" ref="B35">_xlfn.IFS(F35&gt;J35,$D$60,F35&lt;J35,$D$61,F35=J35,"-")</f>
        <v>↑</v>
      </c>
      <c r="C35" s="93">
        <v>14240</v>
      </c>
      <c r="D35" s="93">
        <v>13731</v>
      </c>
      <c r="E35" s="93">
        <v>509</v>
      </c>
      <c r="F35" s="195">
        <v>3.6</v>
      </c>
      <c r="G35" s="94">
        <v>14245</v>
      </c>
      <c r="H35" s="94">
        <v>13750</v>
      </c>
      <c r="I35" s="94">
        <v>495</v>
      </c>
      <c r="J35" s="196">
        <v>3.5</v>
      </c>
      <c r="K35" s="94">
        <v>14127</v>
      </c>
      <c r="L35" s="94">
        <v>13603</v>
      </c>
      <c r="M35" s="94">
        <v>524</v>
      </c>
      <c r="N35" s="196">
        <v>3.7</v>
      </c>
    </row>
    <row r="36" spans="1:14" ht="18.75" customHeight="1" x14ac:dyDescent="0.2">
      <c r="A36" s="28" t="s">
        <v>48</v>
      </c>
      <c r="B36" s="92" t="str">
        <f t="array" ref="B36">_xlfn.IFS(F36&gt;J36,$D$60,F36&lt;J36,$D$61,F36=J36,"-")</f>
        <v>↓</v>
      </c>
      <c r="C36" s="93">
        <v>32682</v>
      </c>
      <c r="D36" s="93">
        <v>31464</v>
      </c>
      <c r="E36" s="93">
        <v>1218</v>
      </c>
      <c r="F36" s="195">
        <v>3.7</v>
      </c>
      <c r="G36" s="94">
        <v>32701</v>
      </c>
      <c r="H36" s="94">
        <v>31472</v>
      </c>
      <c r="I36" s="94">
        <v>1229</v>
      </c>
      <c r="J36" s="196">
        <v>3.8</v>
      </c>
      <c r="K36" s="94">
        <v>32060</v>
      </c>
      <c r="L36" s="94">
        <v>30854</v>
      </c>
      <c r="M36" s="94">
        <v>1206</v>
      </c>
      <c r="N36" s="196">
        <v>3.8</v>
      </c>
    </row>
    <row r="37" spans="1:14" ht="18.75" customHeight="1" x14ac:dyDescent="0.2">
      <c r="A37" s="28" t="s">
        <v>49</v>
      </c>
      <c r="B37" s="92" t="str">
        <f t="array" ref="B37">_xlfn.IFS(F37&gt;J37,$D$60,F37&lt;J37,$D$61,F37=J37,"-")</f>
        <v>-</v>
      </c>
      <c r="C37" s="93">
        <v>50210</v>
      </c>
      <c r="D37" s="93">
        <v>48218</v>
      </c>
      <c r="E37" s="93">
        <v>1992</v>
      </c>
      <c r="F37" s="195">
        <v>4</v>
      </c>
      <c r="G37" s="94">
        <v>50104</v>
      </c>
      <c r="H37" s="94">
        <v>48101</v>
      </c>
      <c r="I37" s="94">
        <v>2003</v>
      </c>
      <c r="J37" s="196">
        <v>4</v>
      </c>
      <c r="K37" s="94">
        <v>49482</v>
      </c>
      <c r="L37" s="94">
        <v>47624</v>
      </c>
      <c r="M37" s="94">
        <v>1858</v>
      </c>
      <c r="N37" s="196">
        <v>3.8</v>
      </c>
    </row>
    <row r="38" spans="1:14" ht="18.75" customHeight="1" x14ac:dyDescent="0.2">
      <c r="A38" s="28" t="s">
        <v>50</v>
      </c>
      <c r="B38" s="92" t="str">
        <f t="array" ref="B38">_xlfn.IFS(F38&gt;J38,$D$60,F38&lt;J38,$D$61,F38=J38,"-")</f>
        <v>↓</v>
      </c>
      <c r="C38" s="93">
        <v>31359</v>
      </c>
      <c r="D38" s="93">
        <v>30050</v>
      </c>
      <c r="E38" s="93">
        <v>1309</v>
      </c>
      <c r="F38" s="195">
        <v>4.2</v>
      </c>
      <c r="G38" s="94">
        <v>31388</v>
      </c>
      <c r="H38" s="94">
        <v>30028</v>
      </c>
      <c r="I38" s="94">
        <v>1360</v>
      </c>
      <c r="J38" s="196">
        <v>4.3</v>
      </c>
      <c r="K38" s="94">
        <v>30820</v>
      </c>
      <c r="L38" s="94">
        <v>29542</v>
      </c>
      <c r="M38" s="94">
        <v>1278</v>
      </c>
      <c r="N38" s="196">
        <v>4.0999999999999996</v>
      </c>
    </row>
    <row r="39" spans="1:14" ht="18.75" customHeight="1" x14ac:dyDescent="0.2">
      <c r="A39" s="28" t="s">
        <v>51</v>
      </c>
      <c r="B39" s="92" t="str">
        <f t="array" ref="B39">_xlfn.IFS(F39&gt;J39,$D$60,F39&lt;J39,$D$61,F39=J39,"-")</f>
        <v>-</v>
      </c>
      <c r="C39" s="93">
        <v>5945</v>
      </c>
      <c r="D39" s="93">
        <v>5624</v>
      </c>
      <c r="E39" s="93">
        <v>321</v>
      </c>
      <c r="F39" s="195">
        <v>5.4</v>
      </c>
      <c r="G39" s="94">
        <v>5945</v>
      </c>
      <c r="H39" s="94">
        <v>5625</v>
      </c>
      <c r="I39" s="94">
        <v>320</v>
      </c>
      <c r="J39" s="196">
        <v>5.4</v>
      </c>
      <c r="K39" s="94">
        <v>5921</v>
      </c>
      <c r="L39" s="94">
        <v>5572</v>
      </c>
      <c r="M39" s="94">
        <v>349</v>
      </c>
      <c r="N39" s="196">
        <v>5.9</v>
      </c>
    </row>
    <row r="40" spans="1:14" ht="18.75" customHeight="1" x14ac:dyDescent="0.2">
      <c r="A40" s="28" t="s">
        <v>52</v>
      </c>
      <c r="B40" s="92" t="str">
        <f t="array" ref="B40">_xlfn.IFS(F40&gt;J40,$D$60,F40&lt;J40,$D$61,F40=J40,"-")</f>
        <v>-</v>
      </c>
      <c r="C40" s="93">
        <v>156703</v>
      </c>
      <c r="D40" s="93">
        <v>151715</v>
      </c>
      <c r="E40" s="93">
        <v>4988</v>
      </c>
      <c r="F40" s="195">
        <v>3.2</v>
      </c>
      <c r="G40" s="94">
        <v>156398</v>
      </c>
      <c r="H40" s="94">
        <v>151338</v>
      </c>
      <c r="I40" s="94">
        <v>5060</v>
      </c>
      <c r="J40" s="196">
        <v>3.2</v>
      </c>
      <c r="K40" s="94">
        <v>154443</v>
      </c>
      <c r="L40" s="94">
        <v>149253</v>
      </c>
      <c r="M40" s="94">
        <v>5190</v>
      </c>
      <c r="N40" s="196">
        <v>3.4</v>
      </c>
    </row>
    <row r="41" spans="1:14" ht="18.75" customHeight="1" x14ac:dyDescent="0.2">
      <c r="A41" s="28" t="s">
        <v>53</v>
      </c>
      <c r="B41" s="92" t="str">
        <f t="array" ref="B41">_xlfn.IFS(F41&gt;J41,$D$60,F41&lt;J41,$D$61,F41=J41,"-")</f>
        <v>↓</v>
      </c>
      <c r="C41" s="94">
        <v>11900</v>
      </c>
      <c r="D41" s="94">
        <v>11318</v>
      </c>
      <c r="E41" s="94">
        <v>582</v>
      </c>
      <c r="F41" s="196">
        <v>4.9000000000000004</v>
      </c>
      <c r="G41" s="94">
        <v>11910</v>
      </c>
      <c r="H41" s="94">
        <v>11295</v>
      </c>
      <c r="I41" s="94">
        <v>615</v>
      </c>
      <c r="J41" s="196">
        <v>5.2</v>
      </c>
      <c r="K41" s="94">
        <v>11831</v>
      </c>
      <c r="L41" s="94">
        <v>11161</v>
      </c>
      <c r="M41" s="94">
        <v>670</v>
      </c>
      <c r="N41" s="196">
        <v>5.7</v>
      </c>
    </row>
    <row r="42" spans="1:14" ht="18.75" customHeight="1" x14ac:dyDescent="0.2">
      <c r="A42" s="28" t="s">
        <v>54</v>
      </c>
      <c r="B42" s="92" t="str">
        <f t="array" ref="B42">_xlfn.IFS(F42&gt;J42,$D$60,F42&lt;J42,$D$61,F42=J42,"-")</f>
        <v>↓</v>
      </c>
      <c r="C42" s="94">
        <v>7967</v>
      </c>
      <c r="D42" s="94">
        <v>7477</v>
      </c>
      <c r="E42" s="94">
        <v>490</v>
      </c>
      <c r="F42" s="196">
        <v>6.2</v>
      </c>
      <c r="G42" s="94">
        <v>7979</v>
      </c>
      <c r="H42" s="94">
        <v>7474</v>
      </c>
      <c r="I42" s="94">
        <v>505</v>
      </c>
      <c r="J42" s="196">
        <v>6.3</v>
      </c>
      <c r="K42" s="94">
        <v>8188</v>
      </c>
      <c r="L42" s="94">
        <v>7662</v>
      </c>
      <c r="M42" s="94">
        <v>526</v>
      </c>
      <c r="N42" s="196">
        <v>6.4</v>
      </c>
    </row>
    <row r="43" spans="1:14" ht="18.75" customHeight="1" x14ac:dyDescent="0.2">
      <c r="A43" s="28" t="s">
        <v>55</v>
      </c>
      <c r="B43" s="92" t="str">
        <f t="array" ref="B43">_xlfn.IFS(F43&gt;J43,$D$60,F43&lt;J43,$D$61,F43=J43,"-")</f>
        <v>↑</v>
      </c>
      <c r="C43" s="94">
        <v>3414</v>
      </c>
      <c r="D43" s="94">
        <v>3271</v>
      </c>
      <c r="E43" s="94">
        <v>143</v>
      </c>
      <c r="F43" s="196">
        <v>4.2</v>
      </c>
      <c r="G43" s="94">
        <v>3447</v>
      </c>
      <c r="H43" s="94">
        <v>3305</v>
      </c>
      <c r="I43" s="94">
        <v>142</v>
      </c>
      <c r="J43" s="196">
        <v>4.0999999999999996</v>
      </c>
      <c r="K43" s="94">
        <v>3414</v>
      </c>
      <c r="L43" s="94">
        <v>3273</v>
      </c>
      <c r="M43" s="94">
        <v>141</v>
      </c>
      <c r="N43" s="196">
        <v>4.0999999999999996</v>
      </c>
    </row>
    <row r="44" spans="1:14" ht="18.75" customHeight="1" x14ac:dyDescent="0.2">
      <c r="A44" s="28" t="s">
        <v>56</v>
      </c>
      <c r="B44" s="92" t="str">
        <f t="array" ref="B44">_xlfn.IFS(F44&gt;J44,$D$60,F44&lt;J44,$D$61,F44=J44,"-")</f>
        <v>↑</v>
      </c>
      <c r="C44" s="93">
        <v>18387</v>
      </c>
      <c r="D44" s="93">
        <v>17693</v>
      </c>
      <c r="E44" s="93">
        <v>694</v>
      </c>
      <c r="F44" s="195">
        <v>3.8</v>
      </c>
      <c r="G44" s="94">
        <v>18488</v>
      </c>
      <c r="H44" s="94">
        <v>17804</v>
      </c>
      <c r="I44" s="94">
        <v>684</v>
      </c>
      <c r="J44" s="196">
        <v>3.7</v>
      </c>
      <c r="K44" s="94">
        <v>18519</v>
      </c>
      <c r="L44" s="94">
        <v>17782</v>
      </c>
      <c r="M44" s="94">
        <v>737</v>
      </c>
      <c r="N44" s="196">
        <v>4</v>
      </c>
    </row>
    <row r="45" spans="1:14" ht="18.75" customHeight="1" x14ac:dyDescent="0.2">
      <c r="A45" s="28" t="s">
        <v>57</v>
      </c>
      <c r="B45" s="92" t="str">
        <f t="array" ref="B45">_xlfn.IFS(F45&gt;J45,$D$60,F45&lt;J45,$D$61,F45=J45,"-")</f>
        <v>↑</v>
      </c>
      <c r="C45" s="93">
        <v>36314</v>
      </c>
      <c r="D45" s="93">
        <v>35061</v>
      </c>
      <c r="E45" s="93">
        <v>1253</v>
      </c>
      <c r="F45" s="195">
        <v>3.5</v>
      </c>
      <c r="G45" s="94">
        <v>36267</v>
      </c>
      <c r="H45" s="94">
        <v>35026</v>
      </c>
      <c r="I45" s="94">
        <v>1241</v>
      </c>
      <c r="J45" s="196">
        <v>3.4</v>
      </c>
      <c r="K45" s="94">
        <v>36341</v>
      </c>
      <c r="L45" s="94">
        <v>35048</v>
      </c>
      <c r="M45" s="94">
        <v>1293</v>
      </c>
      <c r="N45" s="196">
        <v>3.6</v>
      </c>
    </row>
    <row r="46" spans="1:14" ht="18.75" customHeight="1" x14ac:dyDescent="0.2">
      <c r="A46" s="28" t="s">
        <v>58</v>
      </c>
      <c r="B46" s="92" t="str">
        <f t="array" ref="B46">_xlfn.IFS(F46&gt;J46,$D$60,F46&lt;J46,$D$61,F46=J46,"-")</f>
        <v>-</v>
      </c>
      <c r="C46" s="93">
        <v>34716</v>
      </c>
      <c r="D46" s="93">
        <v>32877</v>
      </c>
      <c r="E46" s="93">
        <v>1839</v>
      </c>
      <c r="F46" s="195">
        <v>5.3</v>
      </c>
      <c r="G46" s="94">
        <v>34935</v>
      </c>
      <c r="H46" s="94">
        <v>33077</v>
      </c>
      <c r="I46" s="94">
        <v>1858</v>
      </c>
      <c r="J46" s="196">
        <v>5.3</v>
      </c>
      <c r="K46" s="94">
        <v>35135</v>
      </c>
      <c r="L46" s="94">
        <v>33137</v>
      </c>
      <c r="M46" s="94">
        <v>1998</v>
      </c>
      <c r="N46" s="196">
        <v>5.7</v>
      </c>
    </row>
    <row r="47" spans="1:14" ht="18.75" customHeight="1" x14ac:dyDescent="0.2">
      <c r="A47" s="28" t="s">
        <v>59</v>
      </c>
      <c r="B47" s="92" t="str">
        <f t="array" ref="B47">_xlfn.IFS(F47&gt;J47,$D$60,F47&lt;J47,$D$61,F47=J47,"-")</f>
        <v>-</v>
      </c>
      <c r="C47" s="93">
        <v>65533</v>
      </c>
      <c r="D47" s="93">
        <v>63005</v>
      </c>
      <c r="E47" s="93">
        <v>2528</v>
      </c>
      <c r="F47" s="195">
        <v>3.9</v>
      </c>
      <c r="G47" s="94">
        <v>65445</v>
      </c>
      <c r="H47" s="94">
        <v>62912</v>
      </c>
      <c r="I47" s="94">
        <v>2533</v>
      </c>
      <c r="J47" s="196">
        <v>3.9</v>
      </c>
      <c r="K47" s="94">
        <v>64657</v>
      </c>
      <c r="L47" s="94">
        <v>62001</v>
      </c>
      <c r="M47" s="94">
        <v>2656</v>
      </c>
      <c r="N47" s="196">
        <v>4.0999999999999996</v>
      </c>
    </row>
    <row r="48" spans="1:14" ht="18.75" customHeight="1" x14ac:dyDescent="0.2">
      <c r="A48" s="28" t="s">
        <v>60</v>
      </c>
      <c r="B48" s="92" t="str">
        <f t="array" ref="B48">_xlfn.IFS(F48&gt;J48,$D$60,F48&lt;J48,$D$61,F48=J48,"-")</f>
        <v>-</v>
      </c>
      <c r="C48" s="93">
        <v>210365</v>
      </c>
      <c r="D48" s="93">
        <v>202006</v>
      </c>
      <c r="E48" s="93">
        <v>8359</v>
      </c>
      <c r="F48" s="195">
        <v>4</v>
      </c>
      <c r="G48" s="94">
        <v>209852</v>
      </c>
      <c r="H48" s="94">
        <v>201472</v>
      </c>
      <c r="I48" s="94">
        <v>8380</v>
      </c>
      <c r="J48" s="196">
        <v>4</v>
      </c>
      <c r="K48" s="94">
        <v>207201</v>
      </c>
      <c r="L48" s="94">
        <v>198642</v>
      </c>
      <c r="M48" s="94">
        <v>8559</v>
      </c>
      <c r="N48" s="196">
        <v>4.0999999999999996</v>
      </c>
    </row>
    <row r="49" spans="1:14" ht="18.75" customHeight="1" x14ac:dyDescent="0.2">
      <c r="A49" s="28" t="s">
        <v>61</v>
      </c>
      <c r="B49" s="92" t="str">
        <f t="array" ref="B49">_xlfn.IFS(F49&gt;J49,$D$60,F49&lt;J49,$D$61,F49=J49,"-")</f>
        <v>-</v>
      </c>
      <c r="C49" s="93">
        <v>9116</v>
      </c>
      <c r="D49" s="93">
        <v>8831</v>
      </c>
      <c r="E49" s="93">
        <v>285</v>
      </c>
      <c r="F49" s="195">
        <v>3.1</v>
      </c>
      <c r="G49" s="94">
        <v>9243</v>
      </c>
      <c r="H49" s="94">
        <v>8952</v>
      </c>
      <c r="I49" s="94">
        <v>291</v>
      </c>
      <c r="J49" s="196">
        <v>3.1</v>
      </c>
      <c r="K49" s="94">
        <v>8829</v>
      </c>
      <c r="L49" s="94">
        <v>8527</v>
      </c>
      <c r="M49" s="94">
        <v>302</v>
      </c>
      <c r="N49" s="196">
        <v>3.4</v>
      </c>
    </row>
    <row r="50" spans="1:14" ht="18.75" customHeight="1" x14ac:dyDescent="0.2">
      <c r="A50" s="28" t="s">
        <v>62</v>
      </c>
      <c r="B50" s="92" t="str">
        <f t="array" ref="B50">_xlfn.IFS(F50&gt;J50,$D$60,F50&lt;J50,$D$61,F50=J50,"-")</f>
        <v>↓</v>
      </c>
      <c r="C50" s="93">
        <v>168986</v>
      </c>
      <c r="D50" s="93">
        <v>162447</v>
      </c>
      <c r="E50" s="93">
        <v>6539</v>
      </c>
      <c r="F50" s="195">
        <v>3.9</v>
      </c>
      <c r="G50" s="94">
        <v>168822</v>
      </c>
      <c r="H50" s="94">
        <v>162097</v>
      </c>
      <c r="I50" s="94">
        <v>6725</v>
      </c>
      <c r="J50" s="196">
        <v>4</v>
      </c>
      <c r="K50" s="94">
        <v>165847</v>
      </c>
      <c r="L50" s="94">
        <v>159444</v>
      </c>
      <c r="M50" s="94">
        <v>6403</v>
      </c>
      <c r="N50" s="196">
        <v>3.9</v>
      </c>
    </row>
    <row r="51" spans="1:14" ht="18.75" customHeight="1" x14ac:dyDescent="0.2">
      <c r="A51" s="28" t="s">
        <v>63</v>
      </c>
      <c r="B51" s="92" t="str">
        <f t="array" ref="B51">_xlfn.IFS(F51&gt;J51,$D$60,F51&lt;J51,$D$61,F51=J51,"-")</f>
        <v>↓</v>
      </c>
      <c r="C51" s="93">
        <v>42476</v>
      </c>
      <c r="D51" s="93">
        <v>40540</v>
      </c>
      <c r="E51" s="93">
        <v>1936</v>
      </c>
      <c r="F51" s="195">
        <v>4.5999999999999996</v>
      </c>
      <c r="G51" s="94">
        <v>42535</v>
      </c>
      <c r="H51" s="94">
        <v>40554</v>
      </c>
      <c r="I51" s="94">
        <v>1981</v>
      </c>
      <c r="J51" s="196">
        <v>4.7</v>
      </c>
      <c r="K51" s="94">
        <v>41813</v>
      </c>
      <c r="L51" s="94">
        <v>39795</v>
      </c>
      <c r="M51" s="94">
        <v>2018</v>
      </c>
      <c r="N51" s="196">
        <v>4.8</v>
      </c>
    </row>
    <row r="52" spans="1:14" ht="18.75" customHeight="1" x14ac:dyDescent="0.2">
      <c r="A52" s="28" t="s">
        <v>64</v>
      </c>
      <c r="B52" s="92" t="str">
        <f t="array" ref="B52">_xlfn.IFS(F52&gt;J52,$D$60,F52&lt;J52,$D$61,F52=J52,"-")</f>
        <v>↓</v>
      </c>
      <c r="C52" s="93">
        <v>10942</v>
      </c>
      <c r="D52" s="93">
        <v>10447</v>
      </c>
      <c r="E52" s="93">
        <v>495</v>
      </c>
      <c r="F52" s="195">
        <v>4.5</v>
      </c>
      <c r="G52" s="94">
        <v>11097</v>
      </c>
      <c r="H52" s="94">
        <v>10446</v>
      </c>
      <c r="I52" s="94">
        <v>651</v>
      </c>
      <c r="J52" s="196">
        <v>5.9</v>
      </c>
      <c r="K52" s="94">
        <v>10748</v>
      </c>
      <c r="L52" s="94">
        <v>10221</v>
      </c>
      <c r="M52" s="94">
        <v>527</v>
      </c>
      <c r="N52" s="196">
        <v>4.9000000000000004</v>
      </c>
    </row>
    <row r="53" spans="1:14" ht="18.75" customHeight="1" x14ac:dyDescent="0.2">
      <c r="A53" s="28" t="s">
        <v>65</v>
      </c>
      <c r="B53" s="92" t="str">
        <f t="array" ref="B53">_xlfn.IFS(F53&gt;J53,$D$60,F53&lt;J53,$D$61,F53=J53,"-")</f>
        <v>↑</v>
      </c>
      <c r="C53" s="93">
        <v>10513</v>
      </c>
      <c r="D53" s="93">
        <v>9830</v>
      </c>
      <c r="E53" s="93">
        <v>683</v>
      </c>
      <c r="F53" s="195">
        <v>6.5</v>
      </c>
      <c r="G53" s="94">
        <v>10481</v>
      </c>
      <c r="H53" s="94">
        <v>9818</v>
      </c>
      <c r="I53" s="94">
        <v>663</v>
      </c>
      <c r="J53" s="196">
        <v>6.3</v>
      </c>
      <c r="K53" s="94">
        <v>10217</v>
      </c>
      <c r="L53" s="94">
        <v>9605</v>
      </c>
      <c r="M53" s="94">
        <v>612</v>
      </c>
      <c r="N53" s="196">
        <v>6</v>
      </c>
    </row>
    <row r="54" spans="1:14" ht="19.5" customHeight="1" thickBot="1" x14ac:dyDescent="0.25">
      <c r="A54" s="27" t="s">
        <v>66</v>
      </c>
      <c r="B54" s="92" t="str">
        <f t="array" ref="B54">_xlfn.IFS(F54&gt;J54,$D$60,F54&lt;J54,$D$61,F54=J54,"-")</f>
        <v>↓</v>
      </c>
      <c r="C54" s="93">
        <v>156423</v>
      </c>
      <c r="D54" s="93">
        <v>150558</v>
      </c>
      <c r="E54" s="93">
        <v>5865</v>
      </c>
      <c r="F54" s="195">
        <v>3.7</v>
      </c>
      <c r="G54" s="94">
        <v>156191</v>
      </c>
      <c r="H54" s="94">
        <v>150214</v>
      </c>
      <c r="I54" s="94">
        <v>5977</v>
      </c>
      <c r="J54" s="196">
        <v>3.8</v>
      </c>
      <c r="K54" s="94">
        <v>154378</v>
      </c>
      <c r="L54" s="94">
        <v>148666</v>
      </c>
      <c r="M54" s="94">
        <v>5712</v>
      </c>
      <c r="N54" s="196">
        <v>3.7</v>
      </c>
    </row>
    <row r="55" spans="1:14" ht="15.75" customHeight="1" x14ac:dyDescent="0.2">
      <c r="A55" s="28"/>
      <c r="B55" s="63"/>
      <c r="C55" s="95"/>
      <c r="D55" s="96"/>
      <c r="E55" s="96"/>
      <c r="F55" s="97"/>
      <c r="G55" s="77"/>
      <c r="H55" s="77"/>
      <c r="I55" s="77"/>
      <c r="J55" s="98"/>
      <c r="K55" s="95"/>
      <c r="L55" s="96"/>
      <c r="M55" s="95"/>
      <c r="N55" s="99"/>
    </row>
    <row r="56" spans="1:14" x14ac:dyDescent="0.2">
      <c r="A56" s="28"/>
      <c r="B56" s="100"/>
      <c r="C56" s="100"/>
      <c r="D56" s="100"/>
      <c r="E56" s="101"/>
      <c r="G56" s="100"/>
      <c r="H56" s="100"/>
      <c r="I56" s="102"/>
      <c r="J56" s="103"/>
      <c r="K56" s="103"/>
      <c r="L56" s="103"/>
      <c r="M56" s="104"/>
      <c r="N56" s="97"/>
    </row>
    <row r="57" spans="1:14" x14ac:dyDescent="0.2">
      <c r="A57" s="28"/>
      <c r="B57" s="100"/>
      <c r="C57" s="100"/>
      <c r="D57" s="100"/>
      <c r="E57" s="101"/>
      <c r="F57" s="105"/>
      <c r="G57" s="100"/>
      <c r="H57" s="100"/>
      <c r="I57" s="102"/>
      <c r="J57" s="103"/>
      <c r="K57" s="103"/>
      <c r="L57" s="103"/>
      <c r="M57" s="104"/>
      <c r="N57" s="97"/>
    </row>
    <row r="58" spans="1:14" x14ac:dyDescent="0.2">
      <c r="A58" s="28"/>
      <c r="B58" s="100"/>
      <c r="C58" s="100"/>
      <c r="D58" s="100"/>
      <c r="E58" s="101"/>
      <c r="F58" s="105"/>
      <c r="G58" s="100"/>
      <c r="H58" s="100"/>
      <c r="I58" s="102"/>
      <c r="J58" s="103"/>
      <c r="K58" s="103"/>
      <c r="L58" s="103"/>
      <c r="M58" s="104"/>
      <c r="N58" s="97"/>
    </row>
    <row r="59" spans="1:14" x14ac:dyDescent="0.2">
      <c r="C59" s="96"/>
      <c r="D59" s="96"/>
      <c r="E59" s="96"/>
      <c r="F59" s="97"/>
      <c r="K59" s="96"/>
      <c r="L59" s="96"/>
      <c r="M59" s="96"/>
      <c r="N59" s="97"/>
    </row>
    <row r="60" spans="1:14" x14ac:dyDescent="0.2">
      <c r="C60" s="96"/>
      <c r="D60" s="68" t="s">
        <v>29</v>
      </c>
      <c r="E60" s="96"/>
      <c r="F60" s="97"/>
      <c r="K60" s="96"/>
      <c r="L60" s="96"/>
      <c r="M60" s="96"/>
      <c r="N60" s="97"/>
    </row>
    <row r="61" spans="1:14" x14ac:dyDescent="0.2">
      <c r="C61" s="96"/>
      <c r="D61" s="69" t="s">
        <v>67</v>
      </c>
      <c r="E61" s="96"/>
      <c r="F61" s="97"/>
      <c r="K61" s="96"/>
      <c r="L61" s="96"/>
      <c r="M61" s="96"/>
      <c r="N61" s="97"/>
    </row>
    <row r="62" spans="1:14" x14ac:dyDescent="0.2">
      <c r="C62" s="96"/>
      <c r="D62" s="96"/>
      <c r="E62" s="96"/>
      <c r="F62" s="97"/>
      <c r="K62" s="96"/>
      <c r="L62" s="96"/>
      <c r="M62" s="96"/>
      <c r="N62" s="97"/>
    </row>
    <row r="63" spans="1:14" x14ac:dyDescent="0.2">
      <c r="C63" s="96"/>
      <c r="D63" s="96"/>
      <c r="E63" s="96"/>
      <c r="F63" s="97"/>
      <c r="K63" s="96"/>
      <c r="L63" s="96"/>
      <c r="M63" s="96"/>
      <c r="N63" s="97"/>
    </row>
    <row r="64" spans="1:14" x14ac:dyDescent="0.2">
      <c r="C64" s="96"/>
      <c r="D64" s="96"/>
      <c r="E64" s="96"/>
      <c r="F64" s="97"/>
      <c r="K64" s="96"/>
      <c r="L64" s="96"/>
      <c r="M64" s="96"/>
      <c r="N64" s="97"/>
    </row>
    <row r="65" spans="3:14" x14ac:dyDescent="0.2">
      <c r="C65" s="96"/>
      <c r="D65" s="96"/>
      <c r="E65" s="96"/>
      <c r="F65" s="97"/>
      <c r="K65" s="96"/>
      <c r="L65" s="96"/>
      <c r="M65" s="96"/>
      <c r="N65" s="97"/>
    </row>
    <row r="66" spans="3:14" x14ac:dyDescent="0.2">
      <c r="C66" s="96"/>
      <c r="D66" s="96"/>
      <c r="E66" s="96"/>
      <c r="F66" s="97"/>
      <c r="K66" s="96"/>
      <c r="L66" s="96"/>
      <c r="M66" s="96"/>
      <c r="N66" s="97"/>
    </row>
    <row r="67" spans="3:14" x14ac:dyDescent="0.2">
      <c r="C67" s="96"/>
      <c r="D67" s="96"/>
      <c r="E67" s="96"/>
      <c r="F67" s="97"/>
      <c r="K67" s="96"/>
      <c r="L67" s="96"/>
      <c r="M67" s="96"/>
      <c r="N67" s="97"/>
    </row>
    <row r="68" spans="3:14" x14ac:dyDescent="0.2">
      <c r="C68" s="96"/>
      <c r="D68" s="96"/>
      <c r="E68" s="96"/>
      <c r="F68" s="97"/>
      <c r="K68" s="96"/>
      <c r="L68" s="96"/>
      <c r="M68" s="96"/>
      <c r="N68" s="97"/>
    </row>
    <row r="69" spans="3:14" x14ac:dyDescent="0.2">
      <c r="C69" s="96"/>
      <c r="D69" s="96"/>
      <c r="E69" s="96"/>
      <c r="F69" s="97"/>
      <c r="K69" s="96"/>
      <c r="L69" s="96"/>
      <c r="M69" s="96"/>
      <c r="N69" s="97"/>
    </row>
    <row r="70" spans="3:14" x14ac:dyDescent="0.2">
      <c r="C70" s="96"/>
      <c r="D70" s="96"/>
      <c r="E70" s="96"/>
      <c r="F70" s="97"/>
      <c r="K70" s="96"/>
      <c r="L70" s="96"/>
      <c r="M70" s="96"/>
      <c r="N70" s="97"/>
    </row>
    <row r="71" spans="3:14" x14ac:dyDescent="0.2">
      <c r="C71" s="96"/>
      <c r="D71" s="96"/>
      <c r="E71" s="96"/>
      <c r="F71" s="97"/>
      <c r="K71" s="96"/>
      <c r="L71" s="96"/>
      <c r="M71" s="96"/>
      <c r="N71" s="97"/>
    </row>
    <row r="72" spans="3:14" x14ac:dyDescent="0.2">
      <c r="C72" s="96"/>
      <c r="D72" s="96"/>
      <c r="E72" s="96"/>
      <c r="F72" s="97"/>
      <c r="K72" s="96"/>
      <c r="L72" s="96"/>
      <c r="M72" s="96"/>
      <c r="N72" s="97"/>
    </row>
    <row r="73" spans="3:14" x14ac:dyDescent="0.2">
      <c r="C73" s="96"/>
      <c r="D73" s="96"/>
      <c r="E73" s="96"/>
      <c r="F73" s="97"/>
      <c r="K73" s="96"/>
      <c r="L73" s="96"/>
      <c r="M73" s="96"/>
      <c r="N73" s="97"/>
    </row>
    <row r="74" spans="3:14" x14ac:dyDescent="0.2">
      <c r="C74" s="96"/>
      <c r="D74" s="96"/>
      <c r="E74" s="96"/>
      <c r="F74" s="97"/>
      <c r="K74" s="96"/>
      <c r="L74" s="96"/>
      <c r="M74" s="96"/>
      <c r="N74" s="97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4"/>
  <sheetViews>
    <sheetView topLeftCell="A21" zoomScale="80" zoomScaleNormal="80" workbookViewId="0">
      <selection activeCell="B26" sqref="B26:B49"/>
    </sheetView>
  </sheetViews>
  <sheetFormatPr baseColWidth="10" defaultColWidth="8.83203125" defaultRowHeight="28.5" customHeight="1" x14ac:dyDescent="0.2"/>
  <cols>
    <col min="1" max="1" width="31.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201" t="s">
        <v>68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5" ht="28.5" customHeight="1" x14ac:dyDescent="0.2">
      <c r="A2" s="201" t="s">
        <v>11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5" ht="28.5" customHeight="1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5" ht="28.5" customHeight="1" thickBot="1" x14ac:dyDescent="0.25">
      <c r="A4" s="151"/>
      <c r="B4" s="20"/>
      <c r="C4" s="213">
        <v>45778</v>
      </c>
      <c r="D4" s="202"/>
      <c r="E4" s="202"/>
      <c r="F4" s="202"/>
      <c r="G4" s="213">
        <v>45777</v>
      </c>
      <c r="H4" s="202"/>
      <c r="I4" s="202"/>
      <c r="J4" s="202"/>
      <c r="K4" s="213">
        <v>45418</v>
      </c>
      <c r="L4" s="202"/>
      <c r="M4" s="202"/>
      <c r="N4" s="202"/>
    </row>
    <row r="5" spans="1:15" ht="28.5" customHeight="1" thickBot="1" x14ac:dyDescent="0.25">
      <c r="A5" s="219" t="s">
        <v>69</v>
      </c>
      <c r="B5" s="217"/>
      <c r="C5" s="143" t="s">
        <v>12</v>
      </c>
      <c r="D5" s="143" t="s">
        <v>13</v>
      </c>
      <c r="E5" s="209" t="s">
        <v>14</v>
      </c>
      <c r="F5" s="210"/>
      <c r="G5" s="82" t="s">
        <v>12</v>
      </c>
      <c r="H5" s="83" t="s">
        <v>13</v>
      </c>
      <c r="I5" s="215" t="s">
        <v>14</v>
      </c>
      <c r="J5" s="216"/>
      <c r="K5" s="82" t="s">
        <v>12</v>
      </c>
      <c r="L5" s="83" t="s">
        <v>13</v>
      </c>
      <c r="M5" s="215" t="s">
        <v>14</v>
      </c>
      <c r="N5" s="216"/>
    </row>
    <row r="6" spans="1:15" ht="28.5" customHeight="1" thickBot="1" x14ac:dyDescent="0.25">
      <c r="A6" s="220"/>
      <c r="B6" s="218"/>
      <c r="C6" s="52" t="s">
        <v>16</v>
      </c>
      <c r="D6" s="26" t="s">
        <v>17</v>
      </c>
      <c r="E6" s="53" t="s">
        <v>18</v>
      </c>
      <c r="F6" s="106" t="s">
        <v>19</v>
      </c>
      <c r="G6" s="85" t="s">
        <v>16</v>
      </c>
      <c r="H6" s="107" t="s">
        <v>17</v>
      </c>
      <c r="I6" s="86" t="s">
        <v>18</v>
      </c>
      <c r="J6" s="106" t="s">
        <v>19</v>
      </c>
      <c r="K6" s="85" t="s">
        <v>16</v>
      </c>
      <c r="L6" s="108" t="s">
        <v>17</v>
      </c>
      <c r="M6" s="109" t="s">
        <v>18</v>
      </c>
      <c r="N6" s="110" t="s">
        <v>19</v>
      </c>
      <c r="O6" s="146"/>
    </row>
    <row r="7" spans="1:15" ht="28.5" customHeight="1" x14ac:dyDescent="0.2">
      <c r="A7" s="151"/>
      <c r="B7" s="29"/>
      <c r="C7" s="144"/>
      <c r="D7" s="144"/>
      <c r="E7" s="144"/>
      <c r="F7" s="88"/>
      <c r="G7" s="90"/>
      <c r="H7" s="90"/>
      <c r="I7" s="90"/>
      <c r="J7" s="89"/>
      <c r="K7" s="90"/>
      <c r="L7" s="90"/>
      <c r="M7" s="90"/>
      <c r="N7" s="89"/>
    </row>
    <row r="8" spans="1:15" ht="28.5" customHeight="1" x14ac:dyDescent="0.2">
      <c r="A8" s="30" t="s">
        <v>70</v>
      </c>
      <c r="B8" s="190" t="str" cm="1">
        <f t="array" ref="B8">_xlfn.IFS(J8&gt;F8,$I$54,J8&lt;F8,$I$53,J8=F8,"-")</f>
        <v>-</v>
      </c>
      <c r="C8" s="94">
        <v>455986</v>
      </c>
      <c r="D8" s="94">
        <v>441970</v>
      </c>
      <c r="E8" s="94">
        <v>14016</v>
      </c>
      <c r="F8" s="196">
        <v>3.1</v>
      </c>
      <c r="G8" s="94">
        <v>452839</v>
      </c>
      <c r="H8" s="94">
        <v>438781</v>
      </c>
      <c r="I8" s="94">
        <v>14058</v>
      </c>
      <c r="J8" s="196">
        <v>3.1</v>
      </c>
      <c r="K8" s="94">
        <v>444354</v>
      </c>
      <c r="L8" s="94">
        <v>430087</v>
      </c>
      <c r="M8" s="94">
        <v>14267</v>
      </c>
      <c r="N8" s="196">
        <v>3.2</v>
      </c>
    </row>
    <row r="9" spans="1:15" ht="28.5" customHeight="1" x14ac:dyDescent="0.2">
      <c r="A9" s="31" t="s">
        <v>71</v>
      </c>
      <c r="B9" s="190" t="str" cm="1">
        <f t="array" ref="B9">_xlfn.IFS(J9&gt;F9,$I$54,J9&lt;F9,$I$53,J9=F9,"-")</f>
        <v>-</v>
      </c>
      <c r="C9" s="94">
        <v>425361</v>
      </c>
      <c r="D9" s="94">
        <v>409825</v>
      </c>
      <c r="E9" s="94">
        <v>15536</v>
      </c>
      <c r="F9" s="196">
        <v>3.7</v>
      </c>
      <c r="G9" s="94">
        <v>424669</v>
      </c>
      <c r="H9" s="94">
        <v>409019</v>
      </c>
      <c r="I9" s="94">
        <v>15650</v>
      </c>
      <c r="J9" s="196">
        <v>3.7</v>
      </c>
      <c r="K9" s="94">
        <v>418770</v>
      </c>
      <c r="L9" s="94">
        <v>402791</v>
      </c>
      <c r="M9" s="94">
        <v>15979</v>
      </c>
      <c r="N9" s="196">
        <v>3.8</v>
      </c>
    </row>
    <row r="10" spans="1:15" ht="28.5" customHeight="1" x14ac:dyDescent="0.2">
      <c r="A10" s="31" t="s">
        <v>72</v>
      </c>
      <c r="B10" s="190" t="str" cm="1">
        <f t="array" ref="B10">_xlfn.IFS(J10&gt;F10,$I$54,J10&lt;F10,$I$53,J10=F10,"-")</f>
        <v>-</v>
      </c>
      <c r="C10" s="94">
        <v>94272</v>
      </c>
      <c r="D10" s="94">
        <v>90494</v>
      </c>
      <c r="E10" s="94">
        <v>3778</v>
      </c>
      <c r="F10" s="196">
        <v>4</v>
      </c>
      <c r="G10" s="94">
        <v>93813</v>
      </c>
      <c r="H10" s="94">
        <v>90097</v>
      </c>
      <c r="I10" s="94">
        <v>3716</v>
      </c>
      <c r="J10" s="196">
        <v>4</v>
      </c>
      <c r="K10" s="94">
        <v>92394</v>
      </c>
      <c r="L10" s="94">
        <v>88512</v>
      </c>
      <c r="M10" s="94">
        <v>3882</v>
      </c>
      <c r="N10" s="196">
        <v>4.2</v>
      </c>
    </row>
    <row r="11" spans="1:15" ht="28.5" customHeight="1" x14ac:dyDescent="0.2">
      <c r="A11" s="59" t="s">
        <v>73</v>
      </c>
      <c r="B11" s="190" t="str" cm="1">
        <f t="array" ref="B11">_xlfn.IFS(J11&gt;F11,$I$54,J11&lt;F11,$I$53,J11=F11,"-")</f>
        <v>-</v>
      </c>
      <c r="C11" s="94">
        <v>484828</v>
      </c>
      <c r="D11" s="94">
        <v>467917</v>
      </c>
      <c r="E11" s="94">
        <v>16911</v>
      </c>
      <c r="F11" s="196">
        <v>3.5</v>
      </c>
      <c r="G11" s="94">
        <v>484231</v>
      </c>
      <c r="H11" s="94">
        <v>467160</v>
      </c>
      <c r="I11" s="94">
        <v>17071</v>
      </c>
      <c r="J11" s="196">
        <v>3.5</v>
      </c>
      <c r="K11" s="94">
        <v>477950</v>
      </c>
      <c r="L11" s="94">
        <v>460595</v>
      </c>
      <c r="M11" s="94">
        <v>17355</v>
      </c>
      <c r="N11" s="196">
        <v>3.6</v>
      </c>
    </row>
    <row r="12" spans="1:15" ht="28.5" customHeight="1" x14ac:dyDescent="0.2">
      <c r="A12" s="61" t="s">
        <v>74</v>
      </c>
      <c r="B12" s="190" t="str" cm="1">
        <f t="array" ref="B12">_xlfn.IFS(J12&gt;F12,$I$54,J12&lt;F12,$I$53,J12=F12,"-")</f>
        <v>-</v>
      </c>
      <c r="C12" s="94">
        <v>99131</v>
      </c>
      <c r="D12" s="94">
        <v>95828</v>
      </c>
      <c r="E12" s="94">
        <v>3303</v>
      </c>
      <c r="F12" s="196">
        <v>3.3</v>
      </c>
      <c r="G12" s="94">
        <v>98901</v>
      </c>
      <c r="H12" s="94">
        <v>95637</v>
      </c>
      <c r="I12" s="94">
        <v>3264</v>
      </c>
      <c r="J12" s="196">
        <v>3.3</v>
      </c>
      <c r="K12" s="94">
        <v>98813</v>
      </c>
      <c r="L12" s="94">
        <v>95429</v>
      </c>
      <c r="M12" s="94">
        <v>3384</v>
      </c>
      <c r="N12" s="196">
        <v>3.4</v>
      </c>
    </row>
    <row r="13" spans="1:15" ht="28.5" customHeight="1" x14ac:dyDescent="0.2">
      <c r="A13" s="61" t="s">
        <v>75</v>
      </c>
      <c r="B13" s="188" t="str" cm="1">
        <f t="array" ref="B13">_xlfn.IFS(J13&gt;F13,$I$54,J13&lt;F13,$I$53,J13=F13,"-")</f>
        <v>↓</v>
      </c>
      <c r="C13" s="94">
        <v>178550</v>
      </c>
      <c r="D13" s="94">
        <v>171313</v>
      </c>
      <c r="E13" s="94">
        <v>7237</v>
      </c>
      <c r="F13" s="196">
        <v>4.0999999999999996</v>
      </c>
      <c r="G13" s="94">
        <v>177146</v>
      </c>
      <c r="H13" s="94">
        <v>169746</v>
      </c>
      <c r="I13" s="94">
        <v>7400</v>
      </c>
      <c r="J13" s="196">
        <v>4.2</v>
      </c>
      <c r="K13" s="94">
        <v>173512</v>
      </c>
      <c r="L13" s="94">
        <v>166175</v>
      </c>
      <c r="M13" s="94">
        <v>7337</v>
      </c>
      <c r="N13" s="196">
        <v>4.2</v>
      </c>
    </row>
    <row r="14" spans="1:15" ht="28.5" customHeight="1" x14ac:dyDescent="0.2">
      <c r="A14" s="60" t="s">
        <v>76</v>
      </c>
      <c r="B14" s="188" t="str" cm="1">
        <f t="array" ref="B14">_xlfn.IFS(J14&gt;F14,$I$54,J14&lt;F14,$I$53,J14=F14,"-")</f>
        <v>↓</v>
      </c>
      <c r="C14" s="94">
        <v>179928</v>
      </c>
      <c r="D14" s="94">
        <v>172894</v>
      </c>
      <c r="E14" s="94">
        <v>7034</v>
      </c>
      <c r="F14" s="196">
        <v>3.9</v>
      </c>
      <c r="G14" s="94">
        <v>179919</v>
      </c>
      <c r="H14" s="94">
        <v>172543</v>
      </c>
      <c r="I14" s="94">
        <v>7376</v>
      </c>
      <c r="J14" s="196">
        <v>4.0999999999999996</v>
      </c>
      <c r="K14" s="94">
        <v>176595</v>
      </c>
      <c r="L14" s="94">
        <v>169665</v>
      </c>
      <c r="M14" s="94">
        <v>6930</v>
      </c>
      <c r="N14" s="196">
        <v>3.9</v>
      </c>
    </row>
    <row r="15" spans="1:15" ht="28.5" customHeight="1" x14ac:dyDescent="0.2">
      <c r="A15" s="60" t="s">
        <v>77</v>
      </c>
      <c r="B15" s="188" t="str" cm="1">
        <f t="array" ref="B15">_xlfn.IFS(J15&gt;F15,$I$54,J15&lt;F15,$I$53,J15=F15,"-")</f>
        <v>↓</v>
      </c>
      <c r="C15" s="94">
        <v>42476</v>
      </c>
      <c r="D15" s="94">
        <v>40540</v>
      </c>
      <c r="E15" s="94">
        <v>1936</v>
      </c>
      <c r="F15" s="196">
        <v>4.5999999999999996</v>
      </c>
      <c r="G15" s="94">
        <v>42535</v>
      </c>
      <c r="H15" s="94">
        <v>40554</v>
      </c>
      <c r="I15" s="94">
        <v>1981</v>
      </c>
      <c r="J15" s="196">
        <v>4.7</v>
      </c>
      <c r="K15" s="94">
        <v>41813</v>
      </c>
      <c r="L15" s="94">
        <v>39795</v>
      </c>
      <c r="M15" s="94">
        <v>2018</v>
      </c>
      <c r="N15" s="196">
        <v>4.8</v>
      </c>
    </row>
    <row r="16" spans="1:15" ht="28.5" customHeight="1" x14ac:dyDescent="0.2">
      <c r="A16" s="60" t="s">
        <v>78</v>
      </c>
      <c r="B16" s="189" t="str" cm="1">
        <f t="array" ref="B16">_xlfn.IFS(J16&gt;F16,$I$54,J16&lt;F16,$I$53,J16=F16,"-")</f>
        <v>↑</v>
      </c>
      <c r="C16" s="94">
        <v>88260</v>
      </c>
      <c r="D16" s="94">
        <v>84985</v>
      </c>
      <c r="E16" s="94">
        <v>3275</v>
      </c>
      <c r="F16" s="196">
        <v>3.7</v>
      </c>
      <c r="G16" s="93">
        <v>90135</v>
      </c>
      <c r="H16" s="93">
        <v>86875</v>
      </c>
      <c r="I16" s="93">
        <v>3260</v>
      </c>
      <c r="J16" s="195">
        <v>3.6</v>
      </c>
      <c r="K16" s="94">
        <v>88256</v>
      </c>
      <c r="L16" s="94">
        <v>84880</v>
      </c>
      <c r="M16" s="94">
        <v>3376</v>
      </c>
      <c r="N16" s="196">
        <v>3.8</v>
      </c>
    </row>
    <row r="17" spans="1:32" ht="28.5" customHeight="1" x14ac:dyDescent="0.2">
      <c r="A17" s="60" t="s">
        <v>79</v>
      </c>
      <c r="B17" s="190" t="str" cm="1">
        <f t="array" ref="B17">_xlfn.IFS(J17&gt;F17,$I$54,J17&lt;F17,$I$53,J17=F17,"-")</f>
        <v>-</v>
      </c>
      <c r="C17" s="94">
        <v>221199</v>
      </c>
      <c r="D17" s="94">
        <v>212652</v>
      </c>
      <c r="E17" s="94">
        <v>8547</v>
      </c>
      <c r="F17" s="196">
        <v>3.9</v>
      </c>
      <c r="G17" s="93">
        <v>220897</v>
      </c>
      <c r="H17" s="93">
        <v>212217</v>
      </c>
      <c r="I17" s="93">
        <v>8680</v>
      </c>
      <c r="J17" s="195">
        <v>3.9</v>
      </c>
      <c r="K17" s="94">
        <v>218195</v>
      </c>
      <c r="L17" s="94">
        <v>209921</v>
      </c>
      <c r="M17" s="94">
        <v>8274</v>
      </c>
      <c r="N17" s="196">
        <v>3.8</v>
      </c>
    </row>
    <row r="18" spans="1:32" ht="28.5" customHeight="1" x14ac:dyDescent="0.2">
      <c r="A18" s="32"/>
      <c r="B18" s="111"/>
      <c r="C18" s="112"/>
      <c r="D18" s="112"/>
      <c r="E18" s="112"/>
      <c r="F18" s="58"/>
      <c r="G18" s="112"/>
      <c r="H18" s="112"/>
      <c r="I18" s="112"/>
      <c r="J18" s="58"/>
      <c r="K18" s="112"/>
      <c r="L18" s="112"/>
      <c r="M18" s="112"/>
      <c r="N18" s="58"/>
    </row>
    <row r="19" spans="1:32" ht="28.5" customHeight="1" x14ac:dyDescent="0.2">
      <c r="A19" s="33"/>
      <c r="B19" s="111"/>
      <c r="C19" s="113"/>
      <c r="D19" s="113"/>
      <c r="E19" s="113"/>
      <c r="F19" s="34"/>
      <c r="G19" s="114"/>
      <c r="H19" s="114"/>
      <c r="I19" s="114"/>
      <c r="J19" s="115"/>
      <c r="K19" s="114"/>
      <c r="L19" s="114"/>
      <c r="M19" s="114"/>
      <c r="N19" s="35"/>
    </row>
    <row r="20" spans="1:32" ht="28.5" customHeight="1" x14ac:dyDescent="0.2">
      <c r="A20" s="201" t="s">
        <v>80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</row>
    <row r="21" spans="1:32" ht="28.5" customHeight="1" x14ac:dyDescent="0.2">
      <c r="A21" s="201" t="s">
        <v>11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</row>
    <row r="22" spans="1:32" ht="28.5" customHeight="1" thickBot="1" x14ac:dyDescent="0.25">
      <c r="A22" s="151"/>
      <c r="B22" s="20"/>
      <c r="C22" s="213">
        <v>45778</v>
      </c>
      <c r="D22" s="202"/>
      <c r="E22" s="202"/>
      <c r="F22" s="202"/>
      <c r="G22" s="213">
        <v>45777</v>
      </c>
      <c r="H22" s="202"/>
      <c r="I22" s="202"/>
      <c r="J22" s="202"/>
      <c r="K22" s="213">
        <v>45418</v>
      </c>
      <c r="L22" s="202"/>
      <c r="M22" s="202"/>
      <c r="N22" s="202"/>
    </row>
    <row r="23" spans="1:32" ht="28.5" customHeight="1" thickBot="1" x14ac:dyDescent="0.25">
      <c r="A23" s="219" t="s">
        <v>81</v>
      </c>
      <c r="B23" s="217"/>
      <c r="C23" s="143" t="s">
        <v>12</v>
      </c>
      <c r="D23" s="143" t="s">
        <v>13</v>
      </c>
      <c r="E23" s="209" t="s">
        <v>14</v>
      </c>
      <c r="F23" s="210"/>
      <c r="G23" s="82" t="s">
        <v>12</v>
      </c>
      <c r="H23" s="83" t="s">
        <v>13</v>
      </c>
      <c r="I23" s="209" t="s">
        <v>14</v>
      </c>
      <c r="J23" s="210"/>
      <c r="K23" s="82" t="s">
        <v>12</v>
      </c>
      <c r="L23" s="83" t="s">
        <v>13</v>
      </c>
      <c r="M23" s="209" t="s">
        <v>14</v>
      </c>
      <c r="N23" s="210"/>
    </row>
    <row r="24" spans="1:32" ht="28.5" customHeight="1" thickBot="1" x14ac:dyDescent="0.25">
      <c r="A24" s="220"/>
      <c r="B24" s="218"/>
      <c r="C24" s="143" t="s">
        <v>16</v>
      </c>
      <c r="D24" s="143" t="s">
        <v>17</v>
      </c>
      <c r="E24" s="143" t="s">
        <v>18</v>
      </c>
      <c r="F24" s="116" t="s">
        <v>19</v>
      </c>
      <c r="G24" s="82" t="s">
        <v>16</v>
      </c>
      <c r="H24" s="83" t="s">
        <v>17</v>
      </c>
      <c r="I24" s="83" t="s">
        <v>18</v>
      </c>
      <c r="J24" s="116" t="s">
        <v>19</v>
      </c>
      <c r="K24" s="82" t="s">
        <v>16</v>
      </c>
      <c r="L24" s="83" t="s">
        <v>17</v>
      </c>
      <c r="M24" s="83" t="s">
        <v>18</v>
      </c>
      <c r="N24" s="106" t="s">
        <v>19</v>
      </c>
    </row>
    <row r="25" spans="1:32" ht="28.5" customHeight="1" x14ac:dyDescent="0.2">
      <c r="A25" s="151"/>
      <c r="B25" s="29"/>
      <c r="C25" s="144"/>
      <c r="D25" s="144"/>
      <c r="E25" s="144"/>
      <c r="F25" s="88"/>
      <c r="G25" s="90"/>
      <c r="H25" s="90"/>
      <c r="I25" s="90"/>
      <c r="J25" s="89"/>
      <c r="K25" s="90"/>
      <c r="L25" s="90"/>
      <c r="M25" s="90"/>
      <c r="N25" s="117"/>
    </row>
    <row r="26" spans="1:32" ht="28.5" customHeight="1" x14ac:dyDescent="0.2">
      <c r="A26" s="145" t="s">
        <v>82</v>
      </c>
      <c r="B26" s="190" t="str" cm="1">
        <f t="array" ref="B26">_xlfn.IFS(J26&gt;F26,$I$54,J26&lt;F26,$I$53,J26=F26,"-")</f>
        <v>-</v>
      </c>
      <c r="C26" s="94">
        <v>13653</v>
      </c>
      <c r="D26" s="94">
        <v>13125</v>
      </c>
      <c r="E26" s="94">
        <v>528</v>
      </c>
      <c r="F26" s="196">
        <v>3.9</v>
      </c>
      <c r="G26" s="94">
        <v>13951</v>
      </c>
      <c r="H26" s="94">
        <v>13408</v>
      </c>
      <c r="I26" s="94">
        <v>543</v>
      </c>
      <c r="J26" s="196">
        <v>3.9</v>
      </c>
      <c r="K26" s="94">
        <v>13681</v>
      </c>
      <c r="L26" s="94">
        <v>13122</v>
      </c>
      <c r="M26" s="94">
        <v>559</v>
      </c>
      <c r="N26" s="196">
        <v>4.0999999999999996</v>
      </c>
    </row>
    <row r="27" spans="1:32" ht="28.5" customHeight="1" x14ac:dyDescent="0.2">
      <c r="A27" s="145" t="s">
        <v>83</v>
      </c>
      <c r="B27" s="189" t="str" cm="1">
        <f t="array" ref="B27">_xlfn.IFS(J27&gt;F27,$I$54,J27&lt;F27,$I$53,J27=F27,"-")</f>
        <v>↑</v>
      </c>
      <c r="C27" s="94">
        <v>14157</v>
      </c>
      <c r="D27" s="94">
        <v>13619</v>
      </c>
      <c r="E27" s="94">
        <v>538</v>
      </c>
      <c r="F27" s="196">
        <v>3.8</v>
      </c>
      <c r="G27" s="94">
        <v>14110</v>
      </c>
      <c r="H27" s="94">
        <v>13599</v>
      </c>
      <c r="I27" s="94">
        <v>511</v>
      </c>
      <c r="J27" s="196">
        <v>3.6</v>
      </c>
      <c r="K27" s="94">
        <v>13971</v>
      </c>
      <c r="L27" s="94">
        <v>13401</v>
      </c>
      <c r="M27" s="94">
        <v>570</v>
      </c>
      <c r="N27" s="196">
        <v>4.0999999999999996</v>
      </c>
    </row>
    <row r="28" spans="1:32" ht="28.5" customHeight="1" x14ac:dyDescent="0.2">
      <c r="A28" s="145" t="s">
        <v>84</v>
      </c>
      <c r="B28" s="190" t="str" cm="1">
        <f t="array" ref="B28">_xlfn.IFS(J28&gt;F28,$I$54,J28&lt;F28,$I$53,J28=F28,"-")</f>
        <v>-</v>
      </c>
      <c r="C28" s="94">
        <v>16773</v>
      </c>
      <c r="D28" s="94">
        <v>16328</v>
      </c>
      <c r="E28" s="94">
        <v>445</v>
      </c>
      <c r="F28" s="196">
        <v>2.7</v>
      </c>
      <c r="G28" s="94">
        <v>16745</v>
      </c>
      <c r="H28" s="94">
        <v>16286</v>
      </c>
      <c r="I28" s="94">
        <v>459</v>
      </c>
      <c r="J28" s="196">
        <v>2.7</v>
      </c>
      <c r="K28" s="94">
        <v>16738</v>
      </c>
      <c r="L28" s="94">
        <v>16274</v>
      </c>
      <c r="M28" s="94">
        <v>464</v>
      </c>
      <c r="N28" s="196">
        <v>2.8</v>
      </c>
    </row>
    <row r="29" spans="1:32" ht="28.5" customHeight="1" x14ac:dyDescent="0.2">
      <c r="A29" s="145" t="s">
        <v>85</v>
      </c>
      <c r="B29" s="188" t="str" cm="1">
        <f t="array" ref="B29">_xlfn.IFS(J29&gt;F29,$I$54,J29&lt;F29,$I$53,J29=F29,"-")</f>
        <v>↓</v>
      </c>
      <c r="C29" s="94">
        <v>91590</v>
      </c>
      <c r="D29" s="94">
        <v>88942</v>
      </c>
      <c r="E29" s="94">
        <v>2648</v>
      </c>
      <c r="F29" s="196">
        <v>2.9</v>
      </c>
      <c r="G29" s="94">
        <v>91012</v>
      </c>
      <c r="H29" s="94">
        <v>88311</v>
      </c>
      <c r="I29" s="94">
        <v>2701</v>
      </c>
      <c r="J29" s="196">
        <v>3</v>
      </c>
      <c r="K29" s="94">
        <v>89284</v>
      </c>
      <c r="L29" s="94">
        <v>86569</v>
      </c>
      <c r="M29" s="94">
        <v>2715</v>
      </c>
      <c r="N29" s="196">
        <v>3</v>
      </c>
    </row>
    <row r="30" spans="1:32" ht="28.5" customHeight="1" x14ac:dyDescent="0.2">
      <c r="A30" s="145" t="s">
        <v>71</v>
      </c>
      <c r="B30" s="190" t="str" cm="1">
        <f t="array" ref="B30">_xlfn.IFS(J30&gt;F30,$I$54,J30&lt;F30,$I$53,J30=F30,"-")</f>
        <v>-</v>
      </c>
      <c r="C30" s="94">
        <v>69909</v>
      </c>
      <c r="D30" s="94">
        <v>66794</v>
      </c>
      <c r="E30" s="94">
        <v>3115</v>
      </c>
      <c r="F30" s="196">
        <v>4.5</v>
      </c>
      <c r="G30" s="94">
        <v>69745</v>
      </c>
      <c r="H30" s="94">
        <v>66618</v>
      </c>
      <c r="I30" s="94">
        <v>3127</v>
      </c>
      <c r="J30" s="196">
        <v>4.5</v>
      </c>
      <c r="K30" s="94">
        <v>68869</v>
      </c>
      <c r="L30" s="94">
        <v>65681</v>
      </c>
      <c r="M30" s="94">
        <v>3188</v>
      </c>
      <c r="N30" s="196">
        <v>4.5999999999999996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</row>
    <row r="31" spans="1:32" ht="28.5" customHeight="1" x14ac:dyDescent="0.2">
      <c r="A31" s="145" t="s">
        <v>86</v>
      </c>
      <c r="B31" s="188" t="str" cm="1">
        <f t="array" ref="B31">_xlfn.IFS(J31&gt;F31,$I$54,J31&lt;F31,$I$53,J31=F31,"-")</f>
        <v>↓</v>
      </c>
      <c r="C31" s="94">
        <v>11637</v>
      </c>
      <c r="D31" s="94">
        <v>10891</v>
      </c>
      <c r="E31" s="94">
        <v>746</v>
      </c>
      <c r="F31" s="196">
        <v>6.4</v>
      </c>
      <c r="G31" s="94">
        <v>11552</v>
      </c>
      <c r="H31" s="94">
        <v>10791</v>
      </c>
      <c r="I31" s="94">
        <v>761</v>
      </c>
      <c r="J31" s="196">
        <v>6.6</v>
      </c>
      <c r="K31" s="94">
        <v>11368</v>
      </c>
      <c r="L31" s="94">
        <v>10564</v>
      </c>
      <c r="M31" s="94">
        <v>804</v>
      </c>
      <c r="N31" s="196">
        <v>7.1</v>
      </c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</row>
    <row r="32" spans="1:32" ht="28.5" customHeight="1" x14ac:dyDescent="0.2">
      <c r="A32" s="145" t="s">
        <v>87</v>
      </c>
      <c r="B32" s="190" t="str" cm="1">
        <f t="array" ref="B32">_xlfn.IFS(J32&gt;F32,$I$54,J32&lt;F32,$I$53,J32=F32,"-")</f>
        <v>-</v>
      </c>
      <c r="C32" s="94">
        <v>13263</v>
      </c>
      <c r="D32" s="94">
        <v>12843</v>
      </c>
      <c r="E32" s="94">
        <v>420</v>
      </c>
      <c r="F32" s="196">
        <v>3.2</v>
      </c>
      <c r="G32" s="94">
        <v>13248</v>
      </c>
      <c r="H32" s="94">
        <v>12824</v>
      </c>
      <c r="I32" s="94">
        <v>424</v>
      </c>
      <c r="J32" s="196">
        <v>3.2</v>
      </c>
      <c r="K32" s="94">
        <v>13041</v>
      </c>
      <c r="L32" s="94">
        <v>12639</v>
      </c>
      <c r="M32" s="94">
        <v>402</v>
      </c>
      <c r="N32" s="196">
        <v>3.1</v>
      </c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</row>
    <row r="33" spans="1:32" ht="28.5" customHeight="1" x14ac:dyDescent="0.2">
      <c r="A33" s="145" t="s">
        <v>72</v>
      </c>
      <c r="B33" s="189" t="str" cm="1">
        <f t="array" ref="B33">_xlfn.IFS(J33&gt;F33,$I$54,J33&lt;F33,$I$53,J33=F33,"-")</f>
        <v>↑</v>
      </c>
      <c r="C33" s="94">
        <v>19714</v>
      </c>
      <c r="D33" s="94">
        <v>18907</v>
      </c>
      <c r="E33" s="94">
        <v>807</v>
      </c>
      <c r="F33" s="196">
        <v>4.0999999999999996</v>
      </c>
      <c r="G33" s="94">
        <v>19598</v>
      </c>
      <c r="H33" s="94">
        <v>18821</v>
      </c>
      <c r="I33" s="94">
        <v>777</v>
      </c>
      <c r="J33" s="196">
        <v>4</v>
      </c>
      <c r="K33" s="94">
        <v>19271</v>
      </c>
      <c r="L33" s="94">
        <v>18500</v>
      </c>
      <c r="M33" s="94">
        <v>771</v>
      </c>
      <c r="N33" s="196">
        <v>4</v>
      </c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</row>
    <row r="34" spans="1:32" s="71" customFormat="1" ht="28.5" customHeight="1" x14ac:dyDescent="0.2">
      <c r="A34" s="145" t="s">
        <v>88</v>
      </c>
      <c r="B34" s="188" t="str" cm="1">
        <f t="array" ref="B34">_xlfn.IFS(J34&gt;F34,$I$54,J34&lt;F34,$I$53,J34=F34,"-")</f>
        <v>↓</v>
      </c>
      <c r="C34" s="94">
        <v>17344</v>
      </c>
      <c r="D34" s="94">
        <v>16774</v>
      </c>
      <c r="E34" s="94">
        <v>570</v>
      </c>
      <c r="F34" s="196">
        <v>3.3</v>
      </c>
      <c r="G34" s="94">
        <v>17337</v>
      </c>
      <c r="H34" s="94">
        <v>16736</v>
      </c>
      <c r="I34" s="94">
        <v>601</v>
      </c>
      <c r="J34" s="196">
        <v>3.5</v>
      </c>
      <c r="K34" s="94">
        <v>17150</v>
      </c>
      <c r="L34" s="94">
        <v>16563</v>
      </c>
      <c r="M34" s="94">
        <v>587</v>
      </c>
      <c r="N34" s="196">
        <v>3.4</v>
      </c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</row>
    <row r="35" spans="1:32" ht="28.5" customHeight="1" x14ac:dyDescent="0.2">
      <c r="A35" s="145" t="s">
        <v>89</v>
      </c>
      <c r="B35" s="188" t="str" cm="1">
        <f t="array" ref="B35">_xlfn.IFS(J35&gt;F35,$I$54,J35&lt;F35,$I$53,J35=F35,"-")</f>
        <v>↓</v>
      </c>
      <c r="C35" s="94">
        <v>25498</v>
      </c>
      <c r="D35" s="94">
        <v>24645</v>
      </c>
      <c r="E35" s="94">
        <v>853</v>
      </c>
      <c r="F35" s="196">
        <v>3.3</v>
      </c>
      <c r="G35" s="94">
        <v>25330</v>
      </c>
      <c r="H35" s="94">
        <v>24468</v>
      </c>
      <c r="I35" s="94">
        <v>862</v>
      </c>
      <c r="J35" s="196">
        <v>3.4</v>
      </c>
      <c r="K35" s="94">
        <v>24846</v>
      </c>
      <c r="L35" s="94">
        <v>23963</v>
      </c>
      <c r="M35" s="94">
        <v>883</v>
      </c>
      <c r="N35" s="196">
        <v>3.6</v>
      </c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</row>
    <row r="36" spans="1:32" ht="28.5" customHeight="1" x14ac:dyDescent="0.2">
      <c r="A36" s="145" t="s">
        <v>90</v>
      </c>
      <c r="B36" s="190" t="str" cm="1">
        <f t="array" ref="B36">_xlfn.IFS(J36&gt;F36,$I$54,J36&lt;F36,$I$53,J36=F36,"-")</f>
        <v>-</v>
      </c>
      <c r="C36" s="94">
        <v>42164</v>
      </c>
      <c r="D36" s="94">
        <v>40807</v>
      </c>
      <c r="E36" s="94">
        <v>1357</v>
      </c>
      <c r="F36" s="196">
        <v>3.2</v>
      </c>
      <c r="G36" s="94">
        <v>42100</v>
      </c>
      <c r="H36" s="94">
        <v>40735</v>
      </c>
      <c r="I36" s="94">
        <v>1365</v>
      </c>
      <c r="J36" s="196">
        <v>3.2</v>
      </c>
      <c r="K36" s="94">
        <v>41564</v>
      </c>
      <c r="L36" s="94">
        <v>40183</v>
      </c>
      <c r="M36" s="94">
        <v>1381</v>
      </c>
      <c r="N36" s="196">
        <v>3.3</v>
      </c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</row>
    <row r="37" spans="1:32" ht="28.5" customHeight="1" x14ac:dyDescent="0.2">
      <c r="A37" s="145" t="s">
        <v>91</v>
      </c>
      <c r="B37" s="188" t="str" cm="1">
        <f t="array" ref="B37">_xlfn.IFS(J37&gt;F37,$I$54,J37&lt;F37,$I$53,J37=F37,"-")</f>
        <v>↓</v>
      </c>
      <c r="C37" s="94">
        <v>23469</v>
      </c>
      <c r="D37" s="94">
        <v>22738</v>
      </c>
      <c r="E37" s="94">
        <v>731</v>
      </c>
      <c r="F37" s="196">
        <v>3.1</v>
      </c>
      <c r="G37" s="94">
        <v>23460</v>
      </c>
      <c r="H37" s="94">
        <v>22696</v>
      </c>
      <c r="I37" s="94">
        <v>764</v>
      </c>
      <c r="J37" s="196">
        <v>3.3</v>
      </c>
      <c r="K37" s="94">
        <v>23106</v>
      </c>
      <c r="L37" s="94">
        <v>22373</v>
      </c>
      <c r="M37" s="94">
        <v>733</v>
      </c>
      <c r="N37" s="196">
        <v>3.2</v>
      </c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</row>
    <row r="38" spans="1:32" ht="28.5" customHeight="1" x14ac:dyDescent="0.2">
      <c r="A38" s="145" t="s">
        <v>289</v>
      </c>
      <c r="B38" s="188" t="str" cm="1">
        <f t="array" ref="B38">_xlfn.IFS(J38&gt;F38,$I$54,J38&lt;F38,$I$53,J38=F38,"-")</f>
        <v>↓</v>
      </c>
      <c r="C38" s="191">
        <v>11810</v>
      </c>
      <c r="D38" s="191">
        <v>11526</v>
      </c>
      <c r="E38" s="191">
        <v>284</v>
      </c>
      <c r="F38" s="197">
        <v>2.4</v>
      </c>
      <c r="G38" s="191">
        <v>11737</v>
      </c>
      <c r="H38" s="191">
        <v>11444</v>
      </c>
      <c r="I38" s="191">
        <v>293</v>
      </c>
      <c r="J38" s="197">
        <v>2.5</v>
      </c>
      <c r="K38" s="191">
        <v>11533</v>
      </c>
      <c r="L38" s="191">
        <v>11207</v>
      </c>
      <c r="M38" s="191">
        <v>326</v>
      </c>
      <c r="N38" s="197">
        <v>2.8</v>
      </c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</row>
    <row r="39" spans="1:32" ht="28.5" customHeight="1" x14ac:dyDescent="0.2">
      <c r="A39" s="145" t="s">
        <v>92</v>
      </c>
      <c r="B39" s="189" t="str" cm="1">
        <f t="array" ref="B39">_xlfn.IFS(J39&gt;F39,$I$54,J39&lt;F39,$I$53,J39=F39,"-")</f>
        <v>↑</v>
      </c>
      <c r="C39" s="94">
        <v>16315</v>
      </c>
      <c r="D39" s="94">
        <v>15814</v>
      </c>
      <c r="E39" s="94">
        <v>501</v>
      </c>
      <c r="F39" s="196">
        <v>3.1</v>
      </c>
      <c r="G39" s="94">
        <v>16255</v>
      </c>
      <c r="H39" s="94">
        <v>15773</v>
      </c>
      <c r="I39" s="94">
        <v>482</v>
      </c>
      <c r="J39" s="196">
        <v>3</v>
      </c>
      <c r="K39" s="94">
        <v>16281</v>
      </c>
      <c r="L39" s="94">
        <v>15761</v>
      </c>
      <c r="M39" s="94">
        <v>520</v>
      </c>
      <c r="N39" s="196">
        <v>3.2</v>
      </c>
    </row>
    <row r="40" spans="1:32" ht="28.5" customHeight="1" x14ac:dyDescent="0.2">
      <c r="A40" s="145" t="s">
        <v>93</v>
      </c>
      <c r="B40" s="190" t="str" cm="1">
        <f t="array" ref="B40">_xlfn.IFS(J40&gt;F40,$I$54,J40&lt;F40,$I$53,J40=F40,"-")</f>
        <v>-</v>
      </c>
      <c r="C40" s="94">
        <v>15628</v>
      </c>
      <c r="D40" s="94">
        <v>15151</v>
      </c>
      <c r="E40" s="94">
        <v>477</v>
      </c>
      <c r="F40" s="196">
        <v>3.1</v>
      </c>
      <c r="G40" s="94">
        <v>15615</v>
      </c>
      <c r="H40" s="94">
        <v>15124</v>
      </c>
      <c r="I40" s="94">
        <v>491</v>
      </c>
      <c r="J40" s="196">
        <v>3.1</v>
      </c>
      <c r="K40" s="94">
        <v>15405</v>
      </c>
      <c r="L40" s="94">
        <v>14919</v>
      </c>
      <c r="M40" s="94">
        <v>486</v>
      </c>
      <c r="N40" s="196">
        <v>3.2</v>
      </c>
    </row>
    <row r="41" spans="1:32" ht="28.5" customHeight="1" x14ac:dyDescent="0.2">
      <c r="A41" s="145" t="s">
        <v>94</v>
      </c>
      <c r="B41" s="190" t="str" cm="1">
        <f t="array" ref="B41">_xlfn.IFS(J41&gt;F41,$I$54,J41&lt;F41,$I$53,J41=F41,"-")</f>
        <v>-</v>
      </c>
      <c r="C41" s="94">
        <v>53147</v>
      </c>
      <c r="D41" s="94">
        <v>51744</v>
      </c>
      <c r="E41" s="94">
        <v>1403</v>
      </c>
      <c r="F41" s="196">
        <v>2.6</v>
      </c>
      <c r="G41" s="94">
        <v>52773</v>
      </c>
      <c r="H41" s="94">
        <v>51377</v>
      </c>
      <c r="I41" s="94">
        <v>1396</v>
      </c>
      <c r="J41" s="196">
        <v>2.6</v>
      </c>
      <c r="K41" s="94">
        <v>51777</v>
      </c>
      <c r="L41" s="94">
        <v>50369</v>
      </c>
      <c r="M41" s="94">
        <v>1408</v>
      </c>
      <c r="N41" s="196">
        <v>2.7</v>
      </c>
    </row>
    <row r="42" spans="1:32" ht="28.5" customHeight="1" x14ac:dyDescent="0.2">
      <c r="A42" s="145" t="s">
        <v>95</v>
      </c>
      <c r="B42" s="188" t="str" cm="1">
        <f t="array" ref="B42">_xlfn.IFS(J42&gt;F42,$I$54,J42&lt;F42,$I$53,J42=F42,"-")</f>
        <v>↓</v>
      </c>
      <c r="C42" s="94">
        <v>19730</v>
      </c>
      <c r="D42" s="94">
        <v>18990</v>
      </c>
      <c r="E42" s="94">
        <v>740</v>
      </c>
      <c r="F42" s="196">
        <v>3.8</v>
      </c>
      <c r="G42" s="94">
        <v>19603</v>
      </c>
      <c r="H42" s="94">
        <v>18816</v>
      </c>
      <c r="I42" s="94">
        <v>787</v>
      </c>
      <c r="J42" s="196">
        <v>4</v>
      </c>
      <c r="K42" s="94">
        <v>19158</v>
      </c>
      <c r="L42" s="94">
        <v>18420</v>
      </c>
      <c r="M42" s="94">
        <v>738</v>
      </c>
      <c r="N42" s="196">
        <v>3.9</v>
      </c>
    </row>
    <row r="43" spans="1:32" ht="28.5" customHeight="1" x14ac:dyDescent="0.2">
      <c r="A43" s="145" t="s">
        <v>96</v>
      </c>
      <c r="B43" s="190" t="str" cm="1">
        <f t="array" ref="B43">_xlfn.IFS(J43&gt;F43,$I$54,J43&lt;F43,$I$53,J43=F43,"-")</f>
        <v>-</v>
      </c>
      <c r="C43" s="94">
        <v>12670</v>
      </c>
      <c r="D43" s="94">
        <v>12278</v>
      </c>
      <c r="E43" s="94">
        <v>392</v>
      </c>
      <c r="F43" s="196">
        <v>3.1</v>
      </c>
      <c r="G43" s="94">
        <v>12942</v>
      </c>
      <c r="H43" s="94">
        <v>12544</v>
      </c>
      <c r="I43" s="94">
        <v>398</v>
      </c>
      <c r="J43" s="196">
        <v>3.1</v>
      </c>
      <c r="K43" s="94">
        <v>12669</v>
      </c>
      <c r="L43" s="94">
        <v>12275</v>
      </c>
      <c r="M43" s="94">
        <v>394</v>
      </c>
      <c r="N43" s="196">
        <v>3.1</v>
      </c>
      <c r="O43" s="77"/>
    </row>
    <row r="44" spans="1:32" ht="28.5" customHeight="1" x14ac:dyDescent="0.2">
      <c r="A44" s="145" t="s">
        <v>97</v>
      </c>
      <c r="B44" s="188" t="str" cm="1">
        <f t="array" ref="B44">_xlfn.IFS(J44&gt;F44,$I$54,J44&lt;F44,$I$53,J44=F44,"-")</f>
        <v>↓</v>
      </c>
      <c r="C44" s="94">
        <v>65842</v>
      </c>
      <c r="D44" s="94">
        <v>63775</v>
      </c>
      <c r="E44" s="94">
        <v>2067</v>
      </c>
      <c r="F44" s="196">
        <v>3.1</v>
      </c>
      <c r="G44" s="94">
        <v>65396</v>
      </c>
      <c r="H44" s="94">
        <v>63315</v>
      </c>
      <c r="I44" s="94">
        <v>2081</v>
      </c>
      <c r="J44" s="196">
        <v>3.2</v>
      </c>
      <c r="K44" s="94">
        <v>64198</v>
      </c>
      <c r="L44" s="94">
        <v>62080</v>
      </c>
      <c r="M44" s="94">
        <v>2118</v>
      </c>
      <c r="N44" s="196">
        <v>3.3</v>
      </c>
    </row>
    <row r="45" spans="1:32" ht="28.5" customHeight="1" x14ac:dyDescent="0.2">
      <c r="A45" s="145" t="s">
        <v>98</v>
      </c>
      <c r="B45" s="188" t="str" cm="1">
        <f t="array" ref="B45">_xlfn.IFS(J45&gt;F45,$I$54,J45&lt;F45,$I$53,J45=F45,"-")</f>
        <v>↓</v>
      </c>
      <c r="C45" s="94">
        <v>40860</v>
      </c>
      <c r="D45" s="94">
        <v>39024</v>
      </c>
      <c r="E45" s="94">
        <v>1836</v>
      </c>
      <c r="F45" s="196">
        <v>4.5</v>
      </c>
      <c r="G45" s="94">
        <v>40845</v>
      </c>
      <c r="H45" s="94">
        <v>38935</v>
      </c>
      <c r="I45" s="94">
        <v>1910</v>
      </c>
      <c r="J45" s="196">
        <v>4.7</v>
      </c>
      <c r="K45" s="94">
        <v>40304</v>
      </c>
      <c r="L45" s="94">
        <v>38533</v>
      </c>
      <c r="M45" s="94">
        <v>1771</v>
      </c>
      <c r="N45" s="196">
        <v>4.4000000000000004</v>
      </c>
    </row>
    <row r="46" spans="1:32" ht="28.5" customHeight="1" x14ac:dyDescent="0.2">
      <c r="A46" s="145" t="s">
        <v>99</v>
      </c>
      <c r="B46" s="188" t="str" cm="1">
        <f t="array" ref="B46">_xlfn.IFS(J46&gt;F46,$I$54,J46&lt;F46,$I$53,J46=F46,"-")</f>
        <v>↓</v>
      </c>
      <c r="C46" s="94">
        <v>14821</v>
      </c>
      <c r="D46" s="94">
        <v>14326</v>
      </c>
      <c r="E46" s="94">
        <v>495</v>
      </c>
      <c r="F46" s="196">
        <v>3.3</v>
      </c>
      <c r="G46" s="94">
        <v>14831</v>
      </c>
      <c r="H46" s="94">
        <v>14300</v>
      </c>
      <c r="I46" s="94">
        <v>531</v>
      </c>
      <c r="J46" s="196">
        <v>3.6</v>
      </c>
      <c r="K46" s="94">
        <v>14618</v>
      </c>
      <c r="L46" s="94">
        <v>14107</v>
      </c>
      <c r="M46" s="94">
        <v>511</v>
      </c>
      <c r="N46" s="196">
        <v>3.5</v>
      </c>
    </row>
    <row r="47" spans="1:32" ht="28.5" customHeight="1" x14ac:dyDescent="0.2">
      <c r="A47" s="145" t="s">
        <v>76</v>
      </c>
      <c r="B47" s="188" t="str" cm="1">
        <f t="array" ref="B47">_xlfn.IFS(J47&gt;F47,$I$54,J47&lt;F47,$I$53,J47=F47,"-")</f>
        <v>↓</v>
      </c>
      <c r="C47" s="94">
        <v>17419</v>
      </c>
      <c r="D47" s="94">
        <v>16610</v>
      </c>
      <c r="E47" s="94">
        <v>809</v>
      </c>
      <c r="F47" s="196">
        <v>4.5999999999999996</v>
      </c>
      <c r="G47" s="94">
        <v>17422</v>
      </c>
      <c r="H47" s="94">
        <v>16575</v>
      </c>
      <c r="I47" s="94">
        <v>847</v>
      </c>
      <c r="J47" s="196">
        <v>4.9000000000000004</v>
      </c>
      <c r="K47" s="94">
        <v>17162</v>
      </c>
      <c r="L47" s="94">
        <v>16303</v>
      </c>
      <c r="M47" s="94">
        <v>859</v>
      </c>
      <c r="N47" s="196">
        <v>5</v>
      </c>
    </row>
    <row r="48" spans="1:32" ht="28.5" customHeight="1" x14ac:dyDescent="0.2">
      <c r="A48" s="145" t="s">
        <v>100</v>
      </c>
      <c r="B48" s="190" t="str" cm="1">
        <f t="array" ref="B48">_xlfn.IFS(J48&gt;F48,$I$54,J48&lt;F48,$I$53,J48=F48,"-")</f>
        <v>-</v>
      </c>
      <c r="C48" s="94">
        <v>28424</v>
      </c>
      <c r="D48" s="94">
        <v>27594</v>
      </c>
      <c r="E48" s="94">
        <v>830</v>
      </c>
      <c r="F48" s="196">
        <v>2.9</v>
      </c>
      <c r="G48" s="94">
        <v>28208</v>
      </c>
      <c r="H48" s="94">
        <v>27385</v>
      </c>
      <c r="I48" s="94">
        <v>823</v>
      </c>
      <c r="J48" s="196">
        <v>2.9</v>
      </c>
      <c r="K48" s="94">
        <v>27740</v>
      </c>
      <c r="L48" s="94">
        <v>26856</v>
      </c>
      <c r="M48" s="94">
        <v>884</v>
      </c>
      <c r="N48" s="196">
        <v>3.2</v>
      </c>
    </row>
    <row r="49" spans="1:14" ht="28.5" customHeight="1" x14ac:dyDescent="0.2">
      <c r="A49" s="145" t="s">
        <v>77</v>
      </c>
      <c r="B49" s="188" t="str" cm="1">
        <f t="array" ref="B49">_xlfn.IFS(J49&gt;F49,$I$54,J49&lt;F49,$I$53,J49=F49,"-")</f>
        <v>↓</v>
      </c>
      <c r="C49" s="94">
        <v>16498</v>
      </c>
      <c r="D49" s="94">
        <v>15699</v>
      </c>
      <c r="E49" s="94">
        <v>799</v>
      </c>
      <c r="F49" s="196">
        <v>4.8</v>
      </c>
      <c r="G49" s="94">
        <v>16546</v>
      </c>
      <c r="H49" s="94">
        <v>15705</v>
      </c>
      <c r="I49" s="94">
        <v>841</v>
      </c>
      <c r="J49" s="196">
        <v>5.0999999999999996</v>
      </c>
      <c r="K49" s="94">
        <v>16234</v>
      </c>
      <c r="L49" s="94">
        <v>15411</v>
      </c>
      <c r="M49" s="94">
        <v>823</v>
      </c>
      <c r="N49" s="196">
        <v>5.0999999999999996</v>
      </c>
    </row>
    <row r="50" spans="1:14" ht="28.5" customHeight="1" x14ac:dyDescent="0.2">
      <c r="A50" s="214" t="s">
        <v>101</v>
      </c>
      <c r="B50" s="202"/>
    </row>
    <row r="51" spans="1:14" ht="28.5" customHeight="1" x14ac:dyDescent="0.2">
      <c r="A51" s="28"/>
      <c r="B51" s="66"/>
    </row>
    <row r="52" spans="1:14" ht="28.5" customHeight="1" x14ac:dyDescent="0.2">
      <c r="A52" s="28"/>
      <c r="B52" s="67"/>
    </row>
    <row r="53" spans="1:14" ht="28.5" customHeight="1" x14ac:dyDescent="0.2">
      <c r="I53" s="66" t="s">
        <v>29</v>
      </c>
    </row>
    <row r="54" spans="1:14" ht="28.5" customHeight="1" x14ac:dyDescent="0.2">
      <c r="I54" s="67" t="s">
        <v>67</v>
      </c>
    </row>
  </sheetData>
  <mergeCells count="21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A50:B50"/>
    <mergeCell ref="E5:F5"/>
    <mergeCell ref="E23:F23"/>
    <mergeCell ref="M5:N5"/>
  </mergeCells>
  <conditionalFormatting sqref="B8:B17">
    <cfRule type="cellIs" dxfId="1" priority="7" operator="equal">
      <formula>$B$48</formula>
    </cfRule>
    <cfRule type="colorScale" priority="9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10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9">
    <cfRule type="cellIs" dxfId="0" priority="1" operator="equal">
      <formula>$B$48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0"/>
  <sheetViews>
    <sheetView topLeftCell="A4" zoomScale="70" zoomScaleNormal="70" workbookViewId="0">
      <selection activeCell="T18" sqref="T18"/>
    </sheetView>
  </sheetViews>
  <sheetFormatPr baseColWidth="10" defaultColWidth="8.83203125" defaultRowHeight="15" x14ac:dyDescent="0.2"/>
  <cols>
    <col min="1" max="1" width="9.1640625" style="147" customWidth="1"/>
    <col min="2" max="2" width="11.33203125" style="147" customWidth="1"/>
    <col min="3" max="3" width="19" style="148" customWidth="1"/>
    <col min="4" max="4" width="20.1640625" style="149" customWidth="1"/>
  </cols>
  <sheetData>
    <row r="1" spans="1:6" ht="15.75" customHeight="1" x14ac:dyDescent="0.2">
      <c r="A1" s="225" t="s">
        <v>102</v>
      </c>
      <c r="B1" s="222"/>
      <c r="C1" s="223"/>
      <c r="D1" s="224"/>
      <c r="E1" s="202"/>
      <c r="F1" s="202"/>
    </row>
    <row r="2" spans="1:6" ht="15.75" customHeight="1" x14ac:dyDescent="0.2">
      <c r="A2" s="225" t="s">
        <v>103</v>
      </c>
      <c r="B2" s="222"/>
      <c r="C2" s="223"/>
      <c r="D2" s="224"/>
      <c r="E2" s="202"/>
      <c r="F2" s="202"/>
    </row>
    <row r="3" spans="1:6" x14ac:dyDescent="0.2">
      <c r="A3" s="221" t="s">
        <v>104</v>
      </c>
      <c r="B3" s="222"/>
      <c r="C3" s="223"/>
      <c r="D3" s="224"/>
      <c r="E3" s="202"/>
      <c r="F3" s="202"/>
    </row>
    <row r="4" spans="1:6" x14ac:dyDescent="0.2">
      <c r="A4" s="226" t="s">
        <v>105</v>
      </c>
      <c r="B4" s="222"/>
      <c r="C4" s="223"/>
      <c r="D4" s="224"/>
    </row>
    <row r="5" spans="1:6" ht="15.75" customHeight="1" thickBot="1" x14ac:dyDescent="0.25">
      <c r="A5" s="36" t="s">
        <v>106</v>
      </c>
      <c r="B5" s="36" t="s">
        <v>107</v>
      </c>
      <c r="C5" s="131" t="s">
        <v>108</v>
      </c>
      <c r="D5" s="135" t="s">
        <v>109</v>
      </c>
    </row>
    <row r="6" spans="1:6" ht="15.75" customHeight="1" thickTop="1" x14ac:dyDescent="0.2">
      <c r="A6" s="37">
        <v>2020</v>
      </c>
      <c r="B6" s="200">
        <v>43831</v>
      </c>
      <c r="C6" s="133">
        <v>64672</v>
      </c>
      <c r="D6" s="136">
        <v>2.8</v>
      </c>
    </row>
    <row r="7" spans="1:6" x14ac:dyDescent="0.2">
      <c r="A7" s="37">
        <v>2020</v>
      </c>
      <c r="B7" s="200">
        <v>43862</v>
      </c>
      <c r="C7" s="133">
        <v>68220</v>
      </c>
      <c r="D7" s="136">
        <v>2.9</v>
      </c>
    </row>
    <row r="8" spans="1:6" x14ac:dyDescent="0.2">
      <c r="A8" s="37">
        <v>2020</v>
      </c>
      <c r="B8" s="200">
        <v>43891</v>
      </c>
      <c r="C8" s="133">
        <v>71235</v>
      </c>
      <c r="D8" s="136">
        <v>3.1</v>
      </c>
    </row>
    <row r="9" spans="1:6" x14ac:dyDescent="0.2">
      <c r="A9" s="37">
        <v>2020</v>
      </c>
      <c r="B9" s="200">
        <v>43922</v>
      </c>
      <c r="C9" s="133">
        <v>272781</v>
      </c>
      <c r="D9" s="136">
        <v>11.7</v>
      </c>
    </row>
    <row r="10" spans="1:6" x14ac:dyDescent="0.2">
      <c r="A10" s="37">
        <v>2020</v>
      </c>
      <c r="B10" s="200">
        <v>43952</v>
      </c>
      <c r="C10" s="133">
        <v>216587</v>
      </c>
      <c r="D10" s="136">
        <v>9.3000000000000007</v>
      </c>
    </row>
    <row r="11" spans="1:6" x14ac:dyDescent="0.2">
      <c r="A11" s="37">
        <v>2020</v>
      </c>
      <c r="B11" s="200">
        <v>43983</v>
      </c>
      <c r="C11" s="133">
        <v>182262</v>
      </c>
      <c r="D11" s="136">
        <v>7.8</v>
      </c>
    </row>
    <row r="12" spans="1:6" x14ac:dyDescent="0.2">
      <c r="A12" s="37">
        <v>2020</v>
      </c>
      <c r="B12" s="200">
        <v>44013</v>
      </c>
      <c r="C12" s="133">
        <v>166581</v>
      </c>
      <c r="D12" s="136">
        <v>7.1</v>
      </c>
    </row>
    <row r="13" spans="1:6" x14ac:dyDescent="0.2">
      <c r="A13" s="37">
        <v>2020</v>
      </c>
      <c r="B13" s="200">
        <v>44044</v>
      </c>
      <c r="C13" s="133">
        <v>145795</v>
      </c>
      <c r="D13" s="136">
        <v>6.2</v>
      </c>
    </row>
    <row r="14" spans="1:6" x14ac:dyDescent="0.2">
      <c r="A14" s="37">
        <v>2020</v>
      </c>
      <c r="B14" s="200">
        <v>44075</v>
      </c>
      <c r="C14" s="133">
        <v>137591</v>
      </c>
      <c r="D14" s="136">
        <v>5.8</v>
      </c>
    </row>
    <row r="15" spans="1:6" x14ac:dyDescent="0.2">
      <c r="A15" s="37">
        <v>2020</v>
      </c>
      <c r="B15" s="200">
        <v>44105</v>
      </c>
      <c r="C15" s="133">
        <v>125775</v>
      </c>
      <c r="D15" s="136">
        <v>5.3</v>
      </c>
    </row>
    <row r="16" spans="1:6" x14ac:dyDescent="0.2">
      <c r="A16" s="37">
        <v>2020</v>
      </c>
      <c r="B16" s="200">
        <v>44136</v>
      </c>
      <c r="C16" s="133">
        <v>119509</v>
      </c>
      <c r="D16" s="136">
        <v>5.0999999999999996</v>
      </c>
    </row>
    <row r="17" spans="1:4" x14ac:dyDescent="0.2">
      <c r="A17" s="37">
        <v>2020</v>
      </c>
      <c r="B17" s="200">
        <v>44166</v>
      </c>
      <c r="C17" s="133">
        <v>115370</v>
      </c>
      <c r="D17" s="136">
        <v>4.9000000000000004</v>
      </c>
    </row>
    <row r="18" spans="1:4" x14ac:dyDescent="0.2">
      <c r="A18" s="37">
        <v>2021</v>
      </c>
      <c r="B18" s="200">
        <v>44197</v>
      </c>
      <c r="C18" s="133">
        <v>109050</v>
      </c>
      <c r="D18" s="136">
        <v>4.5999999999999996</v>
      </c>
    </row>
    <row r="19" spans="1:4" x14ac:dyDescent="0.2">
      <c r="A19" s="37">
        <v>2021</v>
      </c>
      <c r="B19" s="200">
        <v>44228</v>
      </c>
      <c r="C19" s="133">
        <v>104520</v>
      </c>
      <c r="D19" s="136">
        <v>4.4000000000000004</v>
      </c>
    </row>
    <row r="20" spans="1:4" x14ac:dyDescent="0.2">
      <c r="A20" s="37">
        <v>2021</v>
      </c>
      <c r="B20" s="200">
        <v>44256</v>
      </c>
      <c r="C20" s="133">
        <v>101304</v>
      </c>
      <c r="D20" s="136">
        <v>4.3</v>
      </c>
    </row>
    <row r="21" spans="1:4" x14ac:dyDescent="0.2">
      <c r="A21" s="37">
        <v>2021</v>
      </c>
      <c r="B21" s="200">
        <v>44287</v>
      </c>
      <c r="C21" s="133">
        <v>98905</v>
      </c>
      <c r="D21" s="136">
        <v>4.2</v>
      </c>
    </row>
    <row r="22" spans="1:4" x14ac:dyDescent="0.2">
      <c r="A22" s="37">
        <v>2021</v>
      </c>
      <c r="B22" s="200">
        <v>44317</v>
      </c>
      <c r="C22" s="133">
        <v>96890</v>
      </c>
      <c r="D22" s="136">
        <v>4.0999999999999996</v>
      </c>
    </row>
    <row r="23" spans="1:4" x14ac:dyDescent="0.2">
      <c r="A23" s="37">
        <v>2021</v>
      </c>
      <c r="B23" s="200">
        <v>44348</v>
      </c>
      <c r="C23" s="133">
        <v>95626</v>
      </c>
      <c r="D23" s="136">
        <v>4</v>
      </c>
    </row>
    <row r="24" spans="1:4" x14ac:dyDescent="0.2">
      <c r="A24" s="37">
        <v>2021</v>
      </c>
      <c r="B24" s="200">
        <v>44378</v>
      </c>
      <c r="C24" s="133">
        <v>93000</v>
      </c>
      <c r="D24" s="136">
        <v>3.9</v>
      </c>
    </row>
    <row r="25" spans="1:4" x14ac:dyDescent="0.2">
      <c r="A25" s="37">
        <v>2021</v>
      </c>
      <c r="B25" s="200">
        <v>44409</v>
      </c>
      <c r="C25" s="133">
        <v>89841</v>
      </c>
      <c r="D25" s="136">
        <v>3.8</v>
      </c>
    </row>
    <row r="26" spans="1:4" x14ac:dyDescent="0.2">
      <c r="A26" s="37">
        <v>2021</v>
      </c>
      <c r="B26" s="200">
        <v>44440</v>
      </c>
      <c r="C26" s="133">
        <v>86172</v>
      </c>
      <c r="D26" s="136">
        <v>3.6</v>
      </c>
    </row>
    <row r="27" spans="1:4" x14ac:dyDescent="0.2">
      <c r="A27" s="37">
        <v>2021</v>
      </c>
      <c r="B27" s="200">
        <v>44470</v>
      </c>
      <c r="C27" s="133">
        <v>83030</v>
      </c>
      <c r="D27" s="136">
        <v>3.5</v>
      </c>
    </row>
    <row r="28" spans="1:4" x14ac:dyDescent="0.2">
      <c r="A28" s="37">
        <v>2021</v>
      </c>
      <c r="B28" s="200">
        <v>44501</v>
      </c>
      <c r="C28" s="133">
        <v>80381</v>
      </c>
      <c r="D28" s="136">
        <v>3.4</v>
      </c>
    </row>
    <row r="29" spans="1:4" x14ac:dyDescent="0.2">
      <c r="A29" s="37">
        <v>2021</v>
      </c>
      <c r="B29" s="200">
        <v>44531</v>
      </c>
      <c r="C29" s="133">
        <v>78529</v>
      </c>
      <c r="D29" s="136">
        <v>3.3</v>
      </c>
    </row>
    <row r="30" spans="1:4" x14ac:dyDescent="0.2">
      <c r="A30" s="37">
        <v>2022</v>
      </c>
      <c r="B30" s="200">
        <v>44562</v>
      </c>
      <c r="C30" s="133">
        <v>77953</v>
      </c>
      <c r="D30" s="136">
        <v>3.3</v>
      </c>
    </row>
    <row r="31" spans="1:4" x14ac:dyDescent="0.2">
      <c r="A31" s="37">
        <v>2022</v>
      </c>
      <c r="B31" s="200">
        <v>44593</v>
      </c>
      <c r="C31" s="133">
        <v>77481</v>
      </c>
      <c r="D31" s="136">
        <v>3.2</v>
      </c>
    </row>
    <row r="32" spans="1:4" x14ac:dyDescent="0.2">
      <c r="A32" s="37">
        <v>2022</v>
      </c>
      <c r="B32" s="200">
        <v>44621</v>
      </c>
      <c r="C32" s="133">
        <v>76965</v>
      </c>
      <c r="D32" s="136">
        <v>3.2</v>
      </c>
    </row>
    <row r="33" spans="1:4" x14ac:dyDescent="0.2">
      <c r="A33" s="37">
        <v>2022</v>
      </c>
      <c r="B33" s="200">
        <v>44652</v>
      </c>
      <c r="C33" s="133">
        <v>76356</v>
      </c>
      <c r="D33" s="136">
        <v>3.2</v>
      </c>
    </row>
    <row r="34" spans="1:4" x14ac:dyDescent="0.2">
      <c r="A34" s="37">
        <v>2022</v>
      </c>
      <c r="B34" s="200">
        <v>44682</v>
      </c>
      <c r="C34" s="133">
        <v>76137</v>
      </c>
      <c r="D34" s="136">
        <v>3.2</v>
      </c>
    </row>
    <row r="35" spans="1:4" x14ac:dyDescent="0.2">
      <c r="A35" s="37">
        <v>2022</v>
      </c>
      <c r="B35" s="200">
        <v>44713</v>
      </c>
      <c r="C35" s="133">
        <v>76473</v>
      </c>
      <c r="D35" s="136">
        <v>3.2</v>
      </c>
    </row>
    <row r="36" spans="1:4" x14ac:dyDescent="0.2">
      <c r="A36" s="37">
        <v>2022</v>
      </c>
      <c r="B36" s="200">
        <v>44743</v>
      </c>
      <c r="C36" s="133">
        <v>77187</v>
      </c>
      <c r="D36" s="136">
        <v>3.2</v>
      </c>
    </row>
    <row r="37" spans="1:4" x14ac:dyDescent="0.2">
      <c r="A37" s="37">
        <v>2022</v>
      </c>
      <c r="B37" s="200">
        <v>44774</v>
      </c>
      <c r="C37" s="133">
        <v>77906</v>
      </c>
      <c r="D37" s="136">
        <v>3.2</v>
      </c>
    </row>
    <row r="38" spans="1:4" x14ac:dyDescent="0.2">
      <c r="A38" s="37">
        <v>2022</v>
      </c>
      <c r="B38" s="200">
        <v>44805</v>
      </c>
      <c r="C38" s="133">
        <v>78040</v>
      </c>
      <c r="D38" s="136">
        <v>3.2</v>
      </c>
    </row>
    <row r="39" spans="1:4" x14ac:dyDescent="0.2">
      <c r="A39" s="37">
        <v>2022</v>
      </c>
      <c r="B39" s="200">
        <v>44835</v>
      </c>
      <c r="C39" s="133">
        <v>77708</v>
      </c>
      <c r="D39" s="136">
        <v>3.2</v>
      </c>
    </row>
    <row r="40" spans="1:4" x14ac:dyDescent="0.2">
      <c r="A40" s="37">
        <v>2022</v>
      </c>
      <c r="B40" s="200">
        <v>44866</v>
      </c>
      <c r="C40" s="133">
        <v>76938</v>
      </c>
      <c r="D40" s="136">
        <v>3.2</v>
      </c>
    </row>
    <row r="41" spans="1:4" x14ac:dyDescent="0.2">
      <c r="A41" s="37">
        <v>2022</v>
      </c>
      <c r="B41" s="200">
        <v>44896</v>
      </c>
      <c r="C41" s="133">
        <v>75778</v>
      </c>
      <c r="D41" s="136">
        <v>3.1</v>
      </c>
    </row>
    <row r="42" spans="1:4" x14ac:dyDescent="0.2">
      <c r="A42" s="37">
        <v>2023</v>
      </c>
      <c r="B42" s="200">
        <v>44927</v>
      </c>
      <c r="C42" s="133">
        <v>74568</v>
      </c>
      <c r="D42" s="136">
        <v>3.1</v>
      </c>
    </row>
    <row r="43" spans="1:4" x14ac:dyDescent="0.2">
      <c r="A43" s="37">
        <v>2023</v>
      </c>
      <c r="B43" s="200">
        <v>44958</v>
      </c>
      <c r="C43" s="133">
        <v>73678</v>
      </c>
      <c r="D43" s="136">
        <v>3</v>
      </c>
    </row>
    <row r="44" spans="1:4" x14ac:dyDescent="0.2">
      <c r="A44" s="37">
        <v>2023</v>
      </c>
      <c r="B44" s="200">
        <v>44986</v>
      </c>
      <c r="C44" s="134">
        <v>72838</v>
      </c>
      <c r="D44" s="137">
        <v>3</v>
      </c>
    </row>
    <row r="45" spans="1:4" x14ac:dyDescent="0.2">
      <c r="A45" s="37">
        <v>2023</v>
      </c>
      <c r="B45" s="200">
        <v>45017</v>
      </c>
      <c r="C45" s="134">
        <v>71636</v>
      </c>
      <c r="D45" s="137">
        <v>2.9</v>
      </c>
    </row>
    <row r="46" spans="1:4" x14ac:dyDescent="0.2">
      <c r="A46" s="37">
        <v>2023</v>
      </c>
      <c r="B46" s="200">
        <v>45047</v>
      </c>
      <c r="C46" s="134">
        <v>70296</v>
      </c>
      <c r="D46" s="137">
        <v>2.8</v>
      </c>
    </row>
    <row r="47" spans="1:4" x14ac:dyDescent="0.2">
      <c r="A47" s="37">
        <v>2023</v>
      </c>
      <c r="B47" s="200">
        <v>45078</v>
      </c>
      <c r="C47" s="134">
        <v>69360</v>
      </c>
      <c r="D47" s="137">
        <v>2.8</v>
      </c>
    </row>
    <row r="48" spans="1:4" x14ac:dyDescent="0.2">
      <c r="A48" s="37">
        <v>2023</v>
      </c>
      <c r="B48" s="200">
        <v>45108</v>
      </c>
      <c r="C48" s="134">
        <v>69575</v>
      </c>
      <c r="D48" s="137">
        <v>2.8</v>
      </c>
    </row>
    <row r="49" spans="1:4" x14ac:dyDescent="0.2">
      <c r="A49" s="37">
        <v>2023</v>
      </c>
      <c r="B49" s="200">
        <v>45139</v>
      </c>
      <c r="C49" s="134">
        <v>71144</v>
      </c>
      <c r="D49" s="137">
        <v>2.9</v>
      </c>
    </row>
    <row r="50" spans="1:4" x14ac:dyDescent="0.2">
      <c r="A50" s="37">
        <v>2023</v>
      </c>
      <c r="B50" s="200">
        <v>45170</v>
      </c>
      <c r="C50" s="134">
        <v>73773</v>
      </c>
      <c r="D50" s="137">
        <v>3</v>
      </c>
    </row>
    <row r="51" spans="1:4" x14ac:dyDescent="0.2">
      <c r="A51" s="37">
        <v>2023</v>
      </c>
      <c r="B51" s="200">
        <v>45200</v>
      </c>
      <c r="C51" s="134">
        <v>76964</v>
      </c>
      <c r="D51" s="137">
        <v>3.1</v>
      </c>
    </row>
    <row r="52" spans="1:4" x14ac:dyDescent="0.2">
      <c r="A52" s="37">
        <v>2023</v>
      </c>
      <c r="B52" s="200">
        <v>45231</v>
      </c>
      <c r="C52" s="134">
        <v>80240</v>
      </c>
      <c r="D52" s="137">
        <v>3.2</v>
      </c>
    </row>
    <row r="53" spans="1:4" x14ac:dyDescent="0.2">
      <c r="A53" s="37">
        <v>2023</v>
      </c>
      <c r="B53" s="200">
        <v>45261</v>
      </c>
      <c r="C53" s="134">
        <v>83275</v>
      </c>
      <c r="D53" s="137">
        <v>3.3</v>
      </c>
    </row>
    <row r="54" spans="1:4" x14ac:dyDescent="0.2">
      <c r="A54" s="37">
        <v>2024</v>
      </c>
      <c r="B54" s="200">
        <v>45292</v>
      </c>
      <c r="C54" s="134">
        <v>85974</v>
      </c>
      <c r="D54" s="137">
        <v>3.4</v>
      </c>
    </row>
    <row r="55" spans="1:4" x14ac:dyDescent="0.2">
      <c r="A55" s="37">
        <v>2024</v>
      </c>
      <c r="B55" s="200">
        <v>45323</v>
      </c>
      <c r="C55" s="134">
        <v>88929</v>
      </c>
      <c r="D55" s="137">
        <v>3.5</v>
      </c>
    </row>
    <row r="56" spans="1:4" x14ac:dyDescent="0.2">
      <c r="A56" s="37">
        <v>2024</v>
      </c>
      <c r="B56" s="200">
        <v>45352</v>
      </c>
      <c r="C56" s="134">
        <v>93207</v>
      </c>
      <c r="D56" s="137">
        <v>3.7</v>
      </c>
    </row>
    <row r="57" spans="1:4" x14ac:dyDescent="0.2">
      <c r="A57" s="37">
        <v>2024</v>
      </c>
      <c r="B57" s="200">
        <v>45383</v>
      </c>
      <c r="C57" s="134">
        <v>99053</v>
      </c>
      <c r="D57" s="137">
        <v>3.9</v>
      </c>
    </row>
    <row r="58" spans="1:4" x14ac:dyDescent="0.2">
      <c r="A58" s="37">
        <v>2024</v>
      </c>
      <c r="B58" s="200">
        <v>45413</v>
      </c>
      <c r="C58" s="134">
        <v>105424</v>
      </c>
      <c r="D58" s="137">
        <v>4.2</v>
      </c>
    </row>
    <row r="59" spans="1:4" x14ac:dyDescent="0.2">
      <c r="A59" s="37">
        <v>2024</v>
      </c>
      <c r="B59" s="200">
        <v>45444</v>
      </c>
      <c r="C59" s="134">
        <v>111177</v>
      </c>
      <c r="D59" s="137">
        <v>4.4000000000000004</v>
      </c>
    </row>
    <row r="60" spans="1:4" x14ac:dyDescent="0.2">
      <c r="A60" s="37">
        <v>2024</v>
      </c>
      <c r="B60" s="200">
        <v>45474</v>
      </c>
      <c r="C60" s="134">
        <v>115123</v>
      </c>
      <c r="D60" s="137">
        <v>4.5</v>
      </c>
    </row>
    <row r="61" spans="1:4" x14ac:dyDescent="0.2">
      <c r="A61" s="37">
        <v>2024</v>
      </c>
      <c r="B61" s="200">
        <v>45505</v>
      </c>
      <c r="C61" s="134">
        <v>116576</v>
      </c>
      <c r="D61" s="137">
        <v>4.5999999999999996</v>
      </c>
    </row>
    <row r="62" spans="1:4" x14ac:dyDescent="0.2">
      <c r="A62" s="37">
        <v>2024</v>
      </c>
      <c r="B62" s="200">
        <v>45536</v>
      </c>
      <c r="C62" s="134">
        <v>115873</v>
      </c>
      <c r="D62" s="137">
        <v>4.5</v>
      </c>
    </row>
    <row r="63" spans="1:4" x14ac:dyDescent="0.2">
      <c r="A63" s="37">
        <v>2024</v>
      </c>
      <c r="B63" s="200">
        <v>45566</v>
      </c>
      <c r="C63" s="134">
        <v>114211</v>
      </c>
      <c r="D63" s="137">
        <v>4.5</v>
      </c>
    </row>
    <row r="64" spans="1:4" x14ac:dyDescent="0.2">
      <c r="A64" s="37">
        <v>2024</v>
      </c>
      <c r="B64" s="200">
        <v>45597</v>
      </c>
      <c r="C64" s="134">
        <v>112954</v>
      </c>
      <c r="D64" s="137">
        <v>4.4000000000000004</v>
      </c>
    </row>
    <row r="65" spans="1:4" x14ac:dyDescent="0.2">
      <c r="A65" s="37">
        <v>2024</v>
      </c>
      <c r="B65" s="200">
        <v>45627</v>
      </c>
      <c r="C65" s="134">
        <v>112637</v>
      </c>
      <c r="D65" s="137">
        <v>4.4000000000000004</v>
      </c>
    </row>
    <row r="66" spans="1:4" x14ac:dyDescent="0.2">
      <c r="A66" s="37">
        <v>2025</v>
      </c>
      <c r="B66" s="200">
        <v>45658</v>
      </c>
      <c r="C66" s="134">
        <v>109341</v>
      </c>
      <c r="D66" s="137">
        <v>4.3</v>
      </c>
    </row>
    <row r="67" spans="1:4" x14ac:dyDescent="0.2">
      <c r="A67" s="37">
        <v>2025</v>
      </c>
      <c r="B67" s="200">
        <v>45689</v>
      </c>
      <c r="C67" s="134">
        <v>107112</v>
      </c>
      <c r="D67" s="137">
        <v>4.2</v>
      </c>
    </row>
    <row r="68" spans="1:4" x14ac:dyDescent="0.2">
      <c r="A68" s="37">
        <v>2025</v>
      </c>
      <c r="B68" s="200">
        <v>45717</v>
      </c>
      <c r="C68" s="134">
        <v>105631</v>
      </c>
      <c r="D68" s="137">
        <v>4.0999999999999996</v>
      </c>
    </row>
    <row r="69" spans="1:4" x14ac:dyDescent="0.2">
      <c r="A69" s="37">
        <v>2025</v>
      </c>
      <c r="B69" s="200">
        <v>45748</v>
      </c>
      <c r="C69" s="134">
        <v>106470</v>
      </c>
      <c r="D69" s="137">
        <v>4.2</v>
      </c>
    </row>
    <row r="70" spans="1:4" x14ac:dyDescent="0.2">
      <c r="A70" s="37">
        <v>2025</v>
      </c>
      <c r="B70" s="200">
        <v>45778</v>
      </c>
      <c r="C70" s="134">
        <v>105705</v>
      </c>
      <c r="D70" s="137">
        <v>4.0999999999999996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70"/>
  <sheetViews>
    <sheetView tabSelected="1" zoomScale="70" zoomScaleNormal="70" workbookViewId="0">
      <selection activeCell="T41" sqref="T41"/>
    </sheetView>
  </sheetViews>
  <sheetFormatPr baseColWidth="10" defaultColWidth="8.83203125" defaultRowHeight="15" x14ac:dyDescent="0.2"/>
  <cols>
    <col min="1" max="1" width="9.1640625" style="147" customWidth="1"/>
    <col min="2" max="2" width="11.6640625" style="147" customWidth="1"/>
    <col min="3" max="3" width="9.1640625" style="149" customWidth="1"/>
    <col min="4" max="4" width="13.33203125" style="148" bestFit="1" customWidth="1"/>
    <col min="7" max="8" width="9" bestFit="1" customWidth="1"/>
  </cols>
  <sheetData>
    <row r="1" spans="1:6" ht="15.75" customHeight="1" x14ac:dyDescent="0.2">
      <c r="A1" s="225" t="s">
        <v>102</v>
      </c>
      <c r="B1" s="222"/>
      <c r="C1" s="224"/>
      <c r="D1" s="223"/>
      <c r="E1" s="202"/>
      <c r="F1" s="202"/>
    </row>
    <row r="2" spans="1:6" ht="15.75" customHeight="1" x14ac:dyDescent="0.2">
      <c r="A2" s="225" t="s">
        <v>103</v>
      </c>
      <c r="B2" s="222"/>
      <c r="C2" s="224"/>
      <c r="D2" s="223"/>
      <c r="E2" s="202"/>
      <c r="F2" s="202"/>
    </row>
    <row r="3" spans="1:6" ht="15.75" customHeight="1" x14ac:dyDescent="0.2">
      <c r="A3" s="150"/>
    </row>
    <row r="4" spans="1:6" x14ac:dyDescent="0.2">
      <c r="A4" s="226" t="s">
        <v>105</v>
      </c>
      <c r="B4" s="222"/>
      <c r="C4" s="224"/>
      <c r="D4" s="223"/>
      <c r="E4" s="202"/>
    </row>
    <row r="5" spans="1:6" ht="52.5" customHeight="1" thickBot="1" x14ac:dyDescent="0.25">
      <c r="A5" s="36" t="s">
        <v>106</v>
      </c>
      <c r="B5" s="36" t="s">
        <v>107</v>
      </c>
      <c r="C5" s="135" t="s">
        <v>110</v>
      </c>
      <c r="D5" s="131" t="s">
        <v>111</v>
      </c>
    </row>
    <row r="6" spans="1:6" ht="15.75" customHeight="1" thickTop="1" x14ac:dyDescent="0.2">
      <c r="A6" s="37">
        <v>2020</v>
      </c>
      <c r="B6" s="200">
        <v>43831</v>
      </c>
      <c r="C6" s="136">
        <v>58</v>
      </c>
      <c r="D6" s="133">
        <v>2268881</v>
      </c>
    </row>
    <row r="7" spans="1:6" x14ac:dyDescent="0.2">
      <c r="A7" s="37">
        <v>2020</v>
      </c>
      <c r="B7" s="200">
        <v>43862</v>
      </c>
      <c r="C7" s="136">
        <v>57.9</v>
      </c>
      <c r="D7" s="133">
        <v>2260600</v>
      </c>
    </row>
    <row r="8" spans="1:6" x14ac:dyDescent="0.2">
      <c r="A8" s="37">
        <v>2020</v>
      </c>
      <c r="B8" s="200">
        <v>43891</v>
      </c>
      <c r="C8" s="136">
        <v>57.6</v>
      </c>
      <c r="D8" s="133">
        <v>2251335</v>
      </c>
    </row>
    <row r="9" spans="1:6" x14ac:dyDescent="0.2">
      <c r="A9" s="37">
        <v>2020</v>
      </c>
      <c r="B9" s="200">
        <v>43922</v>
      </c>
      <c r="C9" s="136">
        <v>57.6</v>
      </c>
      <c r="D9" s="133">
        <v>2049869</v>
      </c>
    </row>
    <row r="10" spans="1:6" x14ac:dyDescent="0.2">
      <c r="A10" s="37">
        <v>2020</v>
      </c>
      <c r="B10" s="200">
        <v>43952</v>
      </c>
      <c r="C10" s="136">
        <v>57.8</v>
      </c>
      <c r="D10" s="133">
        <v>2118489</v>
      </c>
    </row>
    <row r="11" spans="1:6" x14ac:dyDescent="0.2">
      <c r="A11" s="37">
        <v>2020</v>
      </c>
      <c r="B11" s="200">
        <v>43983</v>
      </c>
      <c r="C11" s="136">
        <v>57.6</v>
      </c>
      <c r="D11" s="133">
        <v>2145445</v>
      </c>
    </row>
    <row r="12" spans="1:6" x14ac:dyDescent="0.2">
      <c r="A12" s="37">
        <v>2020</v>
      </c>
      <c r="B12" s="200">
        <v>44013</v>
      </c>
      <c r="C12" s="136">
        <v>57.8</v>
      </c>
      <c r="D12" s="133">
        <v>2173869</v>
      </c>
    </row>
    <row r="13" spans="1:6" x14ac:dyDescent="0.2">
      <c r="A13" s="37">
        <v>2020</v>
      </c>
      <c r="B13" s="200">
        <v>44044</v>
      </c>
      <c r="C13" s="136">
        <v>57.8</v>
      </c>
      <c r="D13" s="133">
        <v>2198823</v>
      </c>
    </row>
    <row r="14" spans="1:6" x14ac:dyDescent="0.2">
      <c r="A14" s="37">
        <v>2020</v>
      </c>
      <c r="B14" s="200">
        <v>44075</v>
      </c>
      <c r="C14" s="136">
        <v>58.1</v>
      </c>
      <c r="D14" s="133">
        <v>2219532</v>
      </c>
    </row>
    <row r="15" spans="1:6" x14ac:dyDescent="0.2">
      <c r="A15" s="37">
        <v>2020</v>
      </c>
      <c r="B15" s="200">
        <v>44105</v>
      </c>
      <c r="C15" s="136">
        <v>58</v>
      </c>
      <c r="D15" s="133">
        <v>2233386</v>
      </c>
    </row>
    <row r="16" spans="1:6" x14ac:dyDescent="0.2">
      <c r="A16" s="37">
        <v>2020</v>
      </c>
      <c r="B16" s="200">
        <v>44136</v>
      </c>
      <c r="C16" s="136">
        <v>58</v>
      </c>
      <c r="D16" s="133">
        <v>2241588</v>
      </c>
    </row>
    <row r="17" spans="1:4" x14ac:dyDescent="0.2">
      <c r="A17" s="37">
        <v>2020</v>
      </c>
      <c r="B17" s="200">
        <v>44166</v>
      </c>
      <c r="C17" s="136">
        <v>57.9</v>
      </c>
      <c r="D17" s="133">
        <v>2245612</v>
      </c>
    </row>
    <row r="18" spans="1:4" x14ac:dyDescent="0.2">
      <c r="A18" s="37">
        <v>2021</v>
      </c>
      <c r="B18" s="200">
        <v>44197</v>
      </c>
      <c r="C18" s="136">
        <v>57.8</v>
      </c>
      <c r="D18" s="133">
        <v>2248346</v>
      </c>
    </row>
    <row r="19" spans="1:4" x14ac:dyDescent="0.2">
      <c r="A19" s="37">
        <v>2021</v>
      </c>
      <c r="B19" s="200">
        <v>44228</v>
      </c>
      <c r="C19" s="136">
        <v>57.7</v>
      </c>
      <c r="D19" s="133">
        <v>2251647</v>
      </c>
    </row>
    <row r="20" spans="1:4" x14ac:dyDescent="0.2">
      <c r="A20" s="37">
        <v>2021</v>
      </c>
      <c r="B20" s="200">
        <v>44256</v>
      </c>
      <c r="C20" s="136">
        <v>57.7</v>
      </c>
      <c r="D20" s="133">
        <v>2256609</v>
      </c>
    </row>
    <row r="21" spans="1:4" x14ac:dyDescent="0.2">
      <c r="A21" s="37">
        <v>2021</v>
      </c>
      <c r="B21" s="200">
        <v>44287</v>
      </c>
      <c r="C21" s="136">
        <v>57.7</v>
      </c>
      <c r="D21" s="133">
        <v>2262412</v>
      </c>
    </row>
    <row r="22" spans="1:4" x14ac:dyDescent="0.2">
      <c r="A22" s="37">
        <v>2021</v>
      </c>
      <c r="B22" s="200">
        <v>44317</v>
      </c>
      <c r="C22" s="136">
        <v>57.7</v>
      </c>
      <c r="D22" s="133">
        <v>2268037</v>
      </c>
    </row>
    <row r="23" spans="1:4" x14ac:dyDescent="0.2">
      <c r="A23" s="37">
        <v>2021</v>
      </c>
      <c r="B23" s="200">
        <v>44348</v>
      </c>
      <c r="C23" s="136">
        <v>57.7</v>
      </c>
      <c r="D23" s="133">
        <v>2272304</v>
      </c>
    </row>
    <row r="24" spans="1:4" x14ac:dyDescent="0.2">
      <c r="A24" s="37">
        <v>2021</v>
      </c>
      <c r="B24" s="200">
        <v>44378</v>
      </c>
      <c r="C24" s="136">
        <v>57.6</v>
      </c>
      <c r="D24" s="133">
        <v>2275589</v>
      </c>
    </row>
    <row r="25" spans="1:4" x14ac:dyDescent="0.2">
      <c r="A25" s="37">
        <v>2021</v>
      </c>
      <c r="B25" s="200">
        <v>44409</v>
      </c>
      <c r="C25" s="136">
        <v>57.5</v>
      </c>
      <c r="D25" s="133">
        <v>2278837</v>
      </c>
    </row>
    <row r="26" spans="1:4" x14ac:dyDescent="0.2">
      <c r="A26" s="37">
        <v>2021</v>
      </c>
      <c r="B26" s="200">
        <v>44440</v>
      </c>
      <c r="C26" s="136">
        <v>57.4</v>
      </c>
      <c r="D26" s="133">
        <v>2282766</v>
      </c>
    </row>
    <row r="27" spans="1:4" x14ac:dyDescent="0.2">
      <c r="A27" s="37">
        <v>2021</v>
      </c>
      <c r="B27" s="200">
        <v>44470</v>
      </c>
      <c r="C27" s="136">
        <v>57.4</v>
      </c>
      <c r="D27" s="133">
        <v>2288004</v>
      </c>
    </row>
    <row r="28" spans="1:4" x14ac:dyDescent="0.2">
      <c r="A28" s="37">
        <v>2021</v>
      </c>
      <c r="B28" s="200">
        <v>44501</v>
      </c>
      <c r="C28" s="136">
        <v>57.4</v>
      </c>
      <c r="D28" s="133">
        <v>2294463</v>
      </c>
    </row>
    <row r="29" spans="1:4" x14ac:dyDescent="0.2">
      <c r="A29" s="37">
        <v>2021</v>
      </c>
      <c r="B29" s="200">
        <v>44531</v>
      </c>
      <c r="C29" s="136">
        <v>57.4</v>
      </c>
      <c r="D29" s="133">
        <v>2301857</v>
      </c>
    </row>
    <row r="30" spans="1:4" x14ac:dyDescent="0.2">
      <c r="A30" s="37">
        <v>2022</v>
      </c>
      <c r="B30" s="200">
        <v>44562</v>
      </c>
      <c r="C30" s="136">
        <v>57.5</v>
      </c>
      <c r="D30" s="133">
        <v>2309494</v>
      </c>
    </row>
    <row r="31" spans="1:4" x14ac:dyDescent="0.2">
      <c r="A31" s="37">
        <v>2022</v>
      </c>
      <c r="B31" s="200">
        <v>44593</v>
      </c>
      <c r="C31" s="136">
        <v>57.6</v>
      </c>
      <c r="D31" s="133">
        <v>2316465</v>
      </c>
    </row>
    <row r="32" spans="1:4" x14ac:dyDescent="0.2">
      <c r="A32" s="37">
        <v>2022</v>
      </c>
      <c r="B32" s="200">
        <v>44621</v>
      </c>
      <c r="C32" s="136">
        <v>57.6</v>
      </c>
      <c r="D32" s="133">
        <v>2321745</v>
      </c>
    </row>
    <row r="33" spans="1:4" x14ac:dyDescent="0.2">
      <c r="A33" s="37">
        <v>2022</v>
      </c>
      <c r="B33" s="200">
        <v>44652</v>
      </c>
      <c r="C33" s="136">
        <v>57.6</v>
      </c>
      <c r="D33" s="133">
        <v>2325316</v>
      </c>
    </row>
    <row r="34" spans="1:4" x14ac:dyDescent="0.2">
      <c r="A34" s="37">
        <v>2022</v>
      </c>
      <c r="B34" s="200">
        <v>44682</v>
      </c>
      <c r="C34" s="136">
        <v>57.5</v>
      </c>
      <c r="D34" s="133">
        <v>2327603</v>
      </c>
    </row>
    <row r="35" spans="1:4" x14ac:dyDescent="0.2">
      <c r="A35" s="37">
        <v>2022</v>
      </c>
      <c r="B35" s="200">
        <v>44713</v>
      </c>
      <c r="C35" s="136">
        <v>57.4</v>
      </c>
      <c r="D35" s="133">
        <v>2329023</v>
      </c>
    </row>
    <row r="36" spans="1:4" x14ac:dyDescent="0.2">
      <c r="A36" s="37">
        <v>2022</v>
      </c>
      <c r="B36" s="200">
        <v>44743</v>
      </c>
      <c r="C36" s="136">
        <v>57.4</v>
      </c>
      <c r="D36" s="133">
        <v>2330069</v>
      </c>
    </row>
    <row r="37" spans="1:4" x14ac:dyDescent="0.2">
      <c r="A37" s="37">
        <v>2022</v>
      </c>
      <c r="B37" s="200">
        <v>44774</v>
      </c>
      <c r="C37" s="136">
        <v>57.3</v>
      </c>
      <c r="D37" s="133">
        <v>2331737</v>
      </c>
    </row>
    <row r="38" spans="1:4" x14ac:dyDescent="0.2">
      <c r="A38" s="37">
        <v>2022</v>
      </c>
      <c r="B38" s="200">
        <v>44805</v>
      </c>
      <c r="C38" s="136">
        <v>57.3</v>
      </c>
      <c r="D38" s="133">
        <v>2334962</v>
      </c>
    </row>
    <row r="39" spans="1:4" x14ac:dyDescent="0.2">
      <c r="A39" s="37">
        <v>2022</v>
      </c>
      <c r="B39" s="200">
        <v>44835</v>
      </c>
      <c r="C39" s="136">
        <v>57.3</v>
      </c>
      <c r="D39" s="133">
        <v>2340270</v>
      </c>
    </row>
    <row r="40" spans="1:4" x14ac:dyDescent="0.2">
      <c r="A40" s="37">
        <v>2022</v>
      </c>
      <c r="B40" s="200">
        <v>44866</v>
      </c>
      <c r="C40" s="136">
        <v>57.4</v>
      </c>
      <c r="D40" s="133">
        <v>2347696</v>
      </c>
    </row>
    <row r="41" spans="1:4" x14ac:dyDescent="0.2">
      <c r="A41" s="37">
        <v>2022</v>
      </c>
      <c r="B41" s="200">
        <v>44896</v>
      </c>
      <c r="C41" s="136">
        <v>57.4</v>
      </c>
      <c r="D41" s="133">
        <v>2356633</v>
      </c>
    </row>
    <row r="42" spans="1:4" x14ac:dyDescent="0.2">
      <c r="A42" s="37">
        <v>2023</v>
      </c>
      <c r="B42" s="200">
        <v>44927</v>
      </c>
      <c r="C42" s="136">
        <v>57.5</v>
      </c>
      <c r="D42" s="133">
        <v>2365929</v>
      </c>
    </row>
    <row r="43" spans="1:4" x14ac:dyDescent="0.2">
      <c r="A43" s="37">
        <v>2023</v>
      </c>
      <c r="B43" s="200">
        <v>44958</v>
      </c>
      <c r="C43" s="136">
        <v>57.6</v>
      </c>
      <c r="D43" s="133">
        <v>2375008</v>
      </c>
    </row>
    <row r="44" spans="1:4" x14ac:dyDescent="0.2">
      <c r="A44" s="37">
        <v>2023</v>
      </c>
      <c r="B44" s="200">
        <v>44986</v>
      </c>
      <c r="C44" s="137">
        <v>57.7</v>
      </c>
      <c r="D44" s="134">
        <v>2383542</v>
      </c>
    </row>
    <row r="45" spans="1:4" x14ac:dyDescent="0.2">
      <c r="A45" s="37">
        <v>2023</v>
      </c>
      <c r="B45" s="200">
        <v>45017</v>
      </c>
      <c r="C45" s="137">
        <v>57.8</v>
      </c>
      <c r="D45" s="134">
        <v>2391270</v>
      </c>
    </row>
    <row r="46" spans="1:4" x14ac:dyDescent="0.2">
      <c r="A46" s="37">
        <v>2023</v>
      </c>
      <c r="B46" s="200">
        <v>45047</v>
      </c>
      <c r="C46" s="137">
        <v>57.8</v>
      </c>
      <c r="D46" s="134">
        <v>2397763</v>
      </c>
    </row>
    <row r="47" spans="1:4" x14ac:dyDescent="0.2">
      <c r="A47" s="37">
        <v>2023</v>
      </c>
      <c r="B47" s="200">
        <v>45078</v>
      </c>
      <c r="C47" s="137">
        <v>57.8</v>
      </c>
      <c r="D47" s="134">
        <v>2403440</v>
      </c>
    </row>
    <row r="48" spans="1:4" x14ac:dyDescent="0.2">
      <c r="A48" s="37">
        <v>2023</v>
      </c>
      <c r="B48" s="200">
        <v>45108</v>
      </c>
      <c r="C48" s="137">
        <v>57.8</v>
      </c>
      <c r="D48" s="134">
        <v>2408646</v>
      </c>
    </row>
    <row r="49" spans="1:4" x14ac:dyDescent="0.2">
      <c r="A49" s="37">
        <v>2023</v>
      </c>
      <c r="B49" s="200">
        <v>45139</v>
      </c>
      <c r="C49" s="137">
        <v>57.8</v>
      </c>
      <c r="D49" s="134">
        <v>2413025</v>
      </c>
    </row>
    <row r="50" spans="1:4" x14ac:dyDescent="0.2">
      <c r="A50" s="37">
        <v>2023</v>
      </c>
      <c r="B50" s="200">
        <v>45170</v>
      </c>
      <c r="C50" s="137">
        <v>57.9</v>
      </c>
      <c r="D50" s="134">
        <v>2416181</v>
      </c>
    </row>
    <row r="51" spans="1:4" x14ac:dyDescent="0.2">
      <c r="A51" s="37">
        <v>2023</v>
      </c>
      <c r="B51" s="200">
        <v>45200</v>
      </c>
      <c r="C51" s="137">
        <v>57.9</v>
      </c>
      <c r="D51" s="134">
        <v>2417945</v>
      </c>
    </row>
    <row r="52" spans="1:4" x14ac:dyDescent="0.2">
      <c r="A52" s="37">
        <v>2023</v>
      </c>
      <c r="B52" s="200">
        <v>45231</v>
      </c>
      <c r="C52" s="137">
        <v>57.9</v>
      </c>
      <c r="D52" s="134">
        <v>2418781</v>
      </c>
    </row>
    <row r="53" spans="1:4" x14ac:dyDescent="0.2">
      <c r="A53" s="37">
        <v>2023</v>
      </c>
      <c r="B53" s="200">
        <v>45261</v>
      </c>
      <c r="C53" s="137">
        <v>57.8</v>
      </c>
      <c r="D53" s="134">
        <v>2419375</v>
      </c>
    </row>
    <row r="54" spans="1:4" x14ac:dyDescent="0.2">
      <c r="A54" s="37">
        <v>2024</v>
      </c>
      <c r="B54" s="200">
        <v>45292</v>
      </c>
      <c r="C54" s="137">
        <v>57.8</v>
      </c>
      <c r="D54" s="134">
        <v>2420352</v>
      </c>
    </row>
    <row r="55" spans="1:4" x14ac:dyDescent="0.2">
      <c r="A55" s="37">
        <v>2024</v>
      </c>
      <c r="B55" s="200">
        <v>45323</v>
      </c>
      <c r="C55" s="137">
        <v>57.8</v>
      </c>
      <c r="D55" s="134">
        <v>2422031</v>
      </c>
    </row>
    <row r="56" spans="1:4" x14ac:dyDescent="0.2">
      <c r="A56" s="37">
        <v>2024</v>
      </c>
      <c r="B56" s="200">
        <v>45352</v>
      </c>
      <c r="C56" s="137">
        <v>57.9</v>
      </c>
      <c r="D56" s="134">
        <v>2424087</v>
      </c>
    </row>
    <row r="57" spans="1:4" x14ac:dyDescent="0.2">
      <c r="A57" s="37">
        <v>2024</v>
      </c>
      <c r="B57" s="200">
        <v>45383</v>
      </c>
      <c r="C57" s="137">
        <v>58</v>
      </c>
      <c r="D57" s="134">
        <v>2426252</v>
      </c>
    </row>
    <row r="58" spans="1:4" x14ac:dyDescent="0.2">
      <c r="A58" s="37">
        <v>2024</v>
      </c>
      <c r="B58" s="200">
        <v>45413</v>
      </c>
      <c r="C58" s="137">
        <v>58.1</v>
      </c>
      <c r="D58" s="134">
        <v>2428597</v>
      </c>
    </row>
    <row r="59" spans="1:4" x14ac:dyDescent="0.2">
      <c r="A59" s="37">
        <v>2024</v>
      </c>
      <c r="B59" s="200">
        <v>45444</v>
      </c>
      <c r="C59" s="137">
        <v>58.1</v>
      </c>
      <c r="D59" s="134">
        <v>2430644</v>
      </c>
    </row>
    <row r="60" spans="1:4" x14ac:dyDescent="0.2">
      <c r="A60" s="37">
        <v>2024</v>
      </c>
      <c r="B60" s="200">
        <v>45474</v>
      </c>
      <c r="C60" s="137">
        <v>58.2</v>
      </c>
      <c r="D60" s="134">
        <v>2432238</v>
      </c>
    </row>
    <row r="61" spans="1:4" x14ac:dyDescent="0.2">
      <c r="A61" s="37">
        <v>2024</v>
      </c>
      <c r="B61" s="200">
        <v>45505</v>
      </c>
      <c r="C61" s="137">
        <v>58.1</v>
      </c>
      <c r="D61" s="134">
        <v>2433798</v>
      </c>
    </row>
    <row r="62" spans="1:4" x14ac:dyDescent="0.2">
      <c r="A62" s="37">
        <v>2024</v>
      </c>
      <c r="B62" s="200">
        <v>45536</v>
      </c>
      <c r="C62" s="137">
        <v>58.1</v>
      </c>
      <c r="D62" s="134">
        <v>2435531</v>
      </c>
    </row>
    <row r="63" spans="1:4" x14ac:dyDescent="0.2">
      <c r="A63" s="37">
        <v>2024</v>
      </c>
      <c r="B63" s="200">
        <v>45566</v>
      </c>
      <c r="C63" s="137">
        <v>58</v>
      </c>
      <c r="D63" s="134">
        <v>2436946</v>
      </c>
    </row>
    <row r="64" spans="1:4" x14ac:dyDescent="0.2">
      <c r="A64" s="37">
        <v>2024</v>
      </c>
      <c r="B64" s="200">
        <v>45597</v>
      </c>
      <c r="C64" s="137">
        <v>57.8</v>
      </c>
      <c r="D64" s="134">
        <v>2437183</v>
      </c>
    </row>
    <row r="65" spans="1:4" x14ac:dyDescent="0.2">
      <c r="A65" s="37">
        <v>2024</v>
      </c>
      <c r="B65" s="200">
        <v>45627</v>
      </c>
      <c r="C65" s="137">
        <v>57.7</v>
      </c>
      <c r="D65" s="134">
        <v>2437016</v>
      </c>
    </row>
    <row r="66" spans="1:4" x14ac:dyDescent="0.2">
      <c r="A66" s="37">
        <v>2025</v>
      </c>
      <c r="B66" s="200">
        <v>45658</v>
      </c>
      <c r="C66" s="137">
        <v>57.6</v>
      </c>
      <c r="D66" s="134">
        <v>2439667</v>
      </c>
    </row>
    <row r="67" spans="1:4" x14ac:dyDescent="0.2">
      <c r="A67" s="37">
        <v>2025</v>
      </c>
      <c r="B67" s="200">
        <v>45689</v>
      </c>
      <c r="C67" s="137">
        <v>57.6</v>
      </c>
      <c r="D67" s="134">
        <v>2443050</v>
      </c>
    </row>
    <row r="68" spans="1:4" x14ac:dyDescent="0.2">
      <c r="A68" s="37">
        <v>2025</v>
      </c>
      <c r="B68" s="200">
        <v>45717</v>
      </c>
      <c r="C68" s="137">
        <v>57.5</v>
      </c>
      <c r="D68" s="134">
        <v>2445437</v>
      </c>
    </row>
    <row r="69" spans="1:4" x14ac:dyDescent="0.2">
      <c r="A69" s="37">
        <v>2025</v>
      </c>
      <c r="B69" s="200">
        <v>45748</v>
      </c>
      <c r="C69" s="137">
        <v>57.5</v>
      </c>
      <c r="D69" s="134">
        <v>2448573</v>
      </c>
    </row>
    <row r="70" spans="1:4" x14ac:dyDescent="0.2">
      <c r="A70" s="37">
        <v>2025</v>
      </c>
      <c r="B70" s="200">
        <v>45778</v>
      </c>
      <c r="C70" s="137">
        <v>57.5</v>
      </c>
      <c r="D70" s="134">
        <v>2453733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58" bestFit="1" customWidth="1"/>
    <col min="7" max="7" width="10.5" bestFit="1" customWidth="1"/>
    <col min="8" max="8" width="8.83203125" style="158" bestFit="1" customWidth="1"/>
  </cols>
  <sheetData>
    <row r="1" spans="1:8" x14ac:dyDescent="0.2">
      <c r="A1" s="13">
        <v>45778</v>
      </c>
      <c r="E1" s="227" t="s">
        <v>112</v>
      </c>
      <c r="F1" s="228"/>
      <c r="G1" s="202"/>
      <c r="H1" s="228"/>
    </row>
    <row r="2" spans="1:8" x14ac:dyDescent="0.2">
      <c r="A2" s="147" t="s">
        <v>113</v>
      </c>
      <c r="B2" t="s">
        <v>114</v>
      </c>
      <c r="C2" t="s">
        <v>115</v>
      </c>
      <c r="D2" t="s">
        <v>116</v>
      </c>
      <c r="E2" t="s">
        <v>117</v>
      </c>
      <c r="F2" s="158" t="s">
        <v>118</v>
      </c>
      <c r="G2" t="s">
        <v>116</v>
      </c>
      <c r="H2" s="158" t="s">
        <v>118</v>
      </c>
    </row>
    <row r="3" spans="1:8" x14ac:dyDescent="0.2">
      <c r="A3" t="s">
        <v>119</v>
      </c>
      <c r="B3" t="s">
        <v>120</v>
      </c>
      <c r="C3" t="s">
        <v>120</v>
      </c>
      <c r="D3" t="s">
        <v>121</v>
      </c>
      <c r="E3" t="s">
        <v>120</v>
      </c>
      <c r="F3" s="158" t="s">
        <v>122</v>
      </c>
      <c r="G3" t="s">
        <v>121</v>
      </c>
      <c r="H3" s="158" t="s">
        <v>122</v>
      </c>
    </row>
    <row r="4" spans="1:8" x14ac:dyDescent="0.2">
      <c r="G4" s="55"/>
    </row>
    <row r="5" spans="1:8" x14ac:dyDescent="0.2">
      <c r="A5" s="147" t="s">
        <v>123</v>
      </c>
      <c r="B5" s="118">
        <v>2413100</v>
      </c>
      <c r="C5" s="118">
        <v>2407700</v>
      </c>
      <c r="D5" s="118">
        <v>2350600</v>
      </c>
      <c r="E5" s="159">
        <f t="shared" ref="E5:E13" si="0">B5-C5</f>
        <v>5400</v>
      </c>
      <c r="F5" s="198">
        <f t="shared" ref="F5:F13" si="1">ROUND((B5-C5)/C5,3)</f>
        <v>2E-3</v>
      </c>
      <c r="G5" s="159">
        <f t="shared" ref="G5:G13" si="2">B5-D5</f>
        <v>62500</v>
      </c>
      <c r="H5" s="198">
        <f t="shared" ref="H5:H13" si="3">ROUND((B5-D5)/D5,3)</f>
        <v>2.7E-2</v>
      </c>
    </row>
    <row r="6" spans="1:8" x14ac:dyDescent="0.2">
      <c r="A6" t="s">
        <v>85</v>
      </c>
      <c r="B6" s="77">
        <v>436800</v>
      </c>
      <c r="C6" s="77">
        <v>435200</v>
      </c>
      <c r="D6" s="77">
        <v>421700</v>
      </c>
      <c r="E6" s="159">
        <f t="shared" si="0"/>
        <v>1600</v>
      </c>
      <c r="F6" s="199">
        <f t="shared" si="1"/>
        <v>4.0000000000000001E-3</v>
      </c>
      <c r="G6" s="159">
        <f t="shared" si="2"/>
        <v>15100</v>
      </c>
      <c r="H6" s="199">
        <f t="shared" si="3"/>
        <v>3.5999999999999997E-2</v>
      </c>
    </row>
    <row r="7" spans="1:8" x14ac:dyDescent="0.2">
      <c r="A7" t="s">
        <v>71</v>
      </c>
      <c r="B7" s="77">
        <v>437900</v>
      </c>
      <c r="C7" s="77">
        <v>437500</v>
      </c>
      <c r="D7" s="77">
        <v>428800</v>
      </c>
      <c r="E7" s="159">
        <f t="shared" si="0"/>
        <v>400</v>
      </c>
      <c r="F7" s="199">
        <f t="shared" si="1"/>
        <v>1E-3</v>
      </c>
      <c r="G7" s="159">
        <f t="shared" si="2"/>
        <v>9100</v>
      </c>
      <c r="H7" s="199">
        <f t="shared" si="3"/>
        <v>2.1000000000000001E-2</v>
      </c>
    </row>
    <row r="8" spans="1:8" x14ac:dyDescent="0.2">
      <c r="A8" t="s">
        <v>72</v>
      </c>
      <c r="B8" s="77">
        <v>98800</v>
      </c>
      <c r="C8" s="77">
        <v>98800</v>
      </c>
      <c r="D8" s="77">
        <v>96300</v>
      </c>
      <c r="E8" s="159">
        <f t="shared" si="0"/>
        <v>0</v>
      </c>
      <c r="F8" s="199">
        <f t="shared" si="1"/>
        <v>0</v>
      </c>
      <c r="G8" s="159">
        <f t="shared" si="2"/>
        <v>2500</v>
      </c>
      <c r="H8" s="199">
        <f t="shared" si="3"/>
        <v>2.5999999999999999E-2</v>
      </c>
    </row>
    <row r="9" spans="1:8" x14ac:dyDescent="0.2">
      <c r="A9" t="s">
        <v>90</v>
      </c>
      <c r="B9" s="77">
        <v>479100</v>
      </c>
      <c r="C9" s="77">
        <v>479200</v>
      </c>
      <c r="D9" s="77">
        <v>470100</v>
      </c>
      <c r="E9" s="159">
        <f t="shared" si="0"/>
        <v>-100</v>
      </c>
      <c r="F9" s="199">
        <f t="shared" si="1"/>
        <v>0</v>
      </c>
      <c r="G9" s="159">
        <f t="shared" si="2"/>
        <v>9000</v>
      </c>
      <c r="H9" s="199">
        <f t="shared" si="3"/>
        <v>1.9E-2</v>
      </c>
    </row>
    <row r="10" spans="1:8" x14ac:dyDescent="0.2">
      <c r="A10" t="s">
        <v>124</v>
      </c>
      <c r="B10" s="77">
        <v>89700</v>
      </c>
      <c r="C10" s="77">
        <v>89700</v>
      </c>
      <c r="D10" s="77">
        <v>88400</v>
      </c>
      <c r="E10" s="159">
        <f t="shared" si="0"/>
        <v>0</v>
      </c>
      <c r="F10" s="199">
        <f t="shared" si="1"/>
        <v>0</v>
      </c>
      <c r="G10" s="159">
        <f t="shared" si="2"/>
        <v>1300</v>
      </c>
      <c r="H10" s="199">
        <f t="shared" si="3"/>
        <v>1.4999999999999999E-2</v>
      </c>
    </row>
    <row r="11" spans="1:8" x14ac:dyDescent="0.2">
      <c r="A11" t="s">
        <v>95</v>
      </c>
      <c r="B11" s="77">
        <v>159700</v>
      </c>
      <c r="C11" s="77">
        <v>159700</v>
      </c>
      <c r="D11" s="77">
        <v>153600</v>
      </c>
      <c r="E11" s="159">
        <f t="shared" si="0"/>
        <v>0</v>
      </c>
      <c r="F11" s="199">
        <f t="shared" si="1"/>
        <v>0</v>
      </c>
      <c r="G11" s="159">
        <f t="shared" si="2"/>
        <v>6100</v>
      </c>
      <c r="H11" s="199">
        <f t="shared" si="3"/>
        <v>0.04</v>
      </c>
    </row>
    <row r="12" spans="1:8" x14ac:dyDescent="0.2">
      <c r="A12" t="s">
        <v>76</v>
      </c>
      <c r="B12" s="77">
        <v>180900</v>
      </c>
      <c r="C12" s="77">
        <v>180500</v>
      </c>
      <c r="D12" s="77">
        <v>176100</v>
      </c>
      <c r="E12" s="159">
        <f t="shared" si="0"/>
        <v>400</v>
      </c>
      <c r="F12" s="199">
        <f t="shared" si="1"/>
        <v>2E-3</v>
      </c>
      <c r="G12" s="159">
        <f t="shared" si="2"/>
        <v>4800</v>
      </c>
      <c r="H12" s="199">
        <f t="shared" si="3"/>
        <v>2.7E-2</v>
      </c>
    </row>
    <row r="13" spans="1:8" x14ac:dyDescent="0.2">
      <c r="A13" t="s">
        <v>77</v>
      </c>
      <c r="B13" s="77">
        <v>38700</v>
      </c>
      <c r="C13" s="77">
        <v>38600</v>
      </c>
      <c r="D13" s="77">
        <v>38100</v>
      </c>
      <c r="E13" s="159">
        <f t="shared" si="0"/>
        <v>100</v>
      </c>
      <c r="F13" s="199">
        <f t="shared" si="1"/>
        <v>3.0000000000000001E-3</v>
      </c>
      <c r="G13" s="159">
        <f t="shared" si="2"/>
        <v>600</v>
      </c>
      <c r="H13" s="199">
        <f t="shared" si="3"/>
        <v>1.6E-2</v>
      </c>
    </row>
    <row r="15" spans="1:8" x14ac:dyDescent="0.2">
      <c r="A15" s="147" t="s">
        <v>125</v>
      </c>
    </row>
    <row r="17" spans="1:1" x14ac:dyDescent="0.2">
      <c r="A17" s="54" t="s">
        <v>126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6" zoomScaleNormal="100" workbookViewId="0">
      <selection activeCell="B11" sqref="B11:H44"/>
    </sheetView>
  </sheetViews>
  <sheetFormatPr baseColWidth="10" defaultColWidth="9.1640625" defaultRowHeight="13" x14ac:dyDescent="0.15"/>
  <cols>
    <col min="1" max="1" width="70" style="154" bestFit="1" customWidth="1"/>
    <col min="2" max="2" width="9.1640625" style="153" customWidth="1"/>
    <col min="3" max="3" width="9.1640625" style="154" customWidth="1"/>
    <col min="4" max="4" width="10.33203125" style="154" bestFit="1" customWidth="1"/>
    <col min="5" max="6" width="8.6640625" style="154" customWidth="1"/>
    <col min="7" max="8" width="9" style="154" customWidth="1"/>
    <col min="9" max="11" width="9.1640625" style="154" customWidth="1"/>
    <col min="12" max="12" width="12.83203125" style="154" bestFit="1" customWidth="1"/>
    <col min="13" max="13" width="13.33203125" style="154" bestFit="1" customWidth="1"/>
    <col min="14" max="14" width="12.83203125" style="154" bestFit="1" customWidth="1"/>
    <col min="15" max="29" width="9.1640625" style="154" customWidth="1"/>
    <col min="30" max="16384" width="9.1640625" style="154"/>
  </cols>
  <sheetData>
    <row r="1" spans="1:14" x14ac:dyDescent="0.15">
      <c r="A1" s="233" t="s">
        <v>127</v>
      </c>
      <c r="B1" s="230"/>
      <c r="C1" s="231"/>
      <c r="D1" s="231"/>
      <c r="E1" s="231"/>
      <c r="F1" s="231"/>
      <c r="G1" s="231"/>
      <c r="H1" s="156"/>
    </row>
    <row r="2" spans="1:14" x14ac:dyDescent="0.15">
      <c r="A2" s="229" t="s">
        <v>128</v>
      </c>
      <c r="B2" s="230"/>
      <c r="C2" s="231"/>
      <c r="D2" s="231"/>
      <c r="E2" s="231"/>
      <c r="F2" s="231"/>
      <c r="G2" s="231"/>
      <c r="H2" s="152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32">
        <v>45778</v>
      </c>
      <c r="B4" s="230"/>
      <c r="C4" s="231"/>
      <c r="D4" s="231"/>
      <c r="E4" s="231"/>
      <c r="F4" s="231"/>
      <c r="G4" s="231"/>
      <c r="H4" s="155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34" t="s">
        <v>112</v>
      </c>
      <c r="F6" s="231"/>
      <c r="G6" s="231"/>
      <c r="H6" s="231"/>
    </row>
    <row r="7" spans="1:14" x14ac:dyDescent="0.15">
      <c r="A7" s="3"/>
      <c r="B7" s="5" t="s">
        <v>114</v>
      </c>
      <c r="C7" s="157" t="s">
        <v>115</v>
      </c>
      <c r="D7" s="157" t="s">
        <v>116</v>
      </c>
      <c r="E7" s="157" t="s">
        <v>117</v>
      </c>
      <c r="F7" s="157" t="s">
        <v>118</v>
      </c>
      <c r="G7" s="157" t="s">
        <v>116</v>
      </c>
      <c r="H7" s="157" t="s">
        <v>118</v>
      </c>
    </row>
    <row r="8" spans="1:14" x14ac:dyDescent="0.15">
      <c r="A8" s="3"/>
      <c r="B8" s="5" t="s">
        <v>120</v>
      </c>
      <c r="C8" s="157" t="s">
        <v>120</v>
      </c>
      <c r="D8" s="157" t="s">
        <v>121</v>
      </c>
      <c r="E8" s="157" t="s">
        <v>120</v>
      </c>
      <c r="F8" s="157" t="s">
        <v>122</v>
      </c>
      <c r="G8" s="157" t="s">
        <v>121</v>
      </c>
      <c r="H8" s="157" t="s">
        <v>122</v>
      </c>
    </row>
    <row r="10" spans="1:14" x14ac:dyDescent="0.15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">
      <c r="A11" s="8" t="s">
        <v>129</v>
      </c>
      <c r="B11" s="160">
        <v>2413.1</v>
      </c>
      <c r="C11" s="160">
        <v>2407.6999999999998</v>
      </c>
      <c r="D11" s="161">
        <v>2350.6</v>
      </c>
      <c r="E11" s="162">
        <f t="shared" ref="E11:E44" si="0">B11-C11</f>
        <v>5.4000000000000909</v>
      </c>
      <c r="F11" s="163">
        <f t="shared" ref="F11:F44" si="1">ROUND((B11-C11)/C11,3)</f>
        <v>2E-3</v>
      </c>
      <c r="G11" s="162">
        <f t="shared" ref="G11:G44" si="2">B11-D11</f>
        <v>62.5</v>
      </c>
      <c r="H11" s="163">
        <f t="shared" ref="H11:H44" si="3">ROUND((B11-D11)/D11,3)</f>
        <v>2.7E-2</v>
      </c>
      <c r="K11" s="58"/>
      <c r="L11" s="9"/>
      <c r="M11" s="10"/>
    </row>
    <row r="12" spans="1:14" ht="15" customHeight="1" x14ac:dyDescent="0.2">
      <c r="A12" s="8" t="s">
        <v>130</v>
      </c>
      <c r="B12" s="160">
        <v>2020.3</v>
      </c>
      <c r="C12" s="160">
        <v>2016.9</v>
      </c>
      <c r="D12" s="161">
        <v>1965.1</v>
      </c>
      <c r="E12" s="162">
        <f t="shared" si="0"/>
        <v>3.3999999999998636</v>
      </c>
      <c r="F12" s="163">
        <f t="shared" si="1"/>
        <v>2E-3</v>
      </c>
      <c r="G12" s="162">
        <f t="shared" si="2"/>
        <v>55.200000000000045</v>
      </c>
      <c r="H12" s="163">
        <f t="shared" si="3"/>
        <v>2.8000000000000001E-2</v>
      </c>
      <c r="K12" s="58"/>
      <c r="L12" s="9"/>
      <c r="M12" s="10"/>
    </row>
    <row r="13" spans="1:14" ht="15" customHeight="1" x14ac:dyDescent="0.2">
      <c r="A13" s="8" t="s">
        <v>131</v>
      </c>
      <c r="B13" s="160">
        <v>392.5</v>
      </c>
      <c r="C13" s="160">
        <v>392.5</v>
      </c>
      <c r="D13" s="161">
        <v>385.6</v>
      </c>
      <c r="E13" s="162">
        <f t="shared" si="0"/>
        <v>0</v>
      </c>
      <c r="F13" s="163">
        <f t="shared" si="1"/>
        <v>0</v>
      </c>
      <c r="G13" s="162">
        <f t="shared" si="2"/>
        <v>6.8999999999999773</v>
      </c>
      <c r="H13" s="163">
        <f t="shared" si="3"/>
        <v>1.7999999999999999E-2</v>
      </c>
      <c r="K13" s="58"/>
      <c r="L13" s="119"/>
      <c r="M13" s="120"/>
      <c r="N13" s="121"/>
    </row>
    <row r="14" spans="1:14" ht="15" customHeight="1" x14ac:dyDescent="0.2">
      <c r="A14" s="8" t="s">
        <v>132</v>
      </c>
      <c r="B14" s="160">
        <v>129.30000000000001</v>
      </c>
      <c r="C14" s="160">
        <v>129.19999999999999</v>
      </c>
      <c r="D14" s="161">
        <v>121.5</v>
      </c>
      <c r="E14" s="162">
        <f t="shared" si="0"/>
        <v>0.10000000000002274</v>
      </c>
      <c r="F14" s="163">
        <f t="shared" si="1"/>
        <v>1E-3</v>
      </c>
      <c r="G14" s="162">
        <f t="shared" si="2"/>
        <v>7.8000000000000114</v>
      </c>
      <c r="H14" s="163">
        <f t="shared" si="3"/>
        <v>6.4000000000000001E-2</v>
      </c>
      <c r="J14" s="153"/>
      <c r="K14" s="58"/>
      <c r="L14" s="119"/>
      <c r="M14" s="120"/>
      <c r="N14" s="121"/>
    </row>
    <row r="15" spans="1:14" ht="15" customHeight="1" x14ac:dyDescent="0.2">
      <c r="A15" s="8" t="s">
        <v>133</v>
      </c>
      <c r="B15" s="160">
        <v>4.5999999999999996</v>
      </c>
      <c r="C15" s="160">
        <v>4.5999999999999996</v>
      </c>
      <c r="D15" s="161">
        <v>4.4000000000000004</v>
      </c>
      <c r="E15" s="162">
        <f t="shared" si="0"/>
        <v>0</v>
      </c>
      <c r="F15" s="163">
        <f t="shared" si="1"/>
        <v>0</v>
      </c>
      <c r="G15" s="162">
        <f t="shared" si="2"/>
        <v>0.19999999999999929</v>
      </c>
      <c r="H15" s="163">
        <f t="shared" si="3"/>
        <v>4.4999999999999998E-2</v>
      </c>
      <c r="J15" s="153"/>
      <c r="K15" s="58"/>
      <c r="L15" s="119"/>
      <c r="M15" s="120"/>
      <c r="N15" s="121"/>
    </row>
    <row r="16" spans="1:14" ht="15" customHeight="1" x14ac:dyDescent="0.2">
      <c r="A16" s="8" t="s">
        <v>134</v>
      </c>
      <c r="B16" s="160">
        <v>124.7</v>
      </c>
      <c r="C16" s="160">
        <v>124.6</v>
      </c>
      <c r="D16" s="161">
        <v>117.1</v>
      </c>
      <c r="E16" s="162">
        <f t="shared" si="0"/>
        <v>0.10000000000000853</v>
      </c>
      <c r="F16" s="163">
        <f t="shared" si="1"/>
        <v>1E-3</v>
      </c>
      <c r="G16" s="162">
        <f t="shared" si="2"/>
        <v>7.6000000000000085</v>
      </c>
      <c r="H16" s="163">
        <f t="shared" si="3"/>
        <v>6.5000000000000002E-2</v>
      </c>
      <c r="J16" s="153"/>
      <c r="K16" s="58"/>
      <c r="L16" s="119"/>
      <c r="M16" s="120"/>
      <c r="N16" s="121"/>
    </row>
    <row r="17" spans="1:14" ht="15" customHeight="1" x14ac:dyDescent="0.2">
      <c r="A17" s="8" t="s">
        <v>135</v>
      </c>
      <c r="B17" s="160">
        <v>263.2</v>
      </c>
      <c r="C17" s="160">
        <v>263.3</v>
      </c>
      <c r="D17" s="161">
        <v>264.10000000000002</v>
      </c>
      <c r="E17" s="162">
        <f t="shared" si="0"/>
        <v>-0.10000000000002274</v>
      </c>
      <c r="F17" s="163">
        <f t="shared" si="1"/>
        <v>0</v>
      </c>
      <c r="G17" s="162">
        <f t="shared" si="2"/>
        <v>-0.90000000000003411</v>
      </c>
      <c r="H17" s="163">
        <f t="shared" si="3"/>
        <v>-3.0000000000000001E-3</v>
      </c>
      <c r="J17" s="153"/>
      <c r="K17" s="58"/>
      <c r="L17" s="119"/>
      <c r="M17" s="120"/>
      <c r="N17" s="121"/>
    </row>
    <row r="18" spans="1:14" ht="15" customHeight="1" x14ac:dyDescent="0.2">
      <c r="A18" s="8" t="s">
        <v>136</v>
      </c>
      <c r="B18" s="160">
        <v>160</v>
      </c>
      <c r="C18" s="160">
        <v>160.6</v>
      </c>
      <c r="D18" s="161">
        <v>161.1</v>
      </c>
      <c r="E18" s="162">
        <f t="shared" si="0"/>
        <v>-0.59999999999999432</v>
      </c>
      <c r="F18" s="163">
        <f t="shared" si="1"/>
        <v>-4.0000000000000001E-3</v>
      </c>
      <c r="G18" s="162">
        <f t="shared" si="2"/>
        <v>-1.0999999999999943</v>
      </c>
      <c r="H18" s="163">
        <f t="shared" si="3"/>
        <v>-7.0000000000000001E-3</v>
      </c>
      <c r="K18" s="58"/>
      <c r="L18" s="119"/>
      <c r="M18" s="120"/>
      <c r="N18" s="121"/>
    </row>
    <row r="19" spans="1:14" ht="15" customHeight="1" x14ac:dyDescent="0.2">
      <c r="A19" s="11" t="s">
        <v>137</v>
      </c>
      <c r="B19" s="160">
        <v>103.2</v>
      </c>
      <c r="C19" s="160">
        <v>102.7</v>
      </c>
      <c r="D19" s="161">
        <v>103</v>
      </c>
      <c r="E19" s="162">
        <f t="shared" si="0"/>
        <v>0.5</v>
      </c>
      <c r="F19" s="163">
        <f t="shared" si="1"/>
        <v>5.0000000000000001E-3</v>
      </c>
      <c r="G19" s="162">
        <f t="shared" si="2"/>
        <v>0.20000000000000284</v>
      </c>
      <c r="H19" s="163">
        <f t="shared" si="3"/>
        <v>2E-3</v>
      </c>
      <c r="K19" s="58"/>
      <c r="L19" s="119"/>
      <c r="M19" s="120"/>
      <c r="N19" s="121"/>
    </row>
    <row r="20" spans="1:14" ht="15" customHeight="1" x14ac:dyDescent="0.2">
      <c r="A20" s="8" t="s">
        <v>138</v>
      </c>
      <c r="B20" s="160">
        <v>2020.6</v>
      </c>
      <c r="C20" s="160">
        <v>2015.2</v>
      </c>
      <c r="D20" s="161">
        <v>1965</v>
      </c>
      <c r="E20" s="162">
        <f t="shared" si="0"/>
        <v>5.3999999999998636</v>
      </c>
      <c r="F20" s="163">
        <f t="shared" si="1"/>
        <v>3.0000000000000001E-3</v>
      </c>
      <c r="G20" s="162">
        <f t="shared" si="2"/>
        <v>55.599999999999909</v>
      </c>
      <c r="H20" s="163">
        <f t="shared" si="3"/>
        <v>2.8000000000000001E-2</v>
      </c>
      <c r="J20" s="153"/>
      <c r="K20" s="58"/>
      <c r="L20" s="119"/>
      <c r="M20" s="120"/>
      <c r="N20" s="121"/>
    </row>
    <row r="21" spans="1:14" ht="15" customHeight="1" x14ac:dyDescent="0.2">
      <c r="A21" s="8" t="s">
        <v>139</v>
      </c>
      <c r="B21" s="160">
        <v>1627.8</v>
      </c>
      <c r="C21" s="160">
        <v>1624.4</v>
      </c>
      <c r="D21" s="161">
        <v>1579.5</v>
      </c>
      <c r="E21" s="162">
        <f t="shared" si="0"/>
        <v>3.3999999999998636</v>
      </c>
      <c r="F21" s="163">
        <f t="shared" si="1"/>
        <v>2E-3</v>
      </c>
      <c r="G21" s="162">
        <f t="shared" si="2"/>
        <v>48.299999999999955</v>
      </c>
      <c r="H21" s="163">
        <f t="shared" si="3"/>
        <v>3.1E-2</v>
      </c>
      <c r="J21" s="153"/>
      <c r="K21" s="58"/>
      <c r="L21" s="119"/>
      <c r="M21" s="120"/>
      <c r="N21" s="121"/>
    </row>
    <row r="22" spans="1:14" ht="15" customHeight="1" x14ac:dyDescent="0.2">
      <c r="A22" s="11" t="s">
        <v>140</v>
      </c>
      <c r="B22" s="160">
        <v>451.1</v>
      </c>
      <c r="C22" s="160">
        <v>450.4</v>
      </c>
      <c r="D22" s="161">
        <v>445</v>
      </c>
      <c r="E22" s="162">
        <f t="shared" si="0"/>
        <v>0.70000000000004547</v>
      </c>
      <c r="F22" s="163">
        <f t="shared" si="1"/>
        <v>2E-3</v>
      </c>
      <c r="G22" s="162">
        <f t="shared" si="2"/>
        <v>6.1000000000000227</v>
      </c>
      <c r="H22" s="163">
        <f t="shared" si="3"/>
        <v>1.4E-2</v>
      </c>
      <c r="J22" s="153"/>
      <c r="K22" s="58"/>
      <c r="L22" s="119"/>
      <c r="M22" s="120"/>
      <c r="N22" s="121"/>
    </row>
    <row r="23" spans="1:14" ht="15" customHeight="1" x14ac:dyDescent="0.2">
      <c r="A23" s="8" t="s">
        <v>141</v>
      </c>
      <c r="B23" s="160">
        <v>84</v>
      </c>
      <c r="C23" s="160">
        <v>83.4</v>
      </c>
      <c r="D23" s="161">
        <v>83.6</v>
      </c>
      <c r="E23" s="162">
        <f t="shared" si="0"/>
        <v>0.59999999999999432</v>
      </c>
      <c r="F23" s="163">
        <f t="shared" si="1"/>
        <v>7.0000000000000001E-3</v>
      </c>
      <c r="G23" s="162">
        <f t="shared" si="2"/>
        <v>0.40000000000000568</v>
      </c>
      <c r="H23" s="163">
        <f t="shared" si="3"/>
        <v>5.0000000000000001E-3</v>
      </c>
      <c r="J23" s="153"/>
      <c r="K23" s="58"/>
      <c r="L23" s="119"/>
      <c r="M23" s="120"/>
      <c r="N23" s="164"/>
    </row>
    <row r="24" spans="1:14" ht="15" customHeight="1" x14ac:dyDescent="0.2">
      <c r="A24" s="8" t="s">
        <v>142</v>
      </c>
      <c r="B24" s="160">
        <v>271.10000000000002</v>
      </c>
      <c r="C24" s="160">
        <v>270.60000000000002</v>
      </c>
      <c r="D24" s="161">
        <v>268.10000000000002</v>
      </c>
      <c r="E24" s="162">
        <f t="shared" si="0"/>
        <v>0.5</v>
      </c>
      <c r="F24" s="163">
        <f t="shared" si="1"/>
        <v>2E-3</v>
      </c>
      <c r="G24" s="162">
        <f t="shared" si="2"/>
        <v>3</v>
      </c>
      <c r="H24" s="163">
        <f t="shared" si="3"/>
        <v>1.0999999999999999E-2</v>
      </c>
      <c r="J24" s="153"/>
      <c r="K24" s="58"/>
      <c r="L24" s="119"/>
      <c r="M24" s="120"/>
      <c r="N24" s="121"/>
    </row>
    <row r="25" spans="1:14" ht="15" customHeight="1" x14ac:dyDescent="0.2">
      <c r="A25" s="11" t="s">
        <v>143</v>
      </c>
      <c r="B25" s="160">
        <v>96</v>
      </c>
      <c r="C25" s="160">
        <v>96.4</v>
      </c>
      <c r="D25" s="161">
        <v>93.3</v>
      </c>
      <c r="E25" s="162">
        <f t="shared" si="0"/>
        <v>-0.40000000000000568</v>
      </c>
      <c r="F25" s="163">
        <f t="shared" si="1"/>
        <v>-4.0000000000000001E-3</v>
      </c>
      <c r="G25" s="162">
        <f t="shared" si="2"/>
        <v>2.7000000000000028</v>
      </c>
      <c r="H25" s="163">
        <f t="shared" si="3"/>
        <v>2.9000000000000001E-2</v>
      </c>
      <c r="J25" s="153"/>
      <c r="K25" s="58"/>
      <c r="L25" s="119"/>
      <c r="M25" s="120"/>
      <c r="N25" s="121"/>
    </row>
    <row r="26" spans="1:14" ht="15" customHeight="1" x14ac:dyDescent="0.2">
      <c r="A26" s="8" t="s">
        <v>144</v>
      </c>
      <c r="B26" s="160">
        <v>29.9</v>
      </c>
      <c r="C26" s="160">
        <v>29.7</v>
      </c>
      <c r="D26" s="161">
        <v>28.4</v>
      </c>
      <c r="E26" s="162">
        <f t="shared" si="0"/>
        <v>0.19999999999999929</v>
      </c>
      <c r="F26" s="163">
        <f t="shared" si="1"/>
        <v>7.0000000000000001E-3</v>
      </c>
      <c r="G26" s="162">
        <f t="shared" si="2"/>
        <v>1.5</v>
      </c>
      <c r="H26" s="163">
        <f t="shared" si="3"/>
        <v>5.2999999999999999E-2</v>
      </c>
      <c r="J26" s="153"/>
      <c r="K26" s="58"/>
      <c r="L26" s="119"/>
      <c r="M26" s="120"/>
      <c r="N26" s="121"/>
    </row>
    <row r="27" spans="1:14" ht="15" customHeight="1" x14ac:dyDescent="0.2">
      <c r="A27" s="8" t="s">
        <v>145</v>
      </c>
      <c r="B27" s="160">
        <v>126</v>
      </c>
      <c r="C27" s="160">
        <v>125.9</v>
      </c>
      <c r="D27" s="161">
        <v>121.6</v>
      </c>
      <c r="E27" s="162">
        <f t="shared" si="0"/>
        <v>9.9999999999994316E-2</v>
      </c>
      <c r="F27" s="163">
        <f t="shared" si="1"/>
        <v>1E-3</v>
      </c>
      <c r="G27" s="162">
        <f t="shared" si="2"/>
        <v>4.4000000000000057</v>
      </c>
      <c r="H27" s="163">
        <f t="shared" si="3"/>
        <v>3.5999999999999997E-2</v>
      </c>
      <c r="J27" s="153"/>
      <c r="K27" s="58"/>
      <c r="L27" s="119"/>
      <c r="M27" s="120"/>
      <c r="N27" s="121"/>
    </row>
    <row r="28" spans="1:14" ht="15" customHeight="1" x14ac:dyDescent="0.2">
      <c r="A28" s="8" t="s">
        <v>146</v>
      </c>
      <c r="B28" s="160">
        <v>89.3</v>
      </c>
      <c r="C28" s="160">
        <v>89.4</v>
      </c>
      <c r="D28" s="161">
        <v>86.4</v>
      </c>
      <c r="E28" s="162">
        <f t="shared" si="0"/>
        <v>-0.10000000000000853</v>
      </c>
      <c r="F28" s="163">
        <f t="shared" si="1"/>
        <v>-1E-3</v>
      </c>
      <c r="G28" s="162">
        <f t="shared" si="2"/>
        <v>2.8999999999999915</v>
      </c>
      <c r="H28" s="163">
        <f t="shared" si="3"/>
        <v>3.4000000000000002E-2</v>
      </c>
      <c r="J28" s="153"/>
      <c r="K28" s="58"/>
      <c r="L28" s="119"/>
      <c r="M28" s="120"/>
      <c r="N28" s="121"/>
    </row>
    <row r="29" spans="1:14" ht="15" customHeight="1" x14ac:dyDescent="0.2">
      <c r="A29" s="8" t="s">
        <v>147</v>
      </c>
      <c r="B29" s="160">
        <v>36.700000000000003</v>
      </c>
      <c r="C29" s="160">
        <v>36.5</v>
      </c>
      <c r="D29" s="161">
        <v>35.200000000000003</v>
      </c>
      <c r="E29" s="162">
        <f t="shared" si="0"/>
        <v>0.20000000000000284</v>
      </c>
      <c r="F29" s="163">
        <f t="shared" si="1"/>
        <v>5.0000000000000001E-3</v>
      </c>
      <c r="G29" s="162">
        <f t="shared" si="2"/>
        <v>1.5</v>
      </c>
      <c r="H29" s="163">
        <f t="shared" si="3"/>
        <v>4.2999999999999997E-2</v>
      </c>
      <c r="J29" s="153"/>
      <c r="K29" s="58"/>
      <c r="L29" s="119"/>
      <c r="M29" s="120"/>
      <c r="N29" s="121"/>
    </row>
    <row r="30" spans="1:14" ht="15" customHeight="1" x14ac:dyDescent="0.2">
      <c r="A30" s="8" t="s">
        <v>148</v>
      </c>
      <c r="B30" s="160">
        <v>326.10000000000002</v>
      </c>
      <c r="C30" s="160">
        <v>325.2</v>
      </c>
      <c r="D30" s="161">
        <v>311.60000000000002</v>
      </c>
      <c r="E30" s="162">
        <f t="shared" si="0"/>
        <v>0.90000000000003411</v>
      </c>
      <c r="F30" s="163">
        <f t="shared" si="1"/>
        <v>3.0000000000000001E-3</v>
      </c>
      <c r="G30" s="162">
        <f t="shared" si="2"/>
        <v>14.5</v>
      </c>
      <c r="H30" s="163">
        <f t="shared" si="3"/>
        <v>4.7E-2</v>
      </c>
      <c r="J30" s="153"/>
      <c r="K30" s="58"/>
      <c r="L30" s="119"/>
      <c r="M30" s="120"/>
      <c r="N30" s="121"/>
    </row>
    <row r="31" spans="1:14" ht="15" customHeight="1" x14ac:dyDescent="0.2">
      <c r="A31" s="8" t="s">
        <v>149</v>
      </c>
      <c r="B31" s="160">
        <v>140</v>
      </c>
      <c r="C31" s="160">
        <v>138.5</v>
      </c>
      <c r="D31" s="161">
        <v>133.19999999999999</v>
      </c>
      <c r="E31" s="162">
        <f t="shared" si="0"/>
        <v>1.5</v>
      </c>
      <c r="F31" s="163">
        <f t="shared" si="1"/>
        <v>1.0999999999999999E-2</v>
      </c>
      <c r="G31" s="162">
        <f t="shared" si="2"/>
        <v>6.8000000000000114</v>
      </c>
      <c r="H31" s="163">
        <f t="shared" si="3"/>
        <v>5.0999999999999997E-2</v>
      </c>
      <c r="J31" s="153"/>
      <c r="K31" s="58"/>
      <c r="L31" s="119"/>
      <c r="M31" s="120"/>
      <c r="N31" s="121"/>
    </row>
    <row r="32" spans="1:14" ht="15" customHeight="1" x14ac:dyDescent="0.2">
      <c r="A32" s="8" t="s">
        <v>150</v>
      </c>
      <c r="B32" s="160">
        <v>25.5</v>
      </c>
      <c r="C32" s="160">
        <v>25.3</v>
      </c>
      <c r="D32" s="161">
        <v>23.6</v>
      </c>
      <c r="E32" s="162">
        <f t="shared" si="0"/>
        <v>0.19999999999999929</v>
      </c>
      <c r="F32" s="163">
        <f t="shared" si="1"/>
        <v>8.0000000000000002E-3</v>
      </c>
      <c r="G32" s="162">
        <f t="shared" si="2"/>
        <v>1.8999999999999986</v>
      </c>
      <c r="H32" s="163">
        <f t="shared" si="3"/>
        <v>8.1000000000000003E-2</v>
      </c>
      <c r="J32" s="153"/>
      <c r="K32" s="58"/>
      <c r="L32" s="119"/>
      <c r="M32" s="120"/>
      <c r="N32" s="121"/>
    </row>
    <row r="33" spans="1:14" ht="15" customHeight="1" x14ac:dyDescent="0.2">
      <c r="A33" s="8" t="s">
        <v>151</v>
      </c>
      <c r="B33" s="160">
        <v>160.6</v>
      </c>
      <c r="C33" s="160">
        <v>161.4</v>
      </c>
      <c r="D33" s="161">
        <v>154.80000000000001</v>
      </c>
      <c r="E33" s="162">
        <f t="shared" si="0"/>
        <v>-0.80000000000001137</v>
      </c>
      <c r="F33" s="163">
        <f t="shared" si="1"/>
        <v>-5.0000000000000001E-3</v>
      </c>
      <c r="G33" s="162">
        <f t="shared" si="2"/>
        <v>5.7999999999999829</v>
      </c>
      <c r="H33" s="163">
        <f t="shared" si="3"/>
        <v>3.6999999999999998E-2</v>
      </c>
      <c r="J33" s="153"/>
      <c r="K33" s="58"/>
      <c r="L33" s="119"/>
      <c r="M33" s="120"/>
      <c r="N33" s="121"/>
    </row>
    <row r="34" spans="1:14" ht="15" customHeight="1" x14ac:dyDescent="0.2">
      <c r="A34" s="8" t="s">
        <v>152</v>
      </c>
      <c r="B34" s="160">
        <v>313.2</v>
      </c>
      <c r="C34" s="160">
        <v>311.60000000000002</v>
      </c>
      <c r="D34" s="161">
        <v>299.7</v>
      </c>
      <c r="E34" s="162">
        <f t="shared" si="0"/>
        <v>1.5999999999999659</v>
      </c>
      <c r="F34" s="163">
        <f t="shared" si="1"/>
        <v>5.0000000000000001E-3</v>
      </c>
      <c r="G34" s="162">
        <f t="shared" si="2"/>
        <v>13.5</v>
      </c>
      <c r="H34" s="163">
        <f t="shared" si="3"/>
        <v>4.4999999999999998E-2</v>
      </c>
      <c r="J34" s="153"/>
      <c r="K34" s="58"/>
      <c r="L34" s="119"/>
      <c r="M34" s="120"/>
      <c r="N34" s="121"/>
    </row>
    <row r="35" spans="1:14" ht="15" customHeight="1" x14ac:dyDescent="0.2">
      <c r="A35" s="11" t="s">
        <v>153</v>
      </c>
      <c r="B35" s="160">
        <v>53.1</v>
      </c>
      <c r="C35" s="160">
        <v>52.5</v>
      </c>
      <c r="D35" s="161">
        <v>51.9</v>
      </c>
      <c r="E35" s="162">
        <f t="shared" si="0"/>
        <v>0.60000000000000142</v>
      </c>
      <c r="F35" s="163">
        <f t="shared" si="1"/>
        <v>1.0999999999999999E-2</v>
      </c>
      <c r="G35" s="162">
        <f t="shared" si="2"/>
        <v>1.2000000000000028</v>
      </c>
      <c r="H35" s="163">
        <f t="shared" si="3"/>
        <v>2.3E-2</v>
      </c>
      <c r="J35" s="153"/>
      <c r="K35" s="58"/>
      <c r="L35" s="119"/>
      <c r="M35" s="120"/>
      <c r="N35" s="121"/>
    </row>
    <row r="36" spans="1:14" ht="15" customHeight="1" x14ac:dyDescent="0.2">
      <c r="A36" s="11" t="s">
        <v>154</v>
      </c>
      <c r="B36" s="160">
        <v>260.10000000000002</v>
      </c>
      <c r="C36" s="160">
        <v>259.10000000000002</v>
      </c>
      <c r="D36" s="161">
        <v>247.8</v>
      </c>
      <c r="E36" s="162">
        <f t="shared" si="0"/>
        <v>1</v>
      </c>
      <c r="F36" s="163">
        <f t="shared" si="1"/>
        <v>4.0000000000000001E-3</v>
      </c>
      <c r="G36" s="162">
        <f t="shared" si="2"/>
        <v>12.300000000000011</v>
      </c>
      <c r="H36" s="163">
        <f t="shared" si="3"/>
        <v>0.05</v>
      </c>
      <c r="J36" s="153"/>
      <c r="K36" s="58"/>
      <c r="L36" s="119"/>
      <c r="M36" s="120"/>
      <c r="N36" s="121"/>
    </row>
    <row r="37" spans="1:14" ht="15" customHeight="1" x14ac:dyDescent="0.2">
      <c r="A37" s="8" t="s">
        <v>155</v>
      </c>
      <c r="B37" s="160">
        <v>289</v>
      </c>
      <c r="C37" s="160">
        <v>289.10000000000002</v>
      </c>
      <c r="D37" s="161">
        <v>282.8</v>
      </c>
      <c r="E37" s="162">
        <f t="shared" si="0"/>
        <v>-0.10000000000002274</v>
      </c>
      <c r="F37" s="163">
        <f t="shared" si="1"/>
        <v>0</v>
      </c>
      <c r="G37" s="162">
        <f t="shared" si="2"/>
        <v>6.1999999999999886</v>
      </c>
      <c r="H37" s="163">
        <f t="shared" si="3"/>
        <v>2.1999999999999999E-2</v>
      </c>
      <c r="J37" s="153"/>
      <c r="K37" s="58"/>
      <c r="L37" s="119"/>
      <c r="M37" s="120"/>
      <c r="N37" s="121"/>
    </row>
    <row r="38" spans="1:14" ht="15" customHeight="1" x14ac:dyDescent="0.2">
      <c r="A38" s="8" t="s">
        <v>156</v>
      </c>
      <c r="B38" s="160">
        <v>40.6</v>
      </c>
      <c r="C38" s="160">
        <v>39.6</v>
      </c>
      <c r="D38" s="161">
        <v>37.6</v>
      </c>
      <c r="E38" s="162">
        <f t="shared" si="0"/>
        <v>1</v>
      </c>
      <c r="F38" s="163">
        <f t="shared" si="1"/>
        <v>2.5000000000000001E-2</v>
      </c>
      <c r="G38" s="162">
        <f t="shared" si="2"/>
        <v>3</v>
      </c>
      <c r="H38" s="163">
        <f t="shared" si="3"/>
        <v>0.08</v>
      </c>
      <c r="J38" s="153"/>
      <c r="K38" s="58"/>
      <c r="L38" s="119"/>
      <c r="M38" s="120"/>
      <c r="N38" s="121"/>
    </row>
    <row r="39" spans="1:14" ht="15" customHeight="1" x14ac:dyDescent="0.2">
      <c r="A39" s="8" t="s">
        <v>157</v>
      </c>
      <c r="B39" s="160">
        <v>248.4</v>
      </c>
      <c r="C39" s="160">
        <v>249.5</v>
      </c>
      <c r="D39" s="161">
        <v>245.2</v>
      </c>
      <c r="E39" s="162">
        <f t="shared" si="0"/>
        <v>-1.0999999999999943</v>
      </c>
      <c r="F39" s="163">
        <f t="shared" si="1"/>
        <v>-4.0000000000000001E-3</v>
      </c>
      <c r="G39" s="162">
        <f t="shared" si="2"/>
        <v>3.2000000000000171</v>
      </c>
      <c r="H39" s="163">
        <f t="shared" si="3"/>
        <v>1.2999999999999999E-2</v>
      </c>
      <c r="J39" s="153"/>
      <c r="K39" s="58"/>
      <c r="L39" s="119"/>
      <c r="M39" s="120"/>
      <c r="N39" s="121"/>
    </row>
    <row r="40" spans="1:14" ht="15" customHeight="1" x14ac:dyDescent="0.2">
      <c r="A40" s="11" t="s">
        <v>158</v>
      </c>
      <c r="B40" s="160">
        <v>92.5</v>
      </c>
      <c r="C40" s="160">
        <v>92.5</v>
      </c>
      <c r="D40" s="161">
        <v>90.4</v>
      </c>
      <c r="E40" s="162">
        <f t="shared" si="0"/>
        <v>0</v>
      </c>
      <c r="F40" s="163">
        <f t="shared" si="1"/>
        <v>0</v>
      </c>
      <c r="G40" s="162">
        <f t="shared" si="2"/>
        <v>2.0999999999999943</v>
      </c>
      <c r="H40" s="163">
        <f t="shared" si="3"/>
        <v>2.3E-2</v>
      </c>
      <c r="J40" s="153"/>
      <c r="K40" s="58"/>
      <c r="L40" s="119"/>
      <c r="M40" s="120"/>
      <c r="N40" s="121"/>
    </row>
    <row r="41" spans="1:14" ht="15" customHeight="1" x14ac:dyDescent="0.2">
      <c r="A41" s="65" t="s">
        <v>159</v>
      </c>
      <c r="B41" s="160">
        <v>392.8</v>
      </c>
      <c r="C41" s="160">
        <v>390.8</v>
      </c>
      <c r="D41" s="161">
        <v>385.5</v>
      </c>
      <c r="E41" s="162">
        <f t="shared" si="0"/>
        <v>2</v>
      </c>
      <c r="F41" s="163">
        <f t="shared" si="1"/>
        <v>5.0000000000000001E-3</v>
      </c>
      <c r="G41" s="162">
        <f t="shared" si="2"/>
        <v>7.3000000000000114</v>
      </c>
      <c r="H41" s="163">
        <f t="shared" si="3"/>
        <v>1.9E-2</v>
      </c>
      <c r="J41" s="153"/>
      <c r="K41" s="58"/>
      <c r="L41" s="119"/>
      <c r="M41" s="120"/>
      <c r="N41" s="121"/>
    </row>
    <row r="42" spans="1:14" ht="15" customHeight="1" x14ac:dyDescent="0.2">
      <c r="A42" s="11" t="s">
        <v>160</v>
      </c>
      <c r="B42" s="160">
        <v>38.4</v>
      </c>
      <c r="C42" s="160">
        <v>38.799999999999997</v>
      </c>
      <c r="D42" s="161">
        <v>37.9</v>
      </c>
      <c r="E42" s="162">
        <f t="shared" si="0"/>
        <v>-0.39999999999999858</v>
      </c>
      <c r="F42" s="163">
        <f t="shared" si="1"/>
        <v>-0.01</v>
      </c>
      <c r="G42" s="162">
        <f t="shared" si="2"/>
        <v>0.5</v>
      </c>
      <c r="H42" s="163">
        <f t="shared" si="3"/>
        <v>1.2999999999999999E-2</v>
      </c>
      <c r="J42" s="153"/>
      <c r="K42" s="58"/>
      <c r="L42" s="119"/>
      <c r="M42" s="120"/>
      <c r="N42" s="121"/>
    </row>
    <row r="43" spans="1:14" ht="15" customHeight="1" x14ac:dyDescent="0.2">
      <c r="A43" s="11" t="s">
        <v>161</v>
      </c>
      <c r="B43" s="160">
        <v>118.2</v>
      </c>
      <c r="C43" s="160">
        <v>115.7</v>
      </c>
      <c r="D43" s="161">
        <v>113.7</v>
      </c>
      <c r="E43" s="162">
        <f t="shared" si="0"/>
        <v>2.5</v>
      </c>
      <c r="F43" s="163">
        <f t="shared" si="1"/>
        <v>2.1999999999999999E-2</v>
      </c>
      <c r="G43" s="162">
        <f t="shared" si="2"/>
        <v>4.5</v>
      </c>
      <c r="H43" s="163">
        <f t="shared" si="3"/>
        <v>0.04</v>
      </c>
      <c r="J43" s="153"/>
      <c r="K43" s="58"/>
      <c r="L43" s="119"/>
      <c r="M43" s="120"/>
      <c r="N43" s="121"/>
    </row>
    <row r="44" spans="1:14" ht="15" customHeight="1" x14ac:dyDescent="0.2">
      <c r="A44" s="11" t="s">
        <v>162</v>
      </c>
      <c r="B44" s="160">
        <v>236.2</v>
      </c>
      <c r="C44" s="160">
        <v>236.3</v>
      </c>
      <c r="D44" s="161">
        <v>233.9</v>
      </c>
      <c r="E44" s="162">
        <f t="shared" si="0"/>
        <v>-0.10000000000002274</v>
      </c>
      <c r="F44" s="163">
        <f t="shared" si="1"/>
        <v>0</v>
      </c>
      <c r="G44" s="162">
        <f t="shared" si="2"/>
        <v>2.2999999999999829</v>
      </c>
      <c r="H44" s="163">
        <f t="shared" si="3"/>
        <v>0.01</v>
      </c>
      <c r="J44" s="153"/>
      <c r="K44" s="58"/>
      <c r="L44" s="119"/>
      <c r="M44" s="120"/>
      <c r="N44" s="121"/>
    </row>
    <row r="45" spans="1:14" ht="15" customHeight="1" x14ac:dyDescent="0.2">
      <c r="A45" s="12"/>
      <c r="B45" s="160"/>
      <c r="C45" s="160"/>
      <c r="D45" s="64"/>
      <c r="E45" s="7"/>
      <c r="F45" s="7"/>
      <c r="G45" s="7"/>
      <c r="H45" s="7"/>
      <c r="K45" s="58"/>
      <c r="L45" s="119"/>
      <c r="M45" s="120"/>
      <c r="N45" s="121"/>
    </row>
    <row r="46" spans="1:14" ht="15" customHeight="1" x14ac:dyDescent="0.2">
      <c r="A46" s="12"/>
      <c r="B46" s="160"/>
      <c r="C46" s="160"/>
      <c r="D46" s="64"/>
      <c r="E46" s="7"/>
      <c r="F46" s="7"/>
      <c r="G46" s="7"/>
      <c r="H46" s="7"/>
      <c r="K46" s="58"/>
      <c r="L46" s="119"/>
      <c r="M46" s="120"/>
      <c r="N46" s="121"/>
    </row>
    <row r="47" spans="1:14" ht="15" customHeight="1" x14ac:dyDescent="0.2">
      <c r="A47" s="54" t="s">
        <v>126</v>
      </c>
      <c r="B47" s="160"/>
      <c r="C47" s="160"/>
      <c r="D47" s="64"/>
      <c r="E47" s="7"/>
      <c r="F47" s="7"/>
      <c r="G47" s="7"/>
      <c r="H47" s="7"/>
      <c r="K47" s="58"/>
      <c r="L47" s="9"/>
      <c r="M47" s="10"/>
    </row>
    <row r="48" spans="1:14" x14ac:dyDescent="0.15">
      <c r="A48" s="12"/>
      <c r="B48" s="160"/>
      <c r="C48" s="160"/>
      <c r="D48" s="64"/>
      <c r="E48" s="7"/>
      <c r="F48" s="7"/>
      <c r="G48" s="7"/>
      <c r="H48" s="7"/>
    </row>
    <row r="49" spans="1:8" x14ac:dyDescent="0.15">
      <c r="A49" s="12"/>
      <c r="B49" s="160"/>
      <c r="C49" s="160"/>
      <c r="D49" s="64"/>
      <c r="E49" s="7"/>
      <c r="F49" s="7"/>
      <c r="G49" s="7"/>
      <c r="H49" s="7"/>
    </row>
    <row r="50" spans="1:8" x14ac:dyDescent="0.15">
      <c r="A50" s="12"/>
      <c r="B50" s="160"/>
      <c r="C50" s="160"/>
      <c r="D50" s="64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45778</v>
      </c>
      <c r="E1" s="227" t="s">
        <v>112</v>
      </c>
      <c r="F1" s="202"/>
      <c r="G1" s="202"/>
      <c r="H1" s="202"/>
    </row>
    <row r="2" spans="1:8" x14ac:dyDescent="0.2">
      <c r="A2" s="147" t="s">
        <v>113</v>
      </c>
      <c r="B2" t="s">
        <v>114</v>
      </c>
      <c r="C2" t="s">
        <v>115</v>
      </c>
      <c r="D2" t="s">
        <v>116</v>
      </c>
      <c r="E2" t="s">
        <v>117</v>
      </c>
      <c r="F2" t="s">
        <v>118</v>
      </c>
      <c r="G2" t="s">
        <v>116</v>
      </c>
      <c r="H2" t="s">
        <v>118</v>
      </c>
    </row>
    <row r="3" spans="1:8" x14ac:dyDescent="0.2">
      <c r="A3" t="s">
        <v>163</v>
      </c>
      <c r="B3" t="s">
        <v>120</v>
      </c>
      <c r="C3" t="s">
        <v>120</v>
      </c>
      <c r="D3" t="s">
        <v>121</v>
      </c>
      <c r="E3" t="s">
        <v>120</v>
      </c>
      <c r="F3" t="s">
        <v>122</v>
      </c>
      <c r="G3" t="s">
        <v>121</v>
      </c>
      <c r="H3" t="s">
        <v>122</v>
      </c>
    </row>
    <row r="5" spans="1:8" x14ac:dyDescent="0.2">
      <c r="A5" s="147" t="s">
        <v>123</v>
      </c>
      <c r="B5" s="148">
        <v>2423900</v>
      </c>
      <c r="C5" s="148">
        <v>2411600</v>
      </c>
      <c r="D5" s="148">
        <v>2359400</v>
      </c>
      <c r="E5" s="165">
        <f t="shared" ref="E5:E13" si="0">B5-C5</f>
        <v>12300</v>
      </c>
      <c r="F5" s="166">
        <f t="shared" ref="F5:F13" si="1">ROUND((B5-C5)/C5,3)</f>
        <v>5.0000000000000001E-3</v>
      </c>
      <c r="G5" s="165">
        <f t="shared" ref="G5:G13" si="2">B5-D5</f>
        <v>64500</v>
      </c>
      <c r="H5" s="166">
        <f t="shared" ref="H5:H13" si="3">ROUND((B5-D5)/D5,3)</f>
        <v>2.7E-2</v>
      </c>
    </row>
    <row r="6" spans="1:8" x14ac:dyDescent="0.2">
      <c r="A6" t="s">
        <v>85</v>
      </c>
      <c r="B6" s="148">
        <v>439100</v>
      </c>
      <c r="C6" s="148">
        <v>435200</v>
      </c>
      <c r="D6" s="148">
        <v>424000</v>
      </c>
      <c r="E6" s="165">
        <f t="shared" si="0"/>
        <v>3900</v>
      </c>
      <c r="F6" s="166">
        <f t="shared" si="1"/>
        <v>8.9999999999999993E-3</v>
      </c>
      <c r="G6" s="165">
        <f t="shared" si="2"/>
        <v>15100</v>
      </c>
      <c r="H6" s="166">
        <f t="shared" si="3"/>
        <v>3.5999999999999997E-2</v>
      </c>
    </row>
    <row r="7" spans="1:8" x14ac:dyDescent="0.2">
      <c r="A7" t="s">
        <v>71</v>
      </c>
      <c r="B7" s="148">
        <v>439200</v>
      </c>
      <c r="C7" s="148">
        <v>437500</v>
      </c>
      <c r="D7" s="148">
        <v>429600</v>
      </c>
      <c r="E7" s="165">
        <f t="shared" si="0"/>
        <v>1700</v>
      </c>
      <c r="F7" s="166">
        <f t="shared" si="1"/>
        <v>4.0000000000000001E-3</v>
      </c>
      <c r="G7" s="165">
        <f t="shared" si="2"/>
        <v>9600</v>
      </c>
      <c r="H7" s="166">
        <f t="shared" si="3"/>
        <v>2.1999999999999999E-2</v>
      </c>
    </row>
    <row r="8" spans="1:8" x14ac:dyDescent="0.2">
      <c r="A8" t="s">
        <v>72</v>
      </c>
      <c r="B8" s="148">
        <v>99400</v>
      </c>
      <c r="C8" s="148">
        <v>98700</v>
      </c>
      <c r="D8" s="148">
        <v>96800</v>
      </c>
      <c r="E8" s="165">
        <f t="shared" si="0"/>
        <v>700</v>
      </c>
      <c r="F8" s="166">
        <f t="shared" si="1"/>
        <v>7.0000000000000001E-3</v>
      </c>
      <c r="G8" s="165">
        <f t="shared" si="2"/>
        <v>2600</v>
      </c>
      <c r="H8" s="166">
        <f t="shared" si="3"/>
        <v>2.7E-2</v>
      </c>
    </row>
    <row r="9" spans="1:8" x14ac:dyDescent="0.2">
      <c r="A9" t="s">
        <v>90</v>
      </c>
      <c r="B9" s="148">
        <v>480400</v>
      </c>
      <c r="C9" s="148">
        <v>479100</v>
      </c>
      <c r="D9" s="148">
        <v>470100</v>
      </c>
      <c r="E9" s="165">
        <f t="shared" si="0"/>
        <v>1300</v>
      </c>
      <c r="F9" s="166">
        <f t="shared" si="1"/>
        <v>3.0000000000000001E-3</v>
      </c>
      <c r="G9" s="165">
        <f t="shared" si="2"/>
        <v>10300</v>
      </c>
      <c r="H9" s="166">
        <f t="shared" si="3"/>
        <v>2.1999999999999999E-2</v>
      </c>
    </row>
    <row r="10" spans="1:8" x14ac:dyDescent="0.2">
      <c r="A10" t="s">
        <v>124</v>
      </c>
      <c r="B10" s="148">
        <v>90200</v>
      </c>
      <c r="C10" s="148">
        <v>89600</v>
      </c>
      <c r="D10" s="148">
        <v>89400</v>
      </c>
      <c r="E10" s="165">
        <f t="shared" si="0"/>
        <v>600</v>
      </c>
      <c r="F10" s="166">
        <f t="shared" si="1"/>
        <v>7.0000000000000001E-3</v>
      </c>
      <c r="G10" s="165">
        <f t="shared" si="2"/>
        <v>800</v>
      </c>
      <c r="H10" s="166">
        <f t="shared" si="3"/>
        <v>8.9999999999999993E-3</v>
      </c>
    </row>
    <row r="11" spans="1:8" x14ac:dyDescent="0.2">
      <c r="A11" t="s">
        <v>95</v>
      </c>
      <c r="B11" s="148">
        <v>163500</v>
      </c>
      <c r="C11" s="148">
        <v>161500</v>
      </c>
      <c r="D11" s="148">
        <v>157000</v>
      </c>
      <c r="E11" s="165">
        <f t="shared" si="0"/>
        <v>2000</v>
      </c>
      <c r="F11" s="166">
        <f t="shared" si="1"/>
        <v>1.2E-2</v>
      </c>
      <c r="G11" s="165">
        <f t="shared" si="2"/>
        <v>6500</v>
      </c>
      <c r="H11" s="166">
        <f t="shared" si="3"/>
        <v>4.1000000000000002E-2</v>
      </c>
    </row>
    <row r="12" spans="1:8" x14ac:dyDescent="0.2">
      <c r="A12" t="s">
        <v>76</v>
      </c>
      <c r="B12" s="148">
        <v>181300</v>
      </c>
      <c r="C12" s="148">
        <v>180500</v>
      </c>
      <c r="D12" s="148">
        <v>176400</v>
      </c>
      <c r="E12" s="165">
        <f t="shared" si="0"/>
        <v>800</v>
      </c>
      <c r="F12" s="166">
        <f t="shared" si="1"/>
        <v>4.0000000000000001E-3</v>
      </c>
      <c r="G12" s="165">
        <f t="shared" si="2"/>
        <v>4900</v>
      </c>
      <c r="H12" s="166">
        <f t="shared" si="3"/>
        <v>2.8000000000000001E-2</v>
      </c>
    </row>
    <row r="13" spans="1:8" x14ac:dyDescent="0.2">
      <c r="A13" t="s">
        <v>77</v>
      </c>
      <c r="B13" s="148">
        <v>39000</v>
      </c>
      <c r="C13" s="148">
        <v>38700</v>
      </c>
      <c r="D13" s="148">
        <v>38200</v>
      </c>
      <c r="E13" s="165">
        <f t="shared" si="0"/>
        <v>300</v>
      </c>
      <c r="F13" s="166">
        <f t="shared" si="1"/>
        <v>8.0000000000000002E-3</v>
      </c>
      <c r="G13" s="165">
        <f t="shared" si="2"/>
        <v>800</v>
      </c>
      <c r="H13" s="166">
        <f t="shared" si="3"/>
        <v>2.1000000000000001E-2</v>
      </c>
    </row>
    <row r="15" spans="1:8" x14ac:dyDescent="0.2">
      <c r="A15" s="147" t="s">
        <v>164</v>
      </c>
      <c r="B15" s="147"/>
      <c r="C15" s="147"/>
      <c r="D15" s="147"/>
    </row>
    <row r="17" spans="1:1" x14ac:dyDescent="0.2">
      <c r="A17" s="54" t="s">
        <v>126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24" zoomScale="90" zoomScaleNormal="90" workbookViewId="0">
      <selection activeCell="J70" sqref="J70:J71"/>
    </sheetView>
  </sheetViews>
  <sheetFormatPr baseColWidth="10" defaultColWidth="8.83203125" defaultRowHeight="15" x14ac:dyDescent="0.2"/>
  <cols>
    <col min="1" max="1" width="72.5" bestFit="1" customWidth="1"/>
    <col min="2" max="4" width="13.5" style="77" bestFit="1" customWidth="1"/>
    <col min="5" max="5" width="10.5" style="167" bestFit="1" customWidth="1"/>
    <col min="6" max="6" width="8.83203125" style="168" bestFit="1" customWidth="1"/>
    <col min="7" max="7" width="10.5" style="169" bestFit="1" customWidth="1"/>
    <col min="8" max="8" width="9.1640625" style="168" customWidth="1"/>
    <col min="10" max="10" width="26.1640625" bestFit="1" customWidth="1"/>
  </cols>
  <sheetData>
    <row r="1" spans="1:8" x14ac:dyDescent="0.2">
      <c r="A1" t="s">
        <v>165</v>
      </c>
    </row>
    <row r="2" spans="1:8" x14ac:dyDescent="0.2">
      <c r="A2" t="s">
        <v>128</v>
      </c>
    </row>
    <row r="3" spans="1:8" x14ac:dyDescent="0.2">
      <c r="A3" s="57">
        <v>45778</v>
      </c>
    </row>
    <row r="4" spans="1:8" x14ac:dyDescent="0.2">
      <c r="E4" s="235" t="s">
        <v>112</v>
      </c>
      <c r="F4" s="236"/>
      <c r="G4" s="237"/>
      <c r="H4" s="236"/>
    </row>
    <row r="5" spans="1:8" x14ac:dyDescent="0.2">
      <c r="A5" s="147" t="s">
        <v>166</v>
      </c>
      <c r="B5" s="77" t="s">
        <v>114</v>
      </c>
      <c r="C5" s="77" t="s">
        <v>115</v>
      </c>
      <c r="D5" s="77" t="s">
        <v>116</v>
      </c>
      <c r="E5" s="167" t="s">
        <v>117</v>
      </c>
      <c r="F5" s="168" t="s">
        <v>118</v>
      </c>
      <c r="G5" s="169" t="s">
        <v>116</v>
      </c>
      <c r="H5" s="168" t="s">
        <v>118</v>
      </c>
    </row>
    <row r="6" spans="1:8" x14ac:dyDescent="0.2">
      <c r="A6" t="s">
        <v>167</v>
      </c>
      <c r="B6" s="77" t="s">
        <v>120</v>
      </c>
      <c r="C6" s="77" t="s">
        <v>120</v>
      </c>
      <c r="D6" s="77" t="s">
        <v>121</v>
      </c>
      <c r="E6" s="167" t="s">
        <v>120</v>
      </c>
      <c r="F6" s="168" t="s">
        <v>122</v>
      </c>
      <c r="G6" s="169" t="s">
        <v>121</v>
      </c>
      <c r="H6" s="168" t="s">
        <v>122</v>
      </c>
    </row>
    <row r="7" spans="1:8" x14ac:dyDescent="0.2">
      <c r="E7" s="170"/>
    </row>
    <row r="8" spans="1:8" x14ac:dyDescent="0.2">
      <c r="A8" t="s">
        <v>129</v>
      </c>
      <c r="B8" s="122">
        <v>2423900</v>
      </c>
      <c r="C8" s="122">
        <v>2411600</v>
      </c>
      <c r="D8" s="122">
        <v>2359400</v>
      </c>
      <c r="E8" s="165">
        <f t="shared" ref="E8:E39" si="0">B8-C8</f>
        <v>12300</v>
      </c>
      <c r="F8" s="171">
        <f t="shared" ref="F8:F39" si="1">ROUND((B8-C8)/C8,3)</f>
        <v>5.0000000000000001E-3</v>
      </c>
      <c r="G8" s="165">
        <f t="shared" ref="G8:G39" si="2">B8-D8</f>
        <v>64500</v>
      </c>
      <c r="H8" s="171">
        <f t="shared" ref="H8:H39" si="3">ROUND((B8-D8)/D8,3)</f>
        <v>2.7E-2</v>
      </c>
    </row>
    <row r="9" spans="1:8" x14ac:dyDescent="0.2">
      <c r="A9" t="s">
        <v>168</v>
      </c>
      <c r="B9" s="122">
        <v>2031100</v>
      </c>
      <c r="C9" s="122">
        <v>2015400</v>
      </c>
      <c r="D9" s="122">
        <v>1971900</v>
      </c>
      <c r="E9" s="165">
        <f t="shared" si="0"/>
        <v>15700</v>
      </c>
      <c r="F9" s="171">
        <f t="shared" si="1"/>
        <v>8.0000000000000002E-3</v>
      </c>
      <c r="G9" s="165">
        <f t="shared" si="2"/>
        <v>59200</v>
      </c>
      <c r="H9" s="171">
        <f t="shared" si="3"/>
        <v>0.03</v>
      </c>
    </row>
    <row r="10" spans="1:8" x14ac:dyDescent="0.2">
      <c r="A10" t="s">
        <v>169</v>
      </c>
      <c r="B10" s="122">
        <v>392200</v>
      </c>
      <c r="C10" s="122">
        <v>390600</v>
      </c>
      <c r="D10" s="122">
        <v>384700</v>
      </c>
      <c r="E10" s="165">
        <f t="shared" si="0"/>
        <v>1600</v>
      </c>
      <c r="F10" s="171">
        <f t="shared" si="1"/>
        <v>4.0000000000000001E-3</v>
      </c>
      <c r="G10" s="165">
        <f t="shared" si="2"/>
        <v>7500</v>
      </c>
      <c r="H10" s="171">
        <f t="shared" si="3"/>
        <v>1.9E-2</v>
      </c>
    </row>
    <row r="11" spans="1:8" x14ac:dyDescent="0.2">
      <c r="A11" t="s">
        <v>170</v>
      </c>
      <c r="B11" s="122">
        <v>128300</v>
      </c>
      <c r="C11" s="122">
        <v>127700</v>
      </c>
      <c r="D11" s="122">
        <v>121500</v>
      </c>
      <c r="E11" s="165">
        <f t="shared" si="0"/>
        <v>600</v>
      </c>
      <c r="F11" s="171">
        <f t="shared" si="1"/>
        <v>5.0000000000000001E-3</v>
      </c>
      <c r="G11" s="165">
        <f t="shared" si="2"/>
        <v>6800</v>
      </c>
      <c r="H11" s="171">
        <f t="shared" si="3"/>
        <v>5.6000000000000001E-2</v>
      </c>
    </row>
    <row r="12" spans="1:8" x14ac:dyDescent="0.2">
      <c r="A12" t="s">
        <v>171</v>
      </c>
      <c r="B12" s="122">
        <v>4600</v>
      </c>
      <c r="C12" s="122">
        <v>4600</v>
      </c>
      <c r="D12" s="122">
        <v>4400</v>
      </c>
      <c r="E12" s="165">
        <f t="shared" si="0"/>
        <v>0</v>
      </c>
      <c r="F12" s="171">
        <f t="shared" si="1"/>
        <v>0</v>
      </c>
      <c r="G12" s="165">
        <f t="shared" si="2"/>
        <v>200</v>
      </c>
      <c r="H12" s="171">
        <f t="shared" si="3"/>
        <v>4.4999999999999998E-2</v>
      </c>
    </row>
    <row r="13" spans="1:8" x14ac:dyDescent="0.2">
      <c r="A13" t="s">
        <v>172</v>
      </c>
      <c r="B13" s="122">
        <v>123700</v>
      </c>
      <c r="C13" s="122">
        <v>123100</v>
      </c>
      <c r="D13" s="122">
        <v>117100</v>
      </c>
      <c r="E13" s="165">
        <f t="shared" si="0"/>
        <v>600</v>
      </c>
      <c r="F13" s="171">
        <f t="shared" si="1"/>
        <v>5.0000000000000001E-3</v>
      </c>
      <c r="G13" s="165">
        <f t="shared" si="2"/>
        <v>6600</v>
      </c>
      <c r="H13" s="171">
        <f t="shared" si="3"/>
        <v>5.6000000000000001E-2</v>
      </c>
    </row>
    <row r="14" spans="1:8" x14ac:dyDescent="0.2">
      <c r="A14" t="s">
        <v>173</v>
      </c>
      <c r="B14" s="122">
        <v>30900</v>
      </c>
      <c r="C14" s="122">
        <v>31000</v>
      </c>
      <c r="D14" s="122">
        <v>28700</v>
      </c>
      <c r="E14" s="165">
        <f t="shared" si="0"/>
        <v>-100</v>
      </c>
      <c r="F14" s="171">
        <f t="shared" si="1"/>
        <v>-3.0000000000000001E-3</v>
      </c>
      <c r="G14" s="165">
        <f t="shared" si="2"/>
        <v>2200</v>
      </c>
      <c r="H14" s="171">
        <f t="shared" si="3"/>
        <v>7.6999999999999999E-2</v>
      </c>
    </row>
    <row r="15" spans="1:8" x14ac:dyDescent="0.2">
      <c r="A15" t="s">
        <v>174</v>
      </c>
      <c r="B15" s="122">
        <v>19200</v>
      </c>
      <c r="C15" s="122">
        <v>19100</v>
      </c>
      <c r="D15" s="122">
        <v>18500</v>
      </c>
      <c r="E15" s="165">
        <f t="shared" si="0"/>
        <v>100</v>
      </c>
      <c r="F15" s="171">
        <f t="shared" si="1"/>
        <v>5.0000000000000001E-3</v>
      </c>
      <c r="G15" s="165">
        <f t="shared" si="2"/>
        <v>700</v>
      </c>
      <c r="H15" s="171">
        <f t="shared" si="3"/>
        <v>3.7999999999999999E-2</v>
      </c>
    </row>
    <row r="16" spans="1:8" x14ac:dyDescent="0.2">
      <c r="A16" t="s">
        <v>175</v>
      </c>
      <c r="B16" s="122">
        <v>73600</v>
      </c>
      <c r="C16" s="122">
        <v>73000</v>
      </c>
      <c r="D16" s="122">
        <v>69900</v>
      </c>
      <c r="E16" s="165">
        <f t="shared" si="0"/>
        <v>600</v>
      </c>
      <c r="F16" s="171">
        <f t="shared" si="1"/>
        <v>8.0000000000000002E-3</v>
      </c>
      <c r="G16" s="165">
        <f t="shared" si="2"/>
        <v>3700</v>
      </c>
      <c r="H16" s="171">
        <f t="shared" si="3"/>
        <v>5.2999999999999999E-2</v>
      </c>
    </row>
    <row r="17" spans="1:8" x14ac:dyDescent="0.2">
      <c r="A17" t="s">
        <v>176</v>
      </c>
      <c r="B17" s="122">
        <v>263900</v>
      </c>
      <c r="C17" s="122">
        <v>262900</v>
      </c>
      <c r="D17" s="122">
        <v>263200</v>
      </c>
      <c r="E17" s="165">
        <f t="shared" si="0"/>
        <v>1000</v>
      </c>
      <c r="F17" s="171">
        <f t="shared" si="1"/>
        <v>4.0000000000000001E-3</v>
      </c>
      <c r="G17" s="165">
        <f t="shared" si="2"/>
        <v>700</v>
      </c>
      <c r="H17" s="171">
        <f t="shared" si="3"/>
        <v>3.0000000000000001E-3</v>
      </c>
    </row>
    <row r="18" spans="1:8" x14ac:dyDescent="0.2">
      <c r="A18" t="s">
        <v>177</v>
      </c>
      <c r="B18" s="122">
        <v>160200</v>
      </c>
      <c r="C18" s="122">
        <v>160100</v>
      </c>
      <c r="D18" s="122">
        <v>160700</v>
      </c>
      <c r="E18" s="165">
        <f t="shared" si="0"/>
        <v>100</v>
      </c>
      <c r="F18" s="171">
        <f t="shared" si="1"/>
        <v>1E-3</v>
      </c>
      <c r="G18" s="165">
        <f t="shared" si="2"/>
        <v>-500</v>
      </c>
      <c r="H18" s="171">
        <f t="shared" si="3"/>
        <v>-3.0000000000000001E-3</v>
      </c>
    </row>
    <row r="19" spans="1:8" x14ac:dyDescent="0.2">
      <c r="A19" t="s">
        <v>178</v>
      </c>
      <c r="B19" s="122">
        <v>24100</v>
      </c>
      <c r="C19" s="122">
        <v>24300</v>
      </c>
      <c r="D19" s="122">
        <v>24200</v>
      </c>
      <c r="E19" s="165">
        <f t="shared" si="0"/>
        <v>-200</v>
      </c>
      <c r="F19" s="171">
        <f t="shared" si="1"/>
        <v>-8.0000000000000002E-3</v>
      </c>
      <c r="G19" s="165">
        <f t="shared" si="2"/>
        <v>-100</v>
      </c>
      <c r="H19" s="171">
        <f t="shared" si="3"/>
        <v>-4.0000000000000001E-3</v>
      </c>
    </row>
    <row r="20" spans="1:8" x14ac:dyDescent="0.2">
      <c r="A20" t="s">
        <v>179</v>
      </c>
      <c r="B20" s="122">
        <v>52900</v>
      </c>
      <c r="C20" s="122">
        <v>53000</v>
      </c>
      <c r="D20" s="122">
        <v>53100</v>
      </c>
      <c r="E20" s="165">
        <f t="shared" si="0"/>
        <v>-100</v>
      </c>
      <c r="F20" s="171">
        <f t="shared" si="1"/>
        <v>-2E-3</v>
      </c>
      <c r="G20" s="165">
        <f t="shared" si="2"/>
        <v>-200</v>
      </c>
      <c r="H20" s="171">
        <f t="shared" si="3"/>
        <v>-4.0000000000000001E-3</v>
      </c>
    </row>
    <row r="21" spans="1:8" x14ac:dyDescent="0.2">
      <c r="A21" t="s">
        <v>180</v>
      </c>
      <c r="B21" s="122">
        <v>103700</v>
      </c>
      <c r="C21" s="122">
        <v>102800</v>
      </c>
      <c r="D21" s="122">
        <v>102500</v>
      </c>
      <c r="E21" s="165">
        <f t="shared" si="0"/>
        <v>900</v>
      </c>
      <c r="F21" s="171">
        <f t="shared" si="1"/>
        <v>8.9999999999999993E-3</v>
      </c>
      <c r="G21" s="165">
        <f t="shared" si="2"/>
        <v>1200</v>
      </c>
      <c r="H21" s="171">
        <f t="shared" si="3"/>
        <v>1.2E-2</v>
      </c>
    </row>
    <row r="22" spans="1:8" x14ac:dyDescent="0.2">
      <c r="A22" t="s">
        <v>181</v>
      </c>
      <c r="B22" s="122">
        <v>11200</v>
      </c>
      <c r="C22" s="122">
        <v>11200</v>
      </c>
      <c r="D22" s="122">
        <v>11400</v>
      </c>
      <c r="E22" s="165">
        <f t="shared" si="0"/>
        <v>0</v>
      </c>
      <c r="F22" s="171">
        <f t="shared" si="1"/>
        <v>0</v>
      </c>
      <c r="G22" s="165">
        <f t="shared" si="2"/>
        <v>-200</v>
      </c>
      <c r="H22" s="171">
        <f t="shared" si="3"/>
        <v>-1.7999999999999999E-2</v>
      </c>
    </row>
    <row r="23" spans="1:8" x14ac:dyDescent="0.2">
      <c r="A23" t="s">
        <v>182</v>
      </c>
      <c r="B23" s="122">
        <v>26600</v>
      </c>
      <c r="C23" s="122">
        <v>26400</v>
      </c>
      <c r="D23" s="122">
        <v>26600</v>
      </c>
      <c r="E23" s="165">
        <f t="shared" si="0"/>
        <v>200</v>
      </c>
      <c r="F23" s="171">
        <f t="shared" si="1"/>
        <v>8.0000000000000002E-3</v>
      </c>
      <c r="G23" s="165">
        <f t="shared" si="2"/>
        <v>0</v>
      </c>
      <c r="H23" s="171">
        <f t="shared" si="3"/>
        <v>0</v>
      </c>
    </row>
    <row r="24" spans="1:8" x14ac:dyDescent="0.2">
      <c r="A24" t="s">
        <v>183</v>
      </c>
      <c r="B24" s="122">
        <v>2031700</v>
      </c>
      <c r="C24" s="122">
        <v>2021000</v>
      </c>
      <c r="D24" s="122">
        <v>1974700</v>
      </c>
      <c r="E24" s="165">
        <f t="shared" si="0"/>
        <v>10700</v>
      </c>
      <c r="F24" s="171">
        <f t="shared" si="1"/>
        <v>5.0000000000000001E-3</v>
      </c>
      <c r="G24" s="165">
        <f t="shared" si="2"/>
        <v>57000</v>
      </c>
      <c r="H24" s="171">
        <f t="shared" si="3"/>
        <v>2.9000000000000001E-2</v>
      </c>
    </row>
    <row r="25" spans="1:8" x14ac:dyDescent="0.2">
      <c r="A25" t="s">
        <v>184</v>
      </c>
      <c r="B25" s="122">
        <v>1638900</v>
      </c>
      <c r="C25" s="122">
        <v>1624800</v>
      </c>
      <c r="D25" s="122">
        <v>1587200</v>
      </c>
      <c r="E25" s="165">
        <f t="shared" si="0"/>
        <v>14100</v>
      </c>
      <c r="F25" s="171">
        <f t="shared" si="1"/>
        <v>8.9999999999999993E-3</v>
      </c>
      <c r="G25" s="165">
        <f t="shared" si="2"/>
        <v>51700</v>
      </c>
      <c r="H25" s="171">
        <f t="shared" si="3"/>
        <v>3.3000000000000002E-2</v>
      </c>
    </row>
    <row r="26" spans="1:8" x14ac:dyDescent="0.2">
      <c r="A26" t="s">
        <v>185</v>
      </c>
      <c r="B26" s="122">
        <v>451300</v>
      </c>
      <c r="C26" s="122">
        <v>448400</v>
      </c>
      <c r="D26" s="122">
        <v>443200</v>
      </c>
      <c r="E26" s="165">
        <f t="shared" si="0"/>
        <v>2900</v>
      </c>
      <c r="F26" s="171">
        <f t="shared" si="1"/>
        <v>6.0000000000000001E-3</v>
      </c>
      <c r="G26" s="165">
        <f t="shared" si="2"/>
        <v>8100</v>
      </c>
      <c r="H26" s="171">
        <f t="shared" si="3"/>
        <v>1.7999999999999999E-2</v>
      </c>
    </row>
    <row r="27" spans="1:8" x14ac:dyDescent="0.2">
      <c r="A27" t="s">
        <v>186</v>
      </c>
      <c r="B27" s="122">
        <v>84300</v>
      </c>
      <c r="C27" s="122">
        <v>83400</v>
      </c>
      <c r="D27" s="122">
        <v>83800</v>
      </c>
      <c r="E27" s="165">
        <f t="shared" si="0"/>
        <v>900</v>
      </c>
      <c r="F27" s="171">
        <f t="shared" si="1"/>
        <v>1.0999999999999999E-2</v>
      </c>
      <c r="G27" s="165">
        <f t="shared" si="2"/>
        <v>500</v>
      </c>
      <c r="H27" s="171">
        <f t="shared" si="3"/>
        <v>6.0000000000000001E-3</v>
      </c>
    </row>
    <row r="28" spans="1:8" x14ac:dyDescent="0.2">
      <c r="A28" t="s">
        <v>187</v>
      </c>
      <c r="B28" s="122">
        <v>45300</v>
      </c>
      <c r="C28" s="122">
        <v>44800</v>
      </c>
      <c r="D28" s="122">
        <v>45400</v>
      </c>
      <c r="E28" s="165">
        <f t="shared" si="0"/>
        <v>500</v>
      </c>
      <c r="F28" s="171">
        <f t="shared" si="1"/>
        <v>1.0999999999999999E-2</v>
      </c>
      <c r="G28" s="165">
        <f t="shared" si="2"/>
        <v>-100</v>
      </c>
      <c r="H28" s="171">
        <f t="shared" si="3"/>
        <v>-2E-3</v>
      </c>
    </row>
    <row r="29" spans="1:8" x14ac:dyDescent="0.2">
      <c r="A29" t="s">
        <v>188</v>
      </c>
      <c r="B29" s="122">
        <v>23800</v>
      </c>
      <c r="C29" s="122">
        <v>23800</v>
      </c>
      <c r="D29" s="122">
        <v>23500</v>
      </c>
      <c r="E29" s="165">
        <f t="shared" si="0"/>
        <v>0</v>
      </c>
      <c r="F29" s="171">
        <f t="shared" si="1"/>
        <v>0</v>
      </c>
      <c r="G29" s="165">
        <f t="shared" si="2"/>
        <v>300</v>
      </c>
      <c r="H29" s="171">
        <f t="shared" si="3"/>
        <v>1.2999999999999999E-2</v>
      </c>
    </row>
    <row r="30" spans="1:8" x14ac:dyDescent="0.2">
      <c r="A30" t="s">
        <v>189</v>
      </c>
      <c r="B30" s="122">
        <v>272000</v>
      </c>
      <c r="C30" s="122">
        <v>269600</v>
      </c>
      <c r="D30" s="122">
        <v>267400</v>
      </c>
      <c r="E30" s="165">
        <f t="shared" si="0"/>
        <v>2400</v>
      </c>
      <c r="F30" s="171">
        <f t="shared" si="1"/>
        <v>8.9999999999999993E-3</v>
      </c>
      <c r="G30" s="165">
        <f t="shared" si="2"/>
        <v>4600</v>
      </c>
      <c r="H30" s="171">
        <f t="shared" si="3"/>
        <v>1.7000000000000001E-2</v>
      </c>
    </row>
    <row r="31" spans="1:8" x14ac:dyDescent="0.2">
      <c r="A31" t="s">
        <v>190</v>
      </c>
      <c r="B31" s="122">
        <v>34900</v>
      </c>
      <c r="C31" s="122">
        <v>34800</v>
      </c>
      <c r="D31" s="122">
        <v>34800</v>
      </c>
      <c r="E31" s="165">
        <f t="shared" si="0"/>
        <v>100</v>
      </c>
      <c r="F31" s="171">
        <f t="shared" si="1"/>
        <v>3.0000000000000001E-3</v>
      </c>
      <c r="G31" s="165">
        <f t="shared" si="2"/>
        <v>100</v>
      </c>
      <c r="H31" s="171">
        <f t="shared" si="3"/>
        <v>3.0000000000000001E-3</v>
      </c>
    </row>
    <row r="32" spans="1:8" x14ac:dyDescent="0.2">
      <c r="A32" t="s">
        <v>191</v>
      </c>
      <c r="B32" s="122">
        <v>56200</v>
      </c>
      <c r="C32" s="122">
        <v>55900</v>
      </c>
      <c r="D32" s="122">
        <v>55000</v>
      </c>
      <c r="E32" s="165">
        <f t="shared" si="0"/>
        <v>300</v>
      </c>
      <c r="F32" s="171">
        <f t="shared" si="1"/>
        <v>5.0000000000000001E-3</v>
      </c>
      <c r="G32" s="165">
        <f t="shared" si="2"/>
        <v>1200</v>
      </c>
      <c r="H32" s="171">
        <f t="shared" si="3"/>
        <v>2.1999999999999999E-2</v>
      </c>
    </row>
    <row r="33" spans="1:8" x14ac:dyDescent="0.2">
      <c r="A33" t="s">
        <v>192</v>
      </c>
      <c r="B33" s="122">
        <v>16200</v>
      </c>
      <c r="C33" s="122">
        <v>16200</v>
      </c>
      <c r="D33" s="122">
        <v>16300</v>
      </c>
      <c r="E33" s="165">
        <f t="shared" si="0"/>
        <v>0</v>
      </c>
      <c r="F33" s="171">
        <f t="shared" si="1"/>
        <v>0</v>
      </c>
      <c r="G33" s="165">
        <f t="shared" si="2"/>
        <v>-100</v>
      </c>
      <c r="H33" s="171">
        <f t="shared" si="3"/>
        <v>-6.0000000000000001E-3</v>
      </c>
    </row>
    <row r="34" spans="1:8" x14ac:dyDescent="0.2">
      <c r="A34" t="s">
        <v>193</v>
      </c>
      <c r="B34" s="122">
        <v>17900</v>
      </c>
      <c r="C34" s="122">
        <v>17700</v>
      </c>
      <c r="D34" s="122">
        <v>17400</v>
      </c>
      <c r="E34" s="165">
        <f t="shared" si="0"/>
        <v>200</v>
      </c>
      <c r="F34" s="171">
        <f t="shared" si="1"/>
        <v>1.0999999999999999E-2</v>
      </c>
      <c r="G34" s="165">
        <f t="shared" si="2"/>
        <v>500</v>
      </c>
      <c r="H34" s="171">
        <f t="shared" si="3"/>
        <v>2.9000000000000001E-2</v>
      </c>
    </row>
    <row r="35" spans="1:8" x14ac:dyDescent="0.2">
      <c r="A35" t="s">
        <v>194</v>
      </c>
      <c r="B35" s="122">
        <v>63700</v>
      </c>
      <c r="C35" s="122">
        <v>63300</v>
      </c>
      <c r="D35" s="122">
        <v>61400</v>
      </c>
      <c r="E35" s="165">
        <f t="shared" si="0"/>
        <v>400</v>
      </c>
      <c r="F35" s="171">
        <f t="shared" si="1"/>
        <v>6.0000000000000001E-3</v>
      </c>
      <c r="G35" s="165">
        <f t="shared" si="2"/>
        <v>2300</v>
      </c>
      <c r="H35" s="171">
        <f t="shared" si="3"/>
        <v>3.6999999999999998E-2</v>
      </c>
    </row>
    <row r="36" spans="1:8" x14ac:dyDescent="0.2">
      <c r="A36" t="s">
        <v>195</v>
      </c>
      <c r="B36" s="122">
        <v>95000</v>
      </c>
      <c r="C36" s="122">
        <v>95400</v>
      </c>
      <c r="D36" s="122">
        <v>92000</v>
      </c>
      <c r="E36" s="165">
        <f t="shared" si="0"/>
        <v>-400</v>
      </c>
      <c r="F36" s="171">
        <f t="shared" si="1"/>
        <v>-4.0000000000000001E-3</v>
      </c>
      <c r="G36" s="165">
        <f t="shared" si="2"/>
        <v>3000</v>
      </c>
      <c r="H36" s="171">
        <f t="shared" si="3"/>
        <v>3.3000000000000002E-2</v>
      </c>
    </row>
    <row r="37" spans="1:8" x14ac:dyDescent="0.2">
      <c r="A37" t="s">
        <v>196</v>
      </c>
      <c r="B37" s="122">
        <v>11100</v>
      </c>
      <c r="C37" s="122">
        <v>11100</v>
      </c>
      <c r="D37" s="122">
        <v>11200</v>
      </c>
      <c r="E37" s="165">
        <f t="shared" si="0"/>
        <v>0</v>
      </c>
      <c r="F37" s="171">
        <f t="shared" si="1"/>
        <v>0</v>
      </c>
      <c r="G37" s="165">
        <f t="shared" si="2"/>
        <v>-100</v>
      </c>
      <c r="H37" s="171">
        <f t="shared" si="3"/>
        <v>-8.9999999999999993E-3</v>
      </c>
    </row>
    <row r="38" spans="1:8" x14ac:dyDescent="0.2">
      <c r="A38" t="s">
        <v>197</v>
      </c>
      <c r="B38" s="122">
        <v>83900</v>
      </c>
      <c r="C38" s="122">
        <v>84300</v>
      </c>
      <c r="D38" s="122">
        <v>80800</v>
      </c>
      <c r="E38" s="165">
        <f t="shared" si="0"/>
        <v>-400</v>
      </c>
      <c r="F38" s="171">
        <f t="shared" si="1"/>
        <v>-5.0000000000000001E-3</v>
      </c>
      <c r="G38" s="165">
        <f t="shared" si="2"/>
        <v>3100</v>
      </c>
      <c r="H38" s="171">
        <f t="shared" si="3"/>
        <v>3.7999999999999999E-2</v>
      </c>
    </row>
    <row r="39" spans="1:8" x14ac:dyDescent="0.2">
      <c r="A39" t="s">
        <v>198</v>
      </c>
      <c r="B39" s="122">
        <v>30200</v>
      </c>
      <c r="C39" s="122">
        <v>29800</v>
      </c>
      <c r="D39" s="122">
        <v>28300</v>
      </c>
      <c r="E39" s="165">
        <f t="shared" si="0"/>
        <v>400</v>
      </c>
      <c r="F39" s="171">
        <f t="shared" si="1"/>
        <v>1.2999999999999999E-2</v>
      </c>
      <c r="G39" s="165">
        <f t="shared" si="2"/>
        <v>1900</v>
      </c>
      <c r="H39" s="171">
        <f t="shared" si="3"/>
        <v>6.7000000000000004E-2</v>
      </c>
    </row>
    <row r="40" spans="1:8" x14ac:dyDescent="0.2">
      <c r="A40" t="s">
        <v>199</v>
      </c>
      <c r="B40" s="122">
        <v>127200</v>
      </c>
      <c r="C40" s="122">
        <v>126000</v>
      </c>
      <c r="D40" s="122">
        <v>121400</v>
      </c>
      <c r="E40" s="165">
        <f t="shared" ref="E40:E74" si="4">B40-C40</f>
        <v>1200</v>
      </c>
      <c r="F40" s="171">
        <f t="shared" ref="F40:F74" si="5">ROUND((B40-C40)/C40,3)</f>
        <v>0.01</v>
      </c>
      <c r="G40" s="165">
        <f t="shared" ref="G40:G74" si="6">B40-D40</f>
        <v>5800</v>
      </c>
      <c r="H40" s="171">
        <f t="shared" ref="H40:H74" si="7">ROUND((B40-D40)/D40,3)</f>
        <v>4.8000000000000001E-2</v>
      </c>
    </row>
    <row r="41" spans="1:8" x14ac:dyDescent="0.2">
      <c r="A41" t="s">
        <v>200</v>
      </c>
      <c r="B41" s="122">
        <v>89500</v>
      </c>
      <c r="C41" s="122">
        <v>89400</v>
      </c>
      <c r="D41" s="122">
        <v>86100</v>
      </c>
      <c r="E41" s="165">
        <f t="shared" si="4"/>
        <v>100</v>
      </c>
      <c r="F41" s="171">
        <f t="shared" si="5"/>
        <v>1E-3</v>
      </c>
      <c r="G41" s="165">
        <f t="shared" si="6"/>
        <v>3400</v>
      </c>
      <c r="H41" s="171">
        <f t="shared" si="7"/>
        <v>3.9E-2</v>
      </c>
    </row>
    <row r="42" spans="1:8" x14ac:dyDescent="0.2">
      <c r="A42" t="s">
        <v>201</v>
      </c>
      <c r="B42" s="122">
        <v>37400</v>
      </c>
      <c r="C42" s="122">
        <v>37100</v>
      </c>
      <c r="D42" s="122">
        <v>37000</v>
      </c>
      <c r="E42" s="165">
        <f t="shared" si="4"/>
        <v>300</v>
      </c>
      <c r="F42" s="171">
        <f t="shared" si="5"/>
        <v>8.0000000000000002E-3</v>
      </c>
      <c r="G42" s="165">
        <f t="shared" si="6"/>
        <v>400</v>
      </c>
      <c r="H42" s="171">
        <f t="shared" si="7"/>
        <v>1.0999999999999999E-2</v>
      </c>
    </row>
    <row r="43" spans="1:8" x14ac:dyDescent="0.2">
      <c r="A43" t="s">
        <v>202</v>
      </c>
      <c r="B43" s="122">
        <v>37700</v>
      </c>
      <c r="C43" s="122">
        <v>36600</v>
      </c>
      <c r="D43" s="122">
        <v>35300</v>
      </c>
      <c r="E43" s="165">
        <f t="shared" si="4"/>
        <v>1100</v>
      </c>
      <c r="F43" s="171">
        <f t="shared" si="5"/>
        <v>0.03</v>
      </c>
      <c r="G43" s="165">
        <f t="shared" si="6"/>
        <v>2400</v>
      </c>
      <c r="H43" s="171">
        <f t="shared" si="7"/>
        <v>6.8000000000000005E-2</v>
      </c>
    </row>
    <row r="44" spans="1:8" x14ac:dyDescent="0.2">
      <c r="A44" t="s">
        <v>203</v>
      </c>
      <c r="B44" s="122">
        <v>328200</v>
      </c>
      <c r="C44" s="122">
        <v>324300</v>
      </c>
      <c r="D44" s="122">
        <v>312900</v>
      </c>
      <c r="E44" s="165">
        <f t="shared" si="4"/>
        <v>3900</v>
      </c>
      <c r="F44" s="171">
        <f t="shared" si="5"/>
        <v>1.2E-2</v>
      </c>
      <c r="G44" s="165">
        <f t="shared" si="6"/>
        <v>15300</v>
      </c>
      <c r="H44" s="171">
        <f t="shared" si="7"/>
        <v>4.9000000000000002E-2</v>
      </c>
    </row>
    <row r="45" spans="1:8" x14ac:dyDescent="0.2">
      <c r="A45" t="s">
        <v>204</v>
      </c>
      <c r="B45" s="122">
        <v>141500</v>
      </c>
      <c r="C45" s="122">
        <v>138800</v>
      </c>
      <c r="D45" s="122">
        <v>132600</v>
      </c>
      <c r="E45" s="165">
        <f t="shared" si="4"/>
        <v>2700</v>
      </c>
      <c r="F45" s="171">
        <f t="shared" si="5"/>
        <v>1.9E-2</v>
      </c>
      <c r="G45" s="165">
        <f t="shared" si="6"/>
        <v>8900</v>
      </c>
      <c r="H45" s="171">
        <f t="shared" si="7"/>
        <v>6.7000000000000004E-2</v>
      </c>
    </row>
    <row r="46" spans="1:8" x14ac:dyDescent="0.2">
      <c r="A46" t="s">
        <v>205</v>
      </c>
      <c r="B46" s="122">
        <v>26300</v>
      </c>
      <c r="C46" s="122">
        <v>25900</v>
      </c>
      <c r="D46" s="122">
        <v>24400</v>
      </c>
      <c r="E46" s="165">
        <f t="shared" si="4"/>
        <v>400</v>
      </c>
      <c r="F46" s="171">
        <f t="shared" si="5"/>
        <v>1.4999999999999999E-2</v>
      </c>
      <c r="G46" s="165">
        <f t="shared" si="6"/>
        <v>1900</v>
      </c>
      <c r="H46" s="171">
        <f t="shared" si="7"/>
        <v>7.8E-2</v>
      </c>
    </row>
    <row r="47" spans="1:8" x14ac:dyDescent="0.2">
      <c r="A47" t="s">
        <v>206</v>
      </c>
      <c r="B47" s="122">
        <v>25500</v>
      </c>
      <c r="C47" s="122">
        <v>25200</v>
      </c>
      <c r="D47" s="122">
        <v>23500</v>
      </c>
      <c r="E47" s="165">
        <f t="shared" si="4"/>
        <v>300</v>
      </c>
      <c r="F47" s="171">
        <f t="shared" si="5"/>
        <v>1.2E-2</v>
      </c>
      <c r="G47" s="165">
        <f t="shared" si="6"/>
        <v>2000</v>
      </c>
      <c r="H47" s="171">
        <f t="shared" si="7"/>
        <v>8.5000000000000006E-2</v>
      </c>
    </row>
    <row r="48" spans="1:8" x14ac:dyDescent="0.2">
      <c r="A48" t="s">
        <v>207</v>
      </c>
      <c r="B48" s="122">
        <v>161200</v>
      </c>
      <c r="C48" s="122">
        <v>160300</v>
      </c>
      <c r="D48" s="122">
        <v>156800</v>
      </c>
      <c r="E48" s="165">
        <f t="shared" si="4"/>
        <v>900</v>
      </c>
      <c r="F48" s="171">
        <f t="shared" si="5"/>
        <v>6.0000000000000001E-3</v>
      </c>
      <c r="G48" s="165">
        <f t="shared" si="6"/>
        <v>4400</v>
      </c>
      <c r="H48" s="171">
        <f t="shared" si="7"/>
        <v>2.8000000000000001E-2</v>
      </c>
    </row>
    <row r="49" spans="1:8" x14ac:dyDescent="0.2">
      <c r="A49" t="s">
        <v>208</v>
      </c>
      <c r="B49" s="122">
        <v>148400</v>
      </c>
      <c r="C49" s="122">
        <v>147600</v>
      </c>
      <c r="D49" s="122">
        <v>143900</v>
      </c>
      <c r="E49" s="165">
        <f t="shared" si="4"/>
        <v>800</v>
      </c>
      <c r="F49" s="171">
        <f t="shared" si="5"/>
        <v>5.0000000000000001E-3</v>
      </c>
      <c r="G49" s="165">
        <f t="shared" si="6"/>
        <v>4500</v>
      </c>
      <c r="H49" s="171">
        <f t="shared" si="7"/>
        <v>3.1E-2</v>
      </c>
    </row>
    <row r="50" spans="1:8" x14ac:dyDescent="0.2">
      <c r="A50" t="s">
        <v>209</v>
      </c>
      <c r="B50" s="122">
        <v>63100</v>
      </c>
      <c r="C50" s="122">
        <v>62300</v>
      </c>
      <c r="D50" s="122">
        <v>63000</v>
      </c>
      <c r="E50" s="165">
        <f t="shared" si="4"/>
        <v>800</v>
      </c>
      <c r="F50" s="171">
        <f t="shared" si="5"/>
        <v>1.2999999999999999E-2</v>
      </c>
      <c r="G50" s="165">
        <f t="shared" si="6"/>
        <v>100</v>
      </c>
      <c r="H50" s="171">
        <f t="shared" si="7"/>
        <v>2E-3</v>
      </c>
    </row>
    <row r="51" spans="1:8" x14ac:dyDescent="0.2">
      <c r="A51" t="s">
        <v>210</v>
      </c>
      <c r="B51" s="122">
        <v>37900</v>
      </c>
      <c r="C51" s="122">
        <v>38400</v>
      </c>
      <c r="D51" s="122">
        <v>36900</v>
      </c>
      <c r="E51" s="165">
        <f t="shared" si="4"/>
        <v>-500</v>
      </c>
      <c r="F51" s="171">
        <f t="shared" si="5"/>
        <v>-1.2999999999999999E-2</v>
      </c>
      <c r="G51" s="165">
        <f t="shared" si="6"/>
        <v>1000</v>
      </c>
      <c r="H51" s="171">
        <f t="shared" si="7"/>
        <v>2.7E-2</v>
      </c>
    </row>
    <row r="52" spans="1:8" x14ac:dyDescent="0.2">
      <c r="A52" t="s">
        <v>211</v>
      </c>
      <c r="B52" s="122">
        <v>312100</v>
      </c>
      <c r="C52" s="122">
        <v>311500</v>
      </c>
      <c r="D52" s="122">
        <v>299500</v>
      </c>
      <c r="E52" s="165">
        <f t="shared" si="4"/>
        <v>600</v>
      </c>
      <c r="F52" s="171">
        <f t="shared" si="5"/>
        <v>2E-3</v>
      </c>
      <c r="G52" s="165">
        <f t="shared" si="6"/>
        <v>12600</v>
      </c>
      <c r="H52" s="171">
        <f t="shared" si="7"/>
        <v>4.2000000000000003E-2</v>
      </c>
    </row>
    <row r="53" spans="1:8" x14ac:dyDescent="0.2">
      <c r="A53" t="s">
        <v>212</v>
      </c>
      <c r="B53" s="122">
        <v>53700</v>
      </c>
      <c r="C53" s="122">
        <v>54300</v>
      </c>
      <c r="D53" s="122">
        <v>51900</v>
      </c>
      <c r="E53" s="165">
        <f t="shared" si="4"/>
        <v>-600</v>
      </c>
      <c r="F53" s="171">
        <f t="shared" si="5"/>
        <v>-1.0999999999999999E-2</v>
      </c>
      <c r="G53" s="165">
        <f t="shared" si="6"/>
        <v>1800</v>
      </c>
      <c r="H53" s="171">
        <f t="shared" si="7"/>
        <v>3.5000000000000003E-2</v>
      </c>
    </row>
    <row r="54" spans="1:8" x14ac:dyDescent="0.2">
      <c r="A54" t="s">
        <v>213</v>
      </c>
      <c r="B54" s="122">
        <v>258400</v>
      </c>
      <c r="C54" s="122">
        <v>257200</v>
      </c>
      <c r="D54" s="122">
        <v>247600</v>
      </c>
      <c r="E54" s="165">
        <f t="shared" si="4"/>
        <v>1200</v>
      </c>
      <c r="F54" s="171">
        <f t="shared" si="5"/>
        <v>5.0000000000000001E-3</v>
      </c>
      <c r="G54" s="165">
        <f t="shared" si="6"/>
        <v>10800</v>
      </c>
      <c r="H54" s="171">
        <f t="shared" si="7"/>
        <v>4.3999999999999997E-2</v>
      </c>
    </row>
    <row r="55" spans="1:8" x14ac:dyDescent="0.2">
      <c r="A55" t="s">
        <v>214</v>
      </c>
      <c r="B55" s="122">
        <v>118500</v>
      </c>
      <c r="C55" s="122">
        <v>118100</v>
      </c>
      <c r="D55" s="122">
        <v>115500</v>
      </c>
      <c r="E55" s="165">
        <f t="shared" si="4"/>
        <v>400</v>
      </c>
      <c r="F55" s="171">
        <f t="shared" si="5"/>
        <v>3.0000000000000001E-3</v>
      </c>
      <c r="G55" s="165">
        <f t="shared" si="6"/>
        <v>3000</v>
      </c>
      <c r="H55" s="171">
        <f t="shared" si="7"/>
        <v>2.5999999999999999E-2</v>
      </c>
    </row>
    <row r="56" spans="1:8" x14ac:dyDescent="0.2">
      <c r="A56" t="s">
        <v>215</v>
      </c>
      <c r="B56" s="122">
        <v>46100</v>
      </c>
      <c r="C56" s="122">
        <v>45900</v>
      </c>
      <c r="D56" s="122">
        <v>43800</v>
      </c>
      <c r="E56" s="165">
        <f t="shared" si="4"/>
        <v>200</v>
      </c>
      <c r="F56" s="171">
        <f t="shared" si="5"/>
        <v>4.0000000000000001E-3</v>
      </c>
      <c r="G56" s="165">
        <f t="shared" si="6"/>
        <v>2300</v>
      </c>
      <c r="H56" s="171">
        <f t="shared" si="7"/>
        <v>5.2999999999999999E-2</v>
      </c>
    </row>
    <row r="57" spans="1:8" x14ac:dyDescent="0.2">
      <c r="A57" t="s">
        <v>216</v>
      </c>
      <c r="B57" s="122">
        <v>45100</v>
      </c>
      <c r="C57" s="122">
        <v>45300</v>
      </c>
      <c r="D57" s="122">
        <v>43700</v>
      </c>
      <c r="E57" s="165">
        <f t="shared" si="4"/>
        <v>-200</v>
      </c>
      <c r="F57" s="171">
        <f t="shared" si="5"/>
        <v>-4.0000000000000001E-3</v>
      </c>
      <c r="G57" s="165">
        <f t="shared" si="6"/>
        <v>1400</v>
      </c>
      <c r="H57" s="171">
        <f t="shared" si="7"/>
        <v>3.2000000000000001E-2</v>
      </c>
    </row>
    <row r="58" spans="1:8" x14ac:dyDescent="0.2">
      <c r="A58" t="s">
        <v>217</v>
      </c>
      <c r="B58" s="122">
        <v>297400</v>
      </c>
      <c r="C58" s="122">
        <v>292200</v>
      </c>
      <c r="D58" s="122">
        <v>291000</v>
      </c>
      <c r="E58" s="165">
        <f t="shared" si="4"/>
        <v>5200</v>
      </c>
      <c r="F58" s="171">
        <f t="shared" si="5"/>
        <v>1.7999999999999999E-2</v>
      </c>
      <c r="G58" s="165">
        <f t="shared" si="6"/>
        <v>6400</v>
      </c>
      <c r="H58" s="171">
        <f t="shared" si="7"/>
        <v>2.1999999999999999E-2</v>
      </c>
    </row>
    <row r="59" spans="1:8" x14ac:dyDescent="0.2">
      <c r="A59" t="s">
        <v>218</v>
      </c>
      <c r="B59" s="122">
        <v>43300</v>
      </c>
      <c r="C59" s="122">
        <v>39800</v>
      </c>
      <c r="D59" s="122">
        <v>39600</v>
      </c>
      <c r="E59" s="165">
        <f t="shared" si="4"/>
        <v>3500</v>
      </c>
      <c r="F59" s="171">
        <f t="shared" si="5"/>
        <v>8.7999999999999995E-2</v>
      </c>
      <c r="G59" s="165">
        <f t="shared" si="6"/>
        <v>3700</v>
      </c>
      <c r="H59" s="171">
        <f t="shared" si="7"/>
        <v>9.2999999999999999E-2</v>
      </c>
    </row>
    <row r="60" spans="1:8" x14ac:dyDescent="0.2">
      <c r="A60" t="s">
        <v>219</v>
      </c>
      <c r="B60" s="122">
        <v>33500</v>
      </c>
      <c r="C60" s="122">
        <v>31000</v>
      </c>
      <c r="D60" s="122">
        <v>30500</v>
      </c>
      <c r="E60" s="165">
        <f t="shared" si="4"/>
        <v>2500</v>
      </c>
      <c r="F60" s="171">
        <f t="shared" si="5"/>
        <v>8.1000000000000003E-2</v>
      </c>
      <c r="G60" s="165">
        <f t="shared" si="6"/>
        <v>3000</v>
      </c>
      <c r="H60" s="171">
        <f t="shared" si="7"/>
        <v>9.8000000000000004E-2</v>
      </c>
    </row>
    <row r="61" spans="1:8" x14ac:dyDescent="0.2">
      <c r="A61" t="s">
        <v>220</v>
      </c>
      <c r="B61" s="122">
        <v>254100</v>
      </c>
      <c r="C61" s="122">
        <v>252400</v>
      </c>
      <c r="D61" s="122">
        <v>251400</v>
      </c>
      <c r="E61" s="165">
        <f t="shared" si="4"/>
        <v>1700</v>
      </c>
      <c r="F61" s="171">
        <f t="shared" si="5"/>
        <v>7.0000000000000001E-3</v>
      </c>
      <c r="G61" s="165">
        <f t="shared" si="6"/>
        <v>2700</v>
      </c>
      <c r="H61" s="171">
        <f t="shared" si="7"/>
        <v>1.0999999999999999E-2</v>
      </c>
    </row>
    <row r="62" spans="1:8" x14ac:dyDescent="0.2">
      <c r="A62" t="s">
        <v>221</v>
      </c>
      <c r="B62" s="122">
        <v>34500</v>
      </c>
      <c r="C62" s="122">
        <v>33500</v>
      </c>
      <c r="D62" s="122">
        <v>33500</v>
      </c>
      <c r="E62" s="165">
        <f t="shared" si="4"/>
        <v>1000</v>
      </c>
      <c r="F62" s="171">
        <f t="shared" si="5"/>
        <v>0.03</v>
      </c>
      <c r="G62" s="165">
        <f t="shared" si="6"/>
        <v>1000</v>
      </c>
      <c r="H62" s="171">
        <f t="shared" si="7"/>
        <v>0.03</v>
      </c>
    </row>
    <row r="63" spans="1:8" x14ac:dyDescent="0.2">
      <c r="A63" t="s">
        <v>222</v>
      </c>
      <c r="B63" s="122">
        <v>219600</v>
      </c>
      <c r="C63" s="122">
        <v>218900</v>
      </c>
      <c r="D63" s="122">
        <v>217900</v>
      </c>
      <c r="E63" s="165">
        <f t="shared" si="4"/>
        <v>700</v>
      </c>
      <c r="F63" s="171">
        <f t="shared" si="5"/>
        <v>3.0000000000000001E-3</v>
      </c>
      <c r="G63" s="165">
        <f t="shared" si="6"/>
        <v>1700</v>
      </c>
      <c r="H63" s="171">
        <f t="shared" si="7"/>
        <v>8.0000000000000002E-3</v>
      </c>
    </row>
    <row r="64" spans="1:8" x14ac:dyDescent="0.2">
      <c r="A64" t="s">
        <v>223</v>
      </c>
      <c r="B64" s="122">
        <v>92500</v>
      </c>
      <c r="C64" s="122">
        <v>92600</v>
      </c>
      <c r="D64" s="122">
        <v>90900</v>
      </c>
      <c r="E64" s="165">
        <f t="shared" si="4"/>
        <v>-100</v>
      </c>
      <c r="F64" s="171">
        <f t="shared" si="5"/>
        <v>-1E-3</v>
      </c>
      <c r="G64" s="165">
        <f t="shared" si="6"/>
        <v>1600</v>
      </c>
      <c r="H64" s="171">
        <f t="shared" si="7"/>
        <v>1.7999999999999999E-2</v>
      </c>
    </row>
    <row r="65" spans="1:16" x14ac:dyDescent="0.2">
      <c r="A65" t="s">
        <v>224</v>
      </c>
      <c r="B65" s="122">
        <v>26700</v>
      </c>
      <c r="C65" s="122">
        <v>26600</v>
      </c>
      <c r="D65" s="122">
        <v>25900</v>
      </c>
      <c r="E65" s="165">
        <f t="shared" si="4"/>
        <v>100</v>
      </c>
      <c r="F65" s="171">
        <f t="shared" si="5"/>
        <v>4.0000000000000001E-3</v>
      </c>
      <c r="G65" s="165">
        <f t="shared" si="6"/>
        <v>800</v>
      </c>
      <c r="H65" s="171">
        <f t="shared" si="7"/>
        <v>3.1E-2</v>
      </c>
    </row>
    <row r="66" spans="1:16" x14ac:dyDescent="0.2">
      <c r="A66" t="s">
        <v>225</v>
      </c>
      <c r="B66" s="122">
        <v>22800</v>
      </c>
      <c r="C66" s="122">
        <v>22700</v>
      </c>
      <c r="D66" s="122">
        <v>22100</v>
      </c>
      <c r="E66" s="165">
        <f t="shared" si="4"/>
        <v>100</v>
      </c>
      <c r="F66" s="171">
        <f t="shared" si="5"/>
        <v>4.0000000000000001E-3</v>
      </c>
      <c r="G66" s="165">
        <f t="shared" si="6"/>
        <v>700</v>
      </c>
      <c r="H66" s="171">
        <f t="shared" si="7"/>
        <v>3.2000000000000001E-2</v>
      </c>
    </row>
    <row r="67" spans="1:16" x14ac:dyDescent="0.2">
      <c r="A67" t="s">
        <v>226</v>
      </c>
      <c r="B67" s="122">
        <v>392800</v>
      </c>
      <c r="C67" s="122">
        <v>396200</v>
      </c>
      <c r="D67" s="122">
        <v>387500</v>
      </c>
      <c r="E67" s="165">
        <f t="shared" si="4"/>
        <v>-3400</v>
      </c>
      <c r="F67" s="171">
        <f t="shared" si="5"/>
        <v>-8.9999999999999993E-3</v>
      </c>
      <c r="G67" s="165">
        <f t="shared" si="6"/>
        <v>5300</v>
      </c>
      <c r="H67" s="171">
        <f t="shared" si="7"/>
        <v>1.4E-2</v>
      </c>
      <c r="J67" s="172"/>
    </row>
    <row r="68" spans="1:16" x14ac:dyDescent="0.2">
      <c r="A68" t="s">
        <v>227</v>
      </c>
      <c r="B68" s="122">
        <v>38100</v>
      </c>
      <c r="C68" s="122">
        <v>38700</v>
      </c>
      <c r="D68" s="122">
        <v>37800</v>
      </c>
      <c r="E68" s="165">
        <f t="shared" si="4"/>
        <v>-600</v>
      </c>
      <c r="F68" s="171">
        <f t="shared" si="5"/>
        <v>-1.6E-2</v>
      </c>
      <c r="G68" s="165">
        <f t="shared" si="6"/>
        <v>300</v>
      </c>
      <c r="H68" s="171">
        <f t="shared" si="7"/>
        <v>8.0000000000000002E-3</v>
      </c>
    </row>
    <row r="69" spans="1:16" x14ac:dyDescent="0.2">
      <c r="A69" t="s">
        <v>228</v>
      </c>
      <c r="B69" s="122">
        <v>116700</v>
      </c>
      <c r="C69" s="122">
        <v>120200</v>
      </c>
      <c r="D69" s="122">
        <v>114000</v>
      </c>
      <c r="E69" s="165">
        <f t="shared" si="4"/>
        <v>-3500</v>
      </c>
      <c r="F69" s="171">
        <f t="shared" si="5"/>
        <v>-2.9000000000000001E-2</v>
      </c>
      <c r="G69" s="165">
        <f t="shared" si="6"/>
        <v>2700</v>
      </c>
      <c r="H69" s="171">
        <f t="shared" si="7"/>
        <v>2.4E-2</v>
      </c>
    </row>
    <row r="70" spans="1:16" x14ac:dyDescent="0.2">
      <c r="A70" t="s">
        <v>229</v>
      </c>
      <c r="B70" s="122">
        <v>53700</v>
      </c>
      <c r="C70" s="122">
        <v>57300</v>
      </c>
      <c r="D70" s="122">
        <v>53300</v>
      </c>
      <c r="E70" s="165">
        <f t="shared" si="4"/>
        <v>-3600</v>
      </c>
      <c r="F70" s="171">
        <f t="shared" si="5"/>
        <v>-6.3E-2</v>
      </c>
      <c r="G70" s="165">
        <f t="shared" si="6"/>
        <v>400</v>
      </c>
      <c r="H70" s="171">
        <f t="shared" si="7"/>
        <v>8.0000000000000002E-3</v>
      </c>
    </row>
    <row r="71" spans="1:16" x14ac:dyDescent="0.2">
      <c r="A71" t="s">
        <v>230</v>
      </c>
      <c r="B71" s="122">
        <v>63000</v>
      </c>
      <c r="C71" s="122">
        <v>62900</v>
      </c>
      <c r="D71" s="122">
        <v>60700</v>
      </c>
      <c r="E71" s="165">
        <f t="shared" si="4"/>
        <v>100</v>
      </c>
      <c r="F71" s="171">
        <f t="shared" si="5"/>
        <v>2E-3</v>
      </c>
      <c r="G71" s="165">
        <f t="shared" si="6"/>
        <v>2300</v>
      </c>
      <c r="H71" s="171">
        <f t="shared" si="7"/>
        <v>3.7999999999999999E-2</v>
      </c>
    </row>
    <row r="72" spans="1:16" x14ac:dyDescent="0.2">
      <c r="A72" t="s">
        <v>231</v>
      </c>
      <c r="B72" s="122">
        <v>238000</v>
      </c>
      <c r="C72" s="122">
        <v>237300</v>
      </c>
      <c r="D72" s="122">
        <v>235700</v>
      </c>
      <c r="E72" s="165">
        <f t="shared" si="4"/>
        <v>700</v>
      </c>
      <c r="F72" s="171">
        <f t="shared" si="5"/>
        <v>3.0000000000000001E-3</v>
      </c>
      <c r="G72" s="165">
        <f t="shared" si="6"/>
        <v>2300</v>
      </c>
      <c r="H72" s="171">
        <f t="shared" si="7"/>
        <v>0.01</v>
      </c>
    </row>
    <row r="73" spans="1:16" x14ac:dyDescent="0.2">
      <c r="A73" t="s">
        <v>232</v>
      </c>
      <c r="B73" s="122">
        <v>113100</v>
      </c>
      <c r="C73" s="122">
        <v>113200</v>
      </c>
      <c r="D73" s="122">
        <v>112800</v>
      </c>
      <c r="E73" s="165">
        <f t="shared" si="4"/>
        <v>-100</v>
      </c>
      <c r="F73" s="171">
        <f t="shared" si="5"/>
        <v>-1E-3</v>
      </c>
      <c r="G73" s="165">
        <f t="shared" si="6"/>
        <v>300</v>
      </c>
      <c r="H73" s="171">
        <f t="shared" si="7"/>
        <v>3.0000000000000001E-3</v>
      </c>
      <c r="L73" s="55"/>
    </row>
    <row r="74" spans="1:16" x14ac:dyDescent="0.2">
      <c r="A74" t="s">
        <v>233</v>
      </c>
      <c r="B74" s="122">
        <v>124900</v>
      </c>
      <c r="C74" s="122">
        <v>124100</v>
      </c>
      <c r="D74" s="122">
        <v>122900</v>
      </c>
      <c r="E74" s="165">
        <f t="shared" si="4"/>
        <v>800</v>
      </c>
      <c r="F74" s="171">
        <f t="shared" si="5"/>
        <v>6.0000000000000001E-3</v>
      </c>
      <c r="G74" s="165">
        <f t="shared" si="6"/>
        <v>2000</v>
      </c>
      <c r="H74" s="171">
        <f t="shared" si="7"/>
        <v>1.6E-2</v>
      </c>
    </row>
    <row r="75" spans="1:16" x14ac:dyDescent="0.2">
      <c r="K75" s="173"/>
      <c r="P75" s="174"/>
    </row>
    <row r="76" spans="1:16" x14ac:dyDescent="0.2">
      <c r="A76" t="s">
        <v>126</v>
      </c>
    </row>
    <row r="77" spans="1:16" x14ac:dyDescent="0.2">
      <c r="A77" s="54"/>
    </row>
    <row r="84" spans="1:1" x14ac:dyDescent="0.2">
      <c r="A84" t="s">
        <v>170</v>
      </c>
    </row>
    <row r="85" spans="1:1" x14ac:dyDescent="0.2">
      <c r="A85" t="s">
        <v>176</v>
      </c>
    </row>
    <row r="86" spans="1:1" x14ac:dyDescent="0.2">
      <c r="A86" t="s">
        <v>185</v>
      </c>
    </row>
    <row r="87" spans="1:1" x14ac:dyDescent="0.2">
      <c r="A87" t="s">
        <v>186</v>
      </c>
    </row>
    <row r="88" spans="1:1" x14ac:dyDescent="0.2">
      <c r="A88" t="s">
        <v>189</v>
      </c>
    </row>
    <row r="89" spans="1:1" x14ac:dyDescent="0.2">
      <c r="A89" t="s">
        <v>194</v>
      </c>
    </row>
    <row r="90" spans="1:1" x14ac:dyDescent="0.2">
      <c r="A90" t="s">
        <v>195</v>
      </c>
    </row>
    <row r="91" spans="1:1" x14ac:dyDescent="0.2">
      <c r="A91" t="s">
        <v>198</v>
      </c>
    </row>
    <row r="92" spans="1:1" x14ac:dyDescent="0.2">
      <c r="A92" t="s">
        <v>199</v>
      </c>
    </row>
    <row r="93" spans="1:1" x14ac:dyDescent="0.2">
      <c r="A93" t="s">
        <v>203</v>
      </c>
    </row>
    <row r="94" spans="1:1" x14ac:dyDescent="0.2">
      <c r="A94" t="s">
        <v>234</v>
      </c>
    </row>
    <row r="95" spans="1:1" x14ac:dyDescent="0.2">
      <c r="A95" t="s">
        <v>211</v>
      </c>
    </row>
    <row r="96" spans="1:1" x14ac:dyDescent="0.2">
      <c r="A96" t="s">
        <v>217</v>
      </c>
    </row>
    <row r="97" spans="1:1" x14ac:dyDescent="0.2">
      <c r="A97" t="s">
        <v>220</v>
      </c>
    </row>
    <row r="98" spans="1:1" x14ac:dyDescent="0.2">
      <c r="A98" t="s">
        <v>222</v>
      </c>
    </row>
    <row r="99" spans="1:1" x14ac:dyDescent="0.2">
      <c r="A99" t="s">
        <v>223</v>
      </c>
    </row>
    <row r="100" spans="1:1" x14ac:dyDescent="0.2">
      <c r="A100" t="s">
        <v>226</v>
      </c>
    </row>
    <row r="101" spans="1:1" x14ac:dyDescent="0.2">
      <c r="A101" t="s">
        <v>227</v>
      </c>
    </row>
    <row r="102" spans="1:1" x14ac:dyDescent="0.2">
      <c r="A102" t="s">
        <v>228</v>
      </c>
    </row>
    <row r="103" spans="1:1" x14ac:dyDescent="0.2">
      <c r="A103" t="s">
        <v>231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2025-07-09T20:56:40Z</dcterms:modified>
</cp:coreProperties>
</file>