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Shared Python Scripts\Trends\"/>
    </mc:Choice>
  </mc:AlternateContent>
  <xr:revisionPtr revIDLastSave="0" documentId="13_ncr:1_{510B884B-8C47-42F3-AFB6-140F579E42D4}" xr6:coauthVersionLast="47" xr6:coauthVersionMax="47" xr10:uidLastSave="{00000000-0000-0000-0000-000000000000}"/>
  <bookViews>
    <workbookView xWindow="28680" yWindow="-5880" windowWidth="29040" windowHeight="15720" tabRatio="903" firstSheet="3" activeTab="18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" l="1" a="1"/>
  <c r="B38" i="3" s="1"/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E34" i="10"/>
  <c r="F34" i="10" s="1"/>
  <c r="H33" i="10"/>
  <c r="G33" i="10"/>
  <c r="E33" i="10"/>
  <c r="F33" i="10" s="1"/>
  <c r="H32" i="10"/>
  <c r="G32" i="10"/>
  <c r="E32" i="10"/>
  <c r="F32" i="10" s="1"/>
  <c r="H31" i="10"/>
  <c r="G31" i="10"/>
  <c r="E31" i="10"/>
  <c r="F31" i="10" s="1"/>
  <c r="H30" i="10"/>
  <c r="G30" i="10"/>
  <c r="E30" i="10"/>
  <c r="F30" i="10" s="1"/>
  <c r="H29" i="10"/>
  <c r="G29" i="10"/>
  <c r="E29" i="10"/>
  <c r="F29" i="10" s="1"/>
  <c r="H28" i="10"/>
  <c r="G28" i="10"/>
  <c r="E28" i="10"/>
  <c r="F28" i="10" s="1"/>
  <c r="H27" i="10"/>
  <c r="G27" i="10"/>
  <c r="E27" i="10"/>
  <c r="F27" i="10" s="1"/>
  <c r="H22" i="10"/>
  <c r="G22" i="10"/>
  <c r="E22" i="10"/>
  <c r="F22" i="10" s="1"/>
  <c r="H21" i="10"/>
  <c r="G21" i="10"/>
  <c r="E21" i="10"/>
  <c r="F21" i="10" s="1"/>
  <c r="H20" i="10"/>
  <c r="G20" i="10"/>
  <c r="E20" i="10"/>
  <c r="F20" i="10" s="1"/>
  <c r="H19" i="10"/>
  <c r="G19" i="10"/>
  <c r="E19" i="10"/>
  <c r="F19" i="10" s="1"/>
  <c r="H18" i="10"/>
  <c r="G18" i="10"/>
  <c r="E18" i="10"/>
  <c r="F18" i="10" s="1"/>
  <c r="H17" i="10"/>
  <c r="G17" i="10"/>
  <c r="E17" i="10"/>
  <c r="F17" i="10" s="1"/>
  <c r="H16" i="10"/>
  <c r="G16" i="10"/>
  <c r="E16" i="10"/>
  <c r="F16" i="10" s="1"/>
  <c r="H15" i="10"/>
  <c r="G15" i="10"/>
  <c r="E15" i="10"/>
  <c r="F15" i="10" s="1"/>
  <c r="H10" i="10"/>
  <c r="G10" i="10"/>
  <c r="E10" i="10"/>
  <c r="F10" i="10" s="1"/>
  <c r="H9" i="10"/>
  <c r="G9" i="10"/>
  <c r="E9" i="10"/>
  <c r="F9" i="10" s="1"/>
  <c r="H8" i="10"/>
  <c r="G8" i="10"/>
  <c r="E8" i="10"/>
  <c r="F8" i="10" s="1"/>
  <c r="H7" i="10"/>
  <c r="G7" i="10"/>
  <c r="E7" i="10"/>
  <c r="F7" i="10" s="1"/>
  <c r="H6" i="10"/>
  <c r="G6" i="10"/>
  <c r="E6" i="10"/>
  <c r="F6" i="10" s="1"/>
  <c r="H5" i="10"/>
  <c r="G5" i="10"/>
  <c r="E5" i="10"/>
  <c r="F5" i="10" s="1"/>
  <c r="H4" i="10"/>
  <c r="G4" i="10"/>
  <c r="E4" i="10"/>
  <c r="F4" i="10" s="1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9" i="3" a="1"/>
  <c r="B49" i="3" s="1"/>
  <c r="B48" i="3" a="1"/>
  <c r="B48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<sst xmlns="http://schemas.openxmlformats.org/spreadsheetml/2006/main" count="965" uniqueCount="302">
  <si>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</si>
  <si>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</si>
  <si>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</si>
  <si>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</si>
  <si>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</si>
  <si>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</si>
  <si>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</si>
  <si>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</si>
  <si>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</si>
  <si>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</si>
  <si>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</si>
  <si>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</si>
  <si>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</si>
  <si>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</si>
  <si>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</si>
  <si>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</si>
  <si>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</si>
  <si>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</si>
  <si>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</si>
  <si>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</si>
  <si>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</si>
  <si>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</si>
  <si>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</si>
  <si>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</si>
  <si>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</si>
  <si>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</si>
  <si>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</si>
  <si>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</si>
  <si>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</si>
  <si>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</si>
  <si>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</si>
  <si>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</si>
  <si>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</si>
  <si>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</si>
  <si>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</si>
  <si>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</si>
  <si>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</si>
  <si>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</si>
  <si>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</si>
  <si>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</si>
  <si>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</si>
  <si>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</si>
  <si>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</si>
  <si>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</si>
  <si>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</si>
  <si>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</si>
  <si>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</si>
  <si>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</si>
  <si>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</si>
  <si>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</si>
  <si>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</si>
  <si>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</si>
  <si>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</si>
  <si>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</si>
  <si>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</si>
  <si>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</si>
  <si>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</si>
  <si>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</si>
  <si>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</si>
  <si>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</si>
  <si>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</si>
  <si>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</si>
  <si>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</si>
  <si>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</si>
  <si>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</si>
  <si>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</si>
  <si>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</si>
  <si>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</si>
  <si>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</si>
  <si>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</si>
  <si>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</si>
  <si>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</si>
  <si>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</si>
  <si>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</si>
  <si>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</si>
  <si>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</si>
  <si>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</si>
  <si>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</si>
  <si>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</si>
  <si>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</si>
  <si>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</si>
  <si>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</si>
  <si>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</si>
  <si>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</si>
  <si>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</si>
  <si>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</si>
  <si>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</si>
  <si>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Easley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</si>
  <si>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</si>
  <si>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</si>
  <si>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</si>
  <si>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</si>
  <si>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</si>
  <si>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</si>
  <si>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</si>
  <si>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</si>
  <si>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</si>
  <si>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</si>
  <si>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</si>
  <si>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</si>
  <si>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</si>
  <si>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</si>
  <si>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</si>
  <si>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</si>
  <si>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</si>
  <si>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</si>
  <si>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</si>
  <si>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</si>
  <si>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</si>
  <si>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</si>
  <si>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</si>
  <si>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</si>
  <si>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</si>
  <si>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</si>
  <si>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</si>
  <si>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</si>
  <si>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</si>
  <si>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</si>
  <si>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</si>
  <si>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</si>
  <si>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</si>
  <si>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</si>
  <si>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</si>
  <si>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</si>
  <si>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</si>
  <si>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</si>
  <si>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</si>
  <si>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</si>
  <si>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</si>
  <si>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</si>
  <si>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</si>
  <si>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</si>
  <si>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</si>
  <si>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</si>
  <si>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</si>
  <si>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</si>
  <si>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</si>
  <si>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</si>
  <si>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</si>
  <si>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</si>
  <si>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</si>
  <si>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</si>
  <si>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</si>
  <si>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</si>
  <si>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</si>
  <si>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</si>
  <si>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</si>
  <si>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</si>
  <si>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</si>
  <si>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</si>
  <si>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</si>
  <si>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</si>
  <si>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</si>
  <si>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</si>
  <si>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</si>
  <si>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</si>
  <si>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</si>
  <si>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</si>
  <si>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</si>
  <si>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</si>
  <si>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</si>
  <si>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</si>
  <si>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</si>
  <si>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</si>
  <si>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</si>
  <si>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</si>
  <si>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</si>
  <si>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</si>
  <si>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</si>
  <si>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</si>
  <si>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</si>
  <si>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</si>
  <si>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</si>
  <si>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</si>
  <si>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</si>
  <si>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</si>
  <si>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</si>
  <si>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</si>
  <si>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</si>
  <si>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</si>
  <si>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</si>
  <si>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</si>
  <si>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</si>
  <si>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</si>
  <si>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</si>
  <si>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</si>
  <si>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</si>
  <si>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</si>
  <si>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</si>
  <si>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</si>
  <si>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</si>
  <si>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</si>
  <si>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</si>
  <si>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</si>
  <si>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</si>
  <si>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</si>
  <si>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</si>
  <si>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</si>
  <si>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</si>
  <si>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</si>
  <si>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</si>
  <si>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</si>
  <si>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</si>
  <si>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</si>
  <si>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</si>
  <si>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</si>
  <si>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</si>
  <si>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</si>
  <si>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</si>
  <si>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</si>
  <si>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</si>
  <si>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</si>
  <si>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</si>
  <si>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</si>
  <si>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</si>
  <si>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</si>
  <si>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</si>
  <si>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</si>
  <si>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</si>
  <si>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</si>
  <si>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</si>
  <si>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</si>
  <si>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</si>
  <si>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</si>
  <si>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</si>
  <si>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</si>
  <si>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</si>
  <si>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</si>
  <si>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</si>
  <si>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</si>
  <si>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</si>
  <si>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</si>
  <si>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</si>
  <si>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</si>
  <si>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</si>
  <si>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</si>
  <si>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</si>
  <si>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</si>
  <si>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</si>
  <si>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</si>
  <si>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</si>
  <si>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</si>
  <si>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</si>
  <si>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</si>
  <si>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</si>
  <si>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</si>
  <si>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</si>
  <si>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</si>
  <si>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</si>
  <si>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</si>
  <si>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</si>
  <si>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</si>
  <si>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</si>
  <si>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</si>
  <si>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</si>
  <si>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</si>
  <si>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</si>
  <si>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</si>
  <si>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</si>
  <si>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</si>
  <si>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</si>
  <si>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</si>
  <si>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</si>
  <si>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</si>
  <si>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</si>
  <si>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</si>
  <si>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</si>
  <si>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</si>
  <si>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</si>
  <si>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</si>
  <si>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</si>
  <si>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</si>
  <si>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</si>
  <si>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</si>
  <si>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</si>
  <si>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</si>
  <si>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</si>
  <si>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</si>
  <si>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August 2025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</si>
  <si>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</si>
  <si>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</si>
  <si>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</si>
  <si>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</si>
  <si>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</si>
  <si>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</si>
  <si>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</si>
  <si>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</si>
  <si>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</si>
  <si>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</si>
  <si>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</si>
  <si>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1976-2024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</si>
  <si>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</si>
  <si>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</si>
  <si>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</si>
  <si>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</si>
  <si>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</si>
  <si>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1939-2024</t>
  </si>
  <si>
    <t>Annual Current Employment Statistics Wage Data, 2007-2024</t>
  </si>
  <si>
    <t>Average Weekly Earnings</t>
  </si>
  <si>
    <t>Average Weekly Hours</t>
  </si>
  <si>
    <t>Average Hourly Earnings</t>
  </si>
  <si>
    <t>Hanahan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</si>
</sst>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\+0.00%;\-0.00%;0%"/>
    <numFmt numFmtId="172" formatCode="\+#,#00;\-#,#00"/>
    <numFmt numFmtId="173" formatCode="\+0.0%;\-0.0%;0%"/>
    <numFmt numFmtId="174" formatCode="\+##,#00;\-##,#00;#,##0"/>
    <numFmt numFmtId="175" formatCode="0.0%"/>
    <numFmt numFmtId="176" formatCode="#,##0.0"/>
    <numFmt numFmtId="177" formatCode="\+#,##0.0;\-#,##0.0;#,##0.0"/>
    <numFmt numFmtId="178" formatCode="\+0.0%;\-0.0%;0.0%"/>
    <numFmt numFmtId="179" formatCode="\+#,##0;\-#,##0;#,##0"/>
    <numFmt numFmtId="180" formatCode="\+0;\-0;0"/>
    <numFmt numFmtId="181" formatCode="\-0.00%;\ \+0.00%;\ 0"/>
    <numFmt numFmtId="182" formatCode="\+#,#00;\-#,#00;0"/>
    <numFmt numFmtId="183" formatCode="\+#,##0;\-#,##0"/>
    <numFmt numFmtId="184" formatCode="0.000"/>
    <numFmt numFmtId="185" formatCode="\+&quot;$&quot;#,##0.00;\-&quot;$&quot;#,##0.00;&quot;$&quot;#,##0.00"/>
    <numFmt numFmtId="186" formatCode="\+0.0;\-0.0;0.0"/>
    <numFmt numFmtId="187" formatCode="\+&quot;$&quot;0.00;\-&quot;$&quot;0.00;&quot;$&quot;0.00"/>
    <numFmt numFmtId="188" formatCode="\+&quot;$&quot;0.00;\-&quot;$&quot;0.00"/>
    <numFmt numFmtId="189" formatCode="\+0.0%;\-0.0%"/>
    <numFmt numFmtId="190" formatCode="\+0.0;\-0.0"/>
    <numFmt numFmtId="191" formatCode="\+#,#00.0;\-#,#00.0;0.0"/>
    <numFmt numFmtId="192" formatCode="\+&quot;$&quot;#,##0.00;\-&quot;$&quot;#,##0.00"/>
    <numFmt numFmtId="193" formatCode="mmmm\ yyyy"/>
    <numFmt numFmtId="194" formatCode="yyyy\-mm\-dd\ h:mm:ss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4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49" fontId="19" fillId="0" borderId="0" xfId="0" applyNumberFormat="1" applyFont="1" applyAlignment="1">
      <alignment horizontal="center" vertical="center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67" fontId="14" fillId="0" borderId="13" xfId="0" applyNumberFormat="1" applyFont="1" applyBorder="1" applyAlignment="1">
      <alignment horizontal="center" vertical="center"/>
    </xf>
    <xf numFmtId="173" fontId="0" fillId="0" borderId="0" xfId="0" applyNumberFormat="1"/>
    <xf numFmtId="174" fontId="0" fillId="0" borderId="0" xfId="6" applyNumberFormat="1" applyFont="1"/>
    <xf numFmtId="175" fontId="2" fillId="0" borderId="0" xfId="9" applyNumberFormat="1" applyFont="1"/>
    <xf numFmtId="175" fontId="1" fillId="0" borderId="0" xfId="9" applyNumberFormat="1"/>
    <xf numFmtId="176" fontId="6" fillId="0" borderId="0" xfId="0" applyNumberFormat="1" applyFont="1"/>
    <xf numFmtId="176" fontId="6" fillId="0" borderId="0" xfId="6" applyNumberFormat="1" applyFont="1"/>
    <xf numFmtId="177" fontId="6" fillId="0" borderId="0" xfId="1" applyNumberFormat="1" applyFont="1"/>
    <xf numFmtId="178" fontId="6" fillId="0" borderId="0" xfId="1" applyNumberFormat="1" applyFont="1"/>
    <xf numFmtId="175" fontId="6" fillId="0" borderId="0" xfId="1" applyNumberFormat="1" applyFont="1"/>
    <xf numFmtId="179" fontId="0" fillId="0" borderId="25" xfId="6" applyNumberFormat="1" applyFont="1" applyBorder="1"/>
    <xf numFmtId="178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0" xfId="0" applyNumberFormat="1"/>
    <xf numFmtId="183" fontId="0" fillId="0" borderId="25" xfId="6" applyNumberFormat="1" applyFont="1" applyBorder="1"/>
    <xf numFmtId="178" fontId="0" fillId="0" borderId="25" xfId="9" applyNumberFormat="1" applyFont="1" applyBorder="1"/>
    <xf numFmtId="175" fontId="0" fillId="0" borderId="25" xfId="9" applyNumberFormat="1" applyFont="1" applyBorder="1"/>
    <xf numFmtId="175" fontId="0" fillId="0" borderId="0" xfId="0" applyNumberFormat="1"/>
    <xf numFmtId="184" fontId="0" fillId="0" borderId="0" xfId="0" applyNumberFormat="1"/>
    <xf numFmtId="185" fontId="0" fillId="0" borderId="0" xfId="7" applyNumberFormat="1" applyFont="1"/>
    <xf numFmtId="186" fontId="0" fillId="0" borderId="0" xfId="0" applyNumberFormat="1"/>
    <xf numFmtId="173" fontId="0" fillId="0" borderId="11" xfId="0" applyNumberFormat="1" applyBorder="1"/>
    <xf numFmtId="187" fontId="0" fillId="0" borderId="25" xfId="7" applyNumberFormat="1" applyFont="1" applyBorder="1"/>
    <xf numFmtId="178" fontId="0" fillId="0" borderId="25" xfId="0" applyNumberFormat="1" applyBorder="1"/>
    <xf numFmtId="188" fontId="0" fillId="0" borderId="25" xfId="7" applyNumberFormat="1" applyFont="1" applyBorder="1"/>
    <xf numFmtId="189" fontId="0" fillId="0" borderId="25" xfId="0" applyNumberFormat="1" applyBorder="1"/>
    <xf numFmtId="190" fontId="0" fillId="0" borderId="25" xfId="0" applyNumberFormat="1" applyBorder="1"/>
    <xf numFmtId="191" fontId="0" fillId="0" borderId="25" xfId="0" applyNumberFormat="1" applyBorder="1"/>
    <xf numFmtId="173" fontId="0" fillId="0" borderId="0" xfId="0" applyNumberFormat="1" applyAlignment="1">
      <alignment horizontal="center"/>
    </xf>
    <xf numFmtId="192" fontId="0" fillId="0" borderId="0" xfId="0" applyNumberFormat="1"/>
    <xf numFmtId="171" fontId="0" fillId="0" borderId="0" xfId="0" applyNumberFormat="1"/>
    <xf numFmtId="172" fontId="0" fillId="0" borderId="0" xfId="0" applyNumberFormat="1"/>
    <xf numFmtId="168" fontId="32" fillId="0" borderId="0" xfId="0" applyNumberFormat="1" applyFont="1" applyAlignment="1">
      <alignment horizontal="right"/>
    </xf>
    <xf numFmtId="169" fontId="32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3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/>
    <xf numFmtId="182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1" fontId="0" fillId="0" borderId="0" xfId="0" applyNumberFormat="1"/>
    <xf numFmtId="172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O15" sqref="O15"/>
    </sheetView>
  </sheetViews>
  <sheetFormatPr defaultRowHeight="15" x14ac:dyDescent="0.25"/>
  <cols>
    <col min="1" max="2" width="11.140625" style="150" bestFit="1" customWidth="1"/>
    <col min="4" max="5" width="12.85546875" style="150" bestFit="1" customWidth="1"/>
    <col min="6" max="6" width="12.7109375" style="150" customWidth="1"/>
  </cols>
  <sheetData>
    <row r="1" spans="1:14" ht="15.75" customHeight="1" x14ac:dyDescent="0.25">
      <c r="A1" s="201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 ht="15.75" customHeight="1" x14ac:dyDescent="0.25">
      <c r="A2" s="201" t="s">
        <v>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ht="16.5" customHeight="1" thickBot="1" x14ac:dyDescent="0.3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</row>
    <row r="4" spans="1:14" x14ac:dyDescent="0.25">
      <c r="A4" s="203" t="s">
        <v>1</v>
      </c>
      <c r="B4" s="14" t="s">
        <v>2</v>
      </c>
      <c r="C4" s="14"/>
      <c r="D4" s="14"/>
      <c r="E4" s="14"/>
      <c r="F4" s="14"/>
      <c r="G4" s="15"/>
    </row>
    <row r="5" spans="1:14" x14ac:dyDescent="0.25">
      <c r="A5" s="202"/>
      <c r="B5" s="208" t="s">
        <v>3</v>
      </c>
      <c r="C5" s="207" t="s">
        <v>4</v>
      </c>
      <c r="D5" s="16" t="s">
        <v>5</v>
      </c>
      <c r="E5" s="16"/>
      <c r="F5" s="75" t="s">
        <v>6</v>
      </c>
      <c r="G5" s="17"/>
    </row>
    <row r="6" spans="1:14" x14ac:dyDescent="0.25">
      <c r="A6" s="202"/>
      <c r="B6" s="202"/>
      <c r="C6" s="202"/>
      <c r="D6" s="208" t="s">
        <v>3</v>
      </c>
      <c r="E6" s="207" t="s">
        <v>4</v>
      </c>
      <c r="F6" s="208" t="s">
        <v>3</v>
      </c>
      <c r="G6" s="205" t="s">
        <v>7</v>
      </c>
    </row>
    <row r="7" spans="1:14" ht="15.75" customHeight="1" thickBot="1" x14ac:dyDescent="0.3">
      <c r="A7" s="204"/>
      <c r="B7" s="204"/>
      <c r="C7" s="204"/>
      <c r="D7" s="204"/>
      <c r="E7" s="204"/>
      <c r="F7" s="204"/>
      <c r="G7" s="206"/>
    </row>
    <row r="8" spans="1:14" ht="15.75" customHeight="1" thickBot="1" x14ac:dyDescent="0.3">
      <c r="A8" s="76">
        <v>4468070</v>
      </c>
      <c r="B8" s="77">
        <v>2575593</v>
      </c>
      <c r="C8" s="72">
        <v>57.6</v>
      </c>
      <c r="D8" s="78">
        <v>2464843</v>
      </c>
      <c r="E8" s="66">
        <v>55.2</v>
      </c>
      <c r="F8" s="78">
        <v>110750</v>
      </c>
      <c r="G8" s="59">
        <v>4.3</v>
      </c>
      <c r="M8" s="79"/>
    </row>
    <row r="9" spans="1:14" x14ac:dyDescent="0.25">
      <c r="E9" s="80"/>
    </row>
    <row r="10" spans="1:14" x14ac:dyDescent="0.25">
      <c r="A10" s="28" t="s">
        <v>8</v>
      </c>
      <c r="B10" s="28"/>
      <c r="C10" s="28"/>
      <c r="D10" s="28"/>
      <c r="E10" s="28"/>
      <c r="F10" s="28"/>
    </row>
    <row r="12" spans="1:14" x14ac:dyDescent="0.25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15" sqref="B15"/>
    </sheetView>
  </sheetViews>
  <sheetFormatPr defaultRowHeight="15" x14ac:dyDescent="0.25"/>
  <cols>
    <col min="1" max="1" width="19.140625" style="150" bestFit="1" customWidth="1"/>
    <col min="2" max="2" width="13.28515625" style="150" bestFit="1" customWidth="1"/>
    <col min="3" max="3" width="13.5703125" style="150" bestFit="1" customWidth="1"/>
    <col min="4" max="4" width="12.5703125" style="150" bestFit="1" customWidth="1"/>
    <col min="5" max="5" width="14.140625" style="150" bestFit="1" customWidth="1"/>
    <col min="6" max="6" width="11" style="150" bestFit="1" customWidth="1"/>
    <col min="7" max="7" width="18.28515625" style="150" bestFit="1" customWidth="1"/>
    <col min="8" max="8" width="15.140625" style="150" bestFit="1" customWidth="1"/>
  </cols>
  <sheetData>
    <row r="1" spans="1:8" ht="15.75" customHeight="1" thickBot="1" x14ac:dyDescent="0.3">
      <c r="A1" s="240" t="s">
        <v>247</v>
      </c>
      <c r="B1" s="212"/>
      <c r="C1" s="212"/>
      <c r="D1" s="212"/>
      <c r="E1" s="212"/>
      <c r="F1" s="212"/>
      <c r="G1" s="212"/>
      <c r="H1" s="210"/>
    </row>
    <row r="2" spans="1:8" ht="15.75" customHeight="1" thickBot="1" x14ac:dyDescent="0.3">
      <c r="A2" s="42" t="s">
        <v>15</v>
      </c>
      <c r="B2" s="43" t="s">
        <v>248</v>
      </c>
      <c r="C2" s="44" t="s">
        <v>249</v>
      </c>
      <c r="D2" s="45" t="s">
        <v>250</v>
      </c>
      <c r="E2" s="43" t="s">
        <v>251</v>
      </c>
      <c r="F2" s="43" t="s">
        <v>252</v>
      </c>
      <c r="G2" s="43" t="s">
        <v>253</v>
      </c>
      <c r="H2" s="44" t="s">
        <v>254</v>
      </c>
    </row>
    <row r="3" spans="1:8" x14ac:dyDescent="0.25">
      <c r="A3" s="46" t="s">
        <v>255</v>
      </c>
      <c r="B3" s="130">
        <v>1168.8699999999999</v>
      </c>
      <c r="C3" s="130">
        <v>1154.9000000000001</v>
      </c>
      <c r="D3" s="130">
        <v>1124.1500000000001</v>
      </c>
      <c r="E3" s="186">
        <f t="shared" ref="E3:E10" si="0">B3-C3</f>
        <v>13.9699999999998</v>
      </c>
      <c r="F3" s="177">
        <f t="shared" ref="F3:F10" si="1">ROUND(E3/C3,3)</f>
        <v>1.2E-2</v>
      </c>
      <c r="G3" s="186">
        <f t="shared" ref="G3:G10" si="2">B3-D3</f>
        <v>44.7199999999998</v>
      </c>
      <c r="H3" s="177">
        <f t="shared" ref="H3:H10" si="3">ROUND(G3/D3,3)</f>
        <v>0.04</v>
      </c>
    </row>
    <row r="4" spans="1:8" x14ac:dyDescent="0.25">
      <c r="A4" s="46" t="s">
        <v>256</v>
      </c>
      <c r="B4" s="130">
        <v>1017.4</v>
      </c>
      <c r="C4" s="130">
        <v>1022.11</v>
      </c>
      <c r="D4" s="130">
        <v>1016.89</v>
      </c>
      <c r="E4" s="186">
        <f t="shared" si="0"/>
        <v>-4.7100000000000364</v>
      </c>
      <c r="F4" s="177">
        <f t="shared" si="1"/>
        <v>-5.0000000000000001E-3</v>
      </c>
      <c r="G4" s="186">
        <f t="shared" si="2"/>
        <v>0.50999999999999091</v>
      </c>
      <c r="H4" s="177">
        <f t="shared" si="3"/>
        <v>1E-3</v>
      </c>
    </row>
    <row r="5" spans="1:8" x14ac:dyDescent="0.25">
      <c r="A5" s="46" t="s">
        <v>257</v>
      </c>
      <c r="B5" s="130">
        <v>806.98</v>
      </c>
      <c r="C5" s="130">
        <v>773.19</v>
      </c>
      <c r="D5" s="130">
        <v>715.2</v>
      </c>
      <c r="E5" s="186">
        <f t="shared" si="0"/>
        <v>33.789999999999964</v>
      </c>
      <c r="F5" s="177">
        <f t="shared" si="1"/>
        <v>4.3999999999999997E-2</v>
      </c>
      <c r="G5" s="186">
        <f t="shared" si="2"/>
        <v>91.779999999999973</v>
      </c>
      <c r="H5" s="177">
        <f t="shared" si="3"/>
        <v>0.128</v>
      </c>
    </row>
    <row r="6" spans="1:8" x14ac:dyDescent="0.25">
      <c r="A6" s="46" t="s">
        <v>258</v>
      </c>
      <c r="B6" s="130">
        <v>1192.43</v>
      </c>
      <c r="C6" s="130">
        <v>1158.49</v>
      </c>
      <c r="D6" s="130">
        <v>1136.22</v>
      </c>
      <c r="E6" s="186">
        <f t="shared" si="0"/>
        <v>33.940000000000055</v>
      </c>
      <c r="F6" s="177">
        <f t="shared" si="1"/>
        <v>2.9000000000000001E-2</v>
      </c>
      <c r="G6" s="186">
        <f t="shared" si="2"/>
        <v>56.210000000000036</v>
      </c>
      <c r="H6" s="177">
        <f t="shared" si="3"/>
        <v>4.9000000000000002E-2</v>
      </c>
    </row>
    <row r="7" spans="1:8" x14ac:dyDescent="0.25">
      <c r="A7" s="46" t="s">
        <v>259</v>
      </c>
      <c r="B7" s="130">
        <v>914.7</v>
      </c>
      <c r="C7" s="130">
        <v>900.59</v>
      </c>
      <c r="D7" s="130">
        <v>768.45</v>
      </c>
      <c r="E7" s="186">
        <f t="shared" si="0"/>
        <v>14.110000000000014</v>
      </c>
      <c r="F7" s="177">
        <f t="shared" si="1"/>
        <v>1.6E-2</v>
      </c>
      <c r="G7" s="186">
        <f t="shared" si="2"/>
        <v>146.25</v>
      </c>
      <c r="H7" s="177">
        <f t="shared" si="3"/>
        <v>0.19</v>
      </c>
    </row>
    <row r="8" spans="1:8" x14ac:dyDescent="0.25">
      <c r="A8" s="46" t="s">
        <v>260</v>
      </c>
      <c r="B8" s="130">
        <v>818.56</v>
      </c>
      <c r="C8" s="130">
        <v>817.7</v>
      </c>
      <c r="D8" s="130">
        <v>847.15</v>
      </c>
      <c r="E8" s="186">
        <f t="shared" si="0"/>
        <v>0.85999999999989996</v>
      </c>
      <c r="F8" s="177">
        <f t="shared" si="1"/>
        <v>1E-3</v>
      </c>
      <c r="G8" s="186">
        <f t="shared" si="2"/>
        <v>-28.590000000000032</v>
      </c>
      <c r="H8" s="177">
        <f t="shared" si="3"/>
        <v>-3.4000000000000002E-2</v>
      </c>
    </row>
    <row r="9" spans="1:8" x14ac:dyDescent="0.25">
      <c r="A9" s="46" t="s">
        <v>261</v>
      </c>
      <c r="B9" s="130">
        <v>1067.76</v>
      </c>
      <c r="C9" s="130">
        <v>1091.98</v>
      </c>
      <c r="D9" s="130">
        <v>1015.05</v>
      </c>
      <c r="E9" s="186">
        <f t="shared" si="0"/>
        <v>-24.220000000000027</v>
      </c>
      <c r="F9" s="177">
        <f t="shared" si="1"/>
        <v>-2.1999999999999999E-2</v>
      </c>
      <c r="G9" s="186">
        <f t="shared" si="2"/>
        <v>52.710000000000036</v>
      </c>
      <c r="H9" s="177">
        <f t="shared" si="3"/>
        <v>5.1999999999999998E-2</v>
      </c>
    </row>
    <row r="10" spans="1:8" x14ac:dyDescent="0.25">
      <c r="A10" s="46" t="s">
        <v>262</v>
      </c>
      <c r="B10" s="130">
        <v>933.21</v>
      </c>
      <c r="C10" s="130">
        <v>945.1</v>
      </c>
      <c r="D10" s="130">
        <v>974.79</v>
      </c>
      <c r="E10" s="186">
        <f t="shared" si="0"/>
        <v>-11.889999999999986</v>
      </c>
      <c r="F10" s="177">
        <f t="shared" si="1"/>
        <v>-1.2999999999999999E-2</v>
      </c>
      <c r="G10" s="186">
        <f t="shared" si="2"/>
        <v>-41.579999999999927</v>
      </c>
      <c r="H10" s="177">
        <f t="shared" si="3"/>
        <v>-4.2999999999999997E-2</v>
      </c>
    </row>
    <row r="11" spans="1:8" x14ac:dyDescent="0.25">
      <c r="G11" s="131"/>
    </row>
    <row r="12" spans="1:8" ht="15.75" customHeight="1" thickBot="1" x14ac:dyDescent="0.3"/>
    <row r="13" spans="1:8" ht="15.75" customHeight="1" thickBot="1" x14ac:dyDescent="0.3">
      <c r="A13" s="238" t="s">
        <v>263</v>
      </c>
      <c r="B13" s="239"/>
      <c r="C13" s="239"/>
      <c r="D13" s="239"/>
      <c r="E13" s="239"/>
      <c r="F13" s="239"/>
      <c r="G13" s="239"/>
      <c r="H13" s="219"/>
    </row>
    <row r="14" spans="1:8" ht="15.75" customHeight="1" thickBot="1" x14ac:dyDescent="0.3">
      <c r="A14" s="43" t="s">
        <v>15</v>
      </c>
      <c r="B14" s="44" t="s">
        <v>248</v>
      </c>
      <c r="C14" s="45" t="s">
        <v>249</v>
      </c>
      <c r="D14" s="43" t="s">
        <v>250</v>
      </c>
      <c r="E14" s="44" t="s">
        <v>251</v>
      </c>
      <c r="F14" s="45" t="s">
        <v>252</v>
      </c>
      <c r="G14" s="44" t="s">
        <v>253</v>
      </c>
      <c r="H14" s="47" t="s">
        <v>254</v>
      </c>
    </row>
    <row r="15" spans="1:8" x14ac:dyDescent="0.25">
      <c r="A15" s="46" t="s">
        <v>255</v>
      </c>
      <c r="B15" s="157">
        <v>33.9</v>
      </c>
      <c r="C15" s="157">
        <v>33.700000000000003</v>
      </c>
      <c r="D15" s="157">
        <v>33.200000000000003</v>
      </c>
      <c r="E15" s="187">
        <f t="shared" ref="E15:E22" si="4">B15-C15</f>
        <v>0.19999999999999574</v>
      </c>
      <c r="F15" s="177">
        <f t="shared" ref="F15:F22" si="5">ROUND(E15/C15,3)</f>
        <v>6.0000000000000001E-3</v>
      </c>
      <c r="G15" s="187">
        <f t="shared" ref="G15:G22" si="6">B15-D15</f>
        <v>0.69999999999999574</v>
      </c>
      <c r="H15" s="177">
        <f t="shared" ref="H15:H22" si="7">ROUND(G15/D15,3)</f>
        <v>2.1000000000000001E-2</v>
      </c>
    </row>
    <row r="16" spans="1:8" x14ac:dyDescent="0.25">
      <c r="A16" s="46" t="s">
        <v>256</v>
      </c>
      <c r="B16" s="157">
        <v>33.700000000000003</v>
      </c>
      <c r="C16" s="157">
        <v>33.799999999999997</v>
      </c>
      <c r="D16" s="157">
        <v>34.6</v>
      </c>
      <c r="E16" s="187">
        <f t="shared" si="4"/>
        <v>-9.9999999999994316E-2</v>
      </c>
      <c r="F16" s="177">
        <f t="shared" si="5"/>
        <v>-3.0000000000000001E-3</v>
      </c>
      <c r="G16" s="187">
        <f t="shared" si="6"/>
        <v>-0.89999999999999858</v>
      </c>
      <c r="H16" s="177">
        <f t="shared" si="7"/>
        <v>-2.5999999999999999E-2</v>
      </c>
    </row>
    <row r="17" spans="1:8" x14ac:dyDescent="0.25">
      <c r="A17" s="46" t="s">
        <v>257</v>
      </c>
      <c r="B17" s="157">
        <v>33.1</v>
      </c>
      <c r="C17" s="157">
        <v>33</v>
      </c>
      <c r="D17" s="157">
        <v>31.9</v>
      </c>
      <c r="E17" s="187">
        <f t="shared" si="4"/>
        <v>0.10000000000000142</v>
      </c>
      <c r="F17" s="177">
        <f t="shared" si="5"/>
        <v>3.0000000000000001E-3</v>
      </c>
      <c r="G17" s="187">
        <f t="shared" si="6"/>
        <v>1.2000000000000028</v>
      </c>
      <c r="H17" s="177">
        <f t="shared" si="7"/>
        <v>3.7999999999999999E-2</v>
      </c>
    </row>
    <row r="18" spans="1:8" x14ac:dyDescent="0.25">
      <c r="A18" s="46" t="s">
        <v>258</v>
      </c>
      <c r="B18" s="157">
        <v>35.299999999999997</v>
      </c>
      <c r="C18" s="157">
        <v>34.799999999999997</v>
      </c>
      <c r="D18" s="157">
        <v>34.799999999999997</v>
      </c>
      <c r="E18" s="187">
        <f t="shared" si="4"/>
        <v>0.5</v>
      </c>
      <c r="F18" s="177">
        <f t="shared" si="5"/>
        <v>1.4E-2</v>
      </c>
      <c r="G18" s="187">
        <f t="shared" si="6"/>
        <v>0.5</v>
      </c>
      <c r="H18" s="177">
        <f t="shared" si="7"/>
        <v>1.4E-2</v>
      </c>
    </row>
    <row r="19" spans="1:8" x14ac:dyDescent="0.25">
      <c r="A19" s="46" t="s">
        <v>259</v>
      </c>
      <c r="B19" s="157">
        <v>30.5</v>
      </c>
      <c r="C19" s="157">
        <v>30.8</v>
      </c>
      <c r="D19" s="157">
        <v>30.1</v>
      </c>
      <c r="E19" s="187">
        <f t="shared" si="4"/>
        <v>-0.30000000000000071</v>
      </c>
      <c r="F19" s="177">
        <f t="shared" si="5"/>
        <v>-0.01</v>
      </c>
      <c r="G19" s="187">
        <f t="shared" si="6"/>
        <v>0.39999999999999858</v>
      </c>
      <c r="H19" s="177">
        <f t="shared" si="7"/>
        <v>1.2999999999999999E-2</v>
      </c>
    </row>
    <row r="20" spans="1:8" x14ac:dyDescent="0.25">
      <c r="A20" s="46" t="s">
        <v>260</v>
      </c>
      <c r="B20" s="157">
        <v>32</v>
      </c>
      <c r="C20" s="157">
        <v>32.5</v>
      </c>
      <c r="D20" s="157">
        <v>31.8</v>
      </c>
      <c r="E20" s="187">
        <f t="shared" si="4"/>
        <v>-0.5</v>
      </c>
      <c r="F20" s="177">
        <f t="shared" si="5"/>
        <v>-1.4999999999999999E-2</v>
      </c>
      <c r="G20" s="187">
        <f t="shared" si="6"/>
        <v>0.19999999999999929</v>
      </c>
      <c r="H20" s="177">
        <f t="shared" si="7"/>
        <v>6.0000000000000001E-3</v>
      </c>
    </row>
    <row r="21" spans="1:8" x14ac:dyDescent="0.25">
      <c r="A21" s="46" t="s">
        <v>261</v>
      </c>
      <c r="B21" s="157">
        <v>34.6</v>
      </c>
      <c r="C21" s="157">
        <v>35.5</v>
      </c>
      <c r="D21" s="157">
        <v>33.5</v>
      </c>
      <c r="E21" s="187">
        <f t="shared" si="4"/>
        <v>-0.89999999999999858</v>
      </c>
      <c r="F21" s="177">
        <f t="shared" si="5"/>
        <v>-2.5000000000000001E-2</v>
      </c>
      <c r="G21" s="187">
        <f t="shared" si="6"/>
        <v>1.1000000000000014</v>
      </c>
      <c r="H21" s="177">
        <f t="shared" si="7"/>
        <v>3.3000000000000002E-2</v>
      </c>
    </row>
    <row r="22" spans="1:8" x14ac:dyDescent="0.25">
      <c r="A22" s="46" t="s">
        <v>262</v>
      </c>
      <c r="B22" s="157">
        <v>31.4</v>
      </c>
      <c r="C22" s="157">
        <v>32.5</v>
      </c>
      <c r="D22" s="157">
        <v>33.799999999999997</v>
      </c>
      <c r="E22" s="187">
        <f t="shared" si="4"/>
        <v>-1.1000000000000014</v>
      </c>
      <c r="F22" s="177">
        <f t="shared" si="5"/>
        <v>-3.4000000000000002E-2</v>
      </c>
      <c r="G22" s="187">
        <f t="shared" si="6"/>
        <v>-2.3999999999999986</v>
      </c>
      <c r="H22" s="177">
        <f t="shared" si="7"/>
        <v>-7.0999999999999994E-2</v>
      </c>
    </row>
    <row r="24" spans="1:8" ht="15.75" customHeight="1" thickBot="1" x14ac:dyDescent="0.3"/>
    <row r="25" spans="1:8" ht="15.75" customHeight="1" thickBot="1" x14ac:dyDescent="0.3">
      <c r="A25" s="238" t="s">
        <v>264</v>
      </c>
      <c r="B25" s="239"/>
      <c r="C25" s="239"/>
      <c r="D25" s="239"/>
      <c r="E25" s="239"/>
      <c r="F25" s="239"/>
      <c r="G25" s="239"/>
      <c r="H25" s="219"/>
    </row>
    <row r="26" spans="1:8" ht="15.75" customHeight="1" thickBot="1" x14ac:dyDescent="0.3">
      <c r="A26" s="43" t="s">
        <v>15</v>
      </c>
      <c r="B26" s="48" t="s">
        <v>248</v>
      </c>
      <c r="C26" s="49" t="s">
        <v>249</v>
      </c>
      <c r="D26" s="49" t="s">
        <v>250</v>
      </c>
      <c r="E26" s="49" t="s">
        <v>251</v>
      </c>
      <c r="F26" s="49" t="s">
        <v>252</v>
      </c>
      <c r="G26" s="42" t="s">
        <v>253</v>
      </c>
      <c r="H26" s="44" t="s">
        <v>254</v>
      </c>
    </row>
    <row r="27" spans="1:8" x14ac:dyDescent="0.25">
      <c r="A27" s="46" t="s">
        <v>255</v>
      </c>
      <c r="B27" s="130">
        <v>34.479999999999997</v>
      </c>
      <c r="C27" s="130">
        <v>34.270000000000003</v>
      </c>
      <c r="D27" s="130">
        <v>33.86</v>
      </c>
      <c r="E27" s="186">
        <f t="shared" ref="E27:E34" si="8">B27-C27</f>
        <v>0.20999999999999375</v>
      </c>
      <c r="F27" s="177">
        <f t="shared" ref="F27:F34" si="9">ROUND(E27/C27,3)</f>
        <v>6.0000000000000001E-3</v>
      </c>
      <c r="G27" s="186">
        <f t="shared" ref="G27:G34" si="10">B27-D27</f>
        <v>0.61999999999999744</v>
      </c>
      <c r="H27" s="177">
        <f t="shared" ref="H27:H34" si="11">ROUND(G27/D27,3)</f>
        <v>1.7999999999999999E-2</v>
      </c>
    </row>
    <row r="28" spans="1:8" x14ac:dyDescent="0.25">
      <c r="A28" s="46" t="s">
        <v>256</v>
      </c>
      <c r="B28" s="130">
        <v>30.19</v>
      </c>
      <c r="C28" s="130">
        <v>30.24</v>
      </c>
      <c r="D28" s="130">
        <v>29.39</v>
      </c>
      <c r="E28" s="186">
        <f t="shared" si="8"/>
        <v>-4.9999999999997158E-2</v>
      </c>
      <c r="F28" s="177">
        <f t="shared" si="9"/>
        <v>-2E-3</v>
      </c>
      <c r="G28" s="186">
        <f t="shared" si="10"/>
        <v>0.80000000000000071</v>
      </c>
      <c r="H28" s="177">
        <f t="shared" si="11"/>
        <v>2.7E-2</v>
      </c>
    </row>
    <row r="29" spans="1:8" x14ac:dyDescent="0.25">
      <c r="A29" s="46" t="s">
        <v>257</v>
      </c>
      <c r="B29" s="130">
        <v>24.38</v>
      </c>
      <c r="C29" s="130">
        <v>23.43</v>
      </c>
      <c r="D29" s="130">
        <v>22.42</v>
      </c>
      <c r="E29" s="186">
        <f t="shared" si="8"/>
        <v>0.94999999999999929</v>
      </c>
      <c r="F29" s="177">
        <f t="shared" si="9"/>
        <v>4.1000000000000002E-2</v>
      </c>
      <c r="G29" s="186">
        <f t="shared" si="10"/>
        <v>1.9599999999999973</v>
      </c>
      <c r="H29" s="177">
        <f t="shared" si="11"/>
        <v>8.6999999999999994E-2</v>
      </c>
    </row>
    <row r="30" spans="1:8" x14ac:dyDescent="0.25">
      <c r="A30" s="46" t="s">
        <v>258</v>
      </c>
      <c r="B30" s="130">
        <v>33.78</v>
      </c>
      <c r="C30" s="130">
        <v>33.29</v>
      </c>
      <c r="D30" s="130">
        <v>32.65</v>
      </c>
      <c r="E30" s="186">
        <f t="shared" si="8"/>
        <v>0.49000000000000199</v>
      </c>
      <c r="F30" s="177">
        <f t="shared" si="9"/>
        <v>1.4999999999999999E-2</v>
      </c>
      <c r="G30" s="186">
        <f t="shared" si="10"/>
        <v>1.1300000000000026</v>
      </c>
      <c r="H30" s="177">
        <f t="shared" si="11"/>
        <v>3.5000000000000003E-2</v>
      </c>
    </row>
    <row r="31" spans="1:8" x14ac:dyDescent="0.25">
      <c r="A31" s="46" t="s">
        <v>259</v>
      </c>
      <c r="B31" s="130">
        <v>29.99</v>
      </c>
      <c r="C31" s="130">
        <v>29.24</v>
      </c>
      <c r="D31" s="130">
        <v>25.53</v>
      </c>
      <c r="E31" s="186">
        <f t="shared" si="8"/>
        <v>0.75</v>
      </c>
      <c r="F31" s="177">
        <f t="shared" si="9"/>
        <v>2.5999999999999999E-2</v>
      </c>
      <c r="G31" s="186">
        <f t="shared" si="10"/>
        <v>4.4599999999999973</v>
      </c>
      <c r="H31" s="177">
        <f t="shared" si="11"/>
        <v>0.17499999999999999</v>
      </c>
    </row>
    <row r="32" spans="1:8" x14ac:dyDescent="0.25">
      <c r="A32" s="46" t="s">
        <v>260</v>
      </c>
      <c r="B32" s="130">
        <v>25.58</v>
      </c>
      <c r="C32" s="130">
        <v>25.16</v>
      </c>
      <c r="D32" s="130">
        <v>26.64</v>
      </c>
      <c r="E32" s="186">
        <f t="shared" si="8"/>
        <v>0.41999999999999815</v>
      </c>
      <c r="F32" s="177">
        <f t="shared" si="9"/>
        <v>1.7000000000000001E-2</v>
      </c>
      <c r="G32" s="186">
        <f t="shared" si="10"/>
        <v>-1.0600000000000023</v>
      </c>
      <c r="H32" s="177">
        <f t="shared" si="11"/>
        <v>-0.04</v>
      </c>
    </row>
    <row r="33" spans="1:8" x14ac:dyDescent="0.25">
      <c r="A33" s="46" t="s">
        <v>261</v>
      </c>
      <c r="B33" s="130">
        <v>30.86</v>
      </c>
      <c r="C33" s="130">
        <v>30.76</v>
      </c>
      <c r="D33" s="130">
        <v>30.3</v>
      </c>
      <c r="E33" s="186">
        <f t="shared" si="8"/>
        <v>9.9999999999997868E-2</v>
      </c>
      <c r="F33" s="177">
        <f t="shared" si="9"/>
        <v>3.0000000000000001E-3</v>
      </c>
      <c r="G33" s="186">
        <f t="shared" si="10"/>
        <v>0.55999999999999872</v>
      </c>
      <c r="H33" s="177">
        <f t="shared" si="11"/>
        <v>1.7999999999999999E-2</v>
      </c>
    </row>
    <row r="34" spans="1:8" x14ac:dyDescent="0.25">
      <c r="A34" s="46" t="s">
        <v>262</v>
      </c>
      <c r="B34" s="130">
        <v>29.72</v>
      </c>
      <c r="C34" s="130">
        <v>29.08</v>
      </c>
      <c r="D34" s="130">
        <v>28.84</v>
      </c>
      <c r="E34" s="186">
        <f t="shared" si="8"/>
        <v>0.64000000000000057</v>
      </c>
      <c r="F34" s="177">
        <f t="shared" si="9"/>
        <v>2.1999999999999999E-2</v>
      </c>
      <c r="G34" s="186">
        <f t="shared" si="10"/>
        <v>0.87999999999999901</v>
      </c>
      <c r="H34" s="177">
        <f t="shared" si="11"/>
        <v>3.1E-2</v>
      </c>
    </row>
    <row r="36" spans="1:8" x14ac:dyDescent="0.25">
      <c r="A36" t="s">
        <v>138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3" zoomScale="90" zoomScaleNormal="90" workbookViewId="0">
      <selection activeCell="H40" sqref="H40"/>
    </sheetView>
  </sheetViews>
  <sheetFormatPr defaultRowHeight="15" x14ac:dyDescent="0.25"/>
  <cols>
    <col min="1" max="1" width="32.42578125" style="150" bestFit="1" customWidth="1"/>
    <col min="2" max="2" width="13.28515625" style="150" bestFit="1" customWidth="1"/>
    <col min="3" max="3" width="13.5703125" style="150" bestFit="1" customWidth="1"/>
    <col min="4" max="4" width="12.5703125" style="150" bestFit="1" customWidth="1"/>
    <col min="5" max="5" width="14.140625" style="150" bestFit="1" customWidth="1"/>
    <col min="6" max="6" width="11" style="167" bestFit="1" customWidth="1"/>
    <col min="7" max="7" width="18.28515625" style="150" bestFit="1" customWidth="1"/>
    <col min="8" max="8" width="15.140625" style="167" bestFit="1" customWidth="1"/>
    <col min="15" max="15" width="12.140625" style="150" customWidth="1"/>
    <col min="16" max="17" width="9.85546875" style="150" bestFit="1" customWidth="1"/>
  </cols>
  <sheetData>
    <row r="1" spans="1:21" ht="15.75" customHeight="1" thickBot="1" x14ac:dyDescent="0.3">
      <c r="A1" s="241" t="s">
        <v>265</v>
      </c>
      <c r="B1" s="204"/>
      <c r="C1" s="204"/>
      <c r="D1" s="204"/>
      <c r="E1" s="204"/>
      <c r="F1" s="204"/>
      <c r="G1" s="204"/>
      <c r="H1" s="204"/>
    </row>
    <row r="2" spans="1:21" ht="15.75" customHeight="1" thickBot="1" x14ac:dyDescent="0.3">
      <c r="A2" s="50" t="s">
        <v>266</v>
      </c>
      <c r="B2" s="50" t="s">
        <v>248</v>
      </c>
      <c r="C2" s="50" t="s">
        <v>249</v>
      </c>
      <c r="D2" s="50" t="s">
        <v>250</v>
      </c>
      <c r="E2" s="50" t="s">
        <v>251</v>
      </c>
      <c r="F2" s="188" t="s">
        <v>252</v>
      </c>
      <c r="G2" s="50" t="s">
        <v>253</v>
      </c>
      <c r="H2" s="188" t="s">
        <v>254</v>
      </c>
      <c r="I2" s="153"/>
    </row>
    <row r="3" spans="1:21" ht="15.75" customHeight="1" x14ac:dyDescent="0.25">
      <c r="A3" s="51" t="s">
        <v>267</v>
      </c>
      <c r="B3" s="132">
        <v>1084.47</v>
      </c>
      <c r="C3" s="132">
        <v>1079.23</v>
      </c>
      <c r="D3" s="132">
        <v>1032.57</v>
      </c>
      <c r="E3" s="189">
        <f t="shared" ref="E3:E13" si="0">B3-C3</f>
        <v>5.2400000000000091</v>
      </c>
      <c r="F3" s="190">
        <f t="shared" ref="F3:F13" si="1">ROUND((B3-C3)/C3,3)</f>
        <v>5.0000000000000001E-3</v>
      </c>
      <c r="G3" s="189">
        <f t="shared" ref="G3:G13" si="2">B3-D3</f>
        <v>51.900000000000091</v>
      </c>
      <c r="H3" s="190">
        <f t="shared" ref="H3:H13" si="3">ROUND((B3-D3)/D3,3)</f>
        <v>0.05</v>
      </c>
    </row>
    <row r="4" spans="1:21" ht="15.75" customHeight="1" x14ac:dyDescent="0.25">
      <c r="A4" s="51" t="s">
        <v>268</v>
      </c>
      <c r="B4" s="132">
        <v>1395.46</v>
      </c>
      <c r="C4" s="132">
        <v>1406.47</v>
      </c>
      <c r="D4" s="132">
        <v>1360.4</v>
      </c>
      <c r="E4" s="189">
        <f t="shared" si="0"/>
        <v>-11.009999999999991</v>
      </c>
      <c r="F4" s="190">
        <f t="shared" si="1"/>
        <v>-8.0000000000000002E-3</v>
      </c>
      <c r="G4" s="189">
        <f t="shared" si="2"/>
        <v>35.059999999999945</v>
      </c>
      <c r="H4" s="190">
        <f t="shared" si="3"/>
        <v>2.5999999999999999E-2</v>
      </c>
      <c r="O4" s="132"/>
      <c r="P4" s="132"/>
      <c r="Q4" s="132"/>
      <c r="R4" s="191"/>
      <c r="S4" s="192"/>
      <c r="T4" s="191"/>
      <c r="U4" s="192"/>
    </row>
    <row r="5" spans="1:21" ht="15.75" customHeight="1" x14ac:dyDescent="0.25">
      <c r="A5" s="51" t="s">
        <v>269</v>
      </c>
      <c r="B5" s="132">
        <v>1343.75</v>
      </c>
      <c r="C5" s="132">
        <v>1392.74</v>
      </c>
      <c r="D5" s="132">
        <v>1373.61</v>
      </c>
      <c r="E5" s="189">
        <f t="shared" si="0"/>
        <v>-48.990000000000009</v>
      </c>
      <c r="F5" s="190">
        <f t="shared" si="1"/>
        <v>-3.5000000000000003E-2</v>
      </c>
      <c r="G5" s="189">
        <f t="shared" si="2"/>
        <v>-29.8599999999999</v>
      </c>
      <c r="H5" s="190">
        <f t="shared" si="3"/>
        <v>-2.1999999999999999E-2</v>
      </c>
    </row>
    <row r="6" spans="1:21" ht="15.75" customHeight="1" x14ac:dyDescent="0.25">
      <c r="A6" s="51" t="s">
        <v>270</v>
      </c>
      <c r="B6" s="132">
        <v>1406.08</v>
      </c>
      <c r="C6" s="132">
        <v>1414.24</v>
      </c>
      <c r="D6" s="132">
        <v>1352.21</v>
      </c>
      <c r="E6" s="189">
        <f t="shared" si="0"/>
        <v>-8.1600000000000819</v>
      </c>
      <c r="F6" s="190">
        <f t="shared" si="1"/>
        <v>-6.0000000000000001E-3</v>
      </c>
      <c r="G6" s="189">
        <f t="shared" si="2"/>
        <v>53.869999999999891</v>
      </c>
      <c r="H6" s="190">
        <f t="shared" si="3"/>
        <v>0.04</v>
      </c>
    </row>
    <row r="7" spans="1:21" ht="15.75" customHeight="1" x14ac:dyDescent="0.25">
      <c r="A7" s="51" t="s">
        <v>271</v>
      </c>
      <c r="B7" s="132">
        <v>1011.64</v>
      </c>
      <c r="C7" s="132">
        <v>999.81</v>
      </c>
      <c r="D7" s="132">
        <v>953.76</v>
      </c>
      <c r="E7" s="189">
        <f t="shared" si="0"/>
        <v>11.830000000000041</v>
      </c>
      <c r="F7" s="190">
        <f t="shared" si="1"/>
        <v>1.2E-2</v>
      </c>
      <c r="G7" s="189">
        <f t="shared" si="2"/>
        <v>57.879999999999995</v>
      </c>
      <c r="H7" s="190">
        <f t="shared" si="3"/>
        <v>6.0999999999999999E-2</v>
      </c>
    </row>
    <row r="8" spans="1:21" ht="15.75" customHeight="1" x14ac:dyDescent="0.25">
      <c r="A8" s="51" t="s">
        <v>152</v>
      </c>
      <c r="B8" s="132">
        <v>986.15</v>
      </c>
      <c r="C8" s="132">
        <v>965.84</v>
      </c>
      <c r="D8" s="132">
        <v>890.01</v>
      </c>
      <c r="E8" s="189">
        <f t="shared" si="0"/>
        <v>20.309999999999945</v>
      </c>
      <c r="F8" s="190">
        <f t="shared" si="1"/>
        <v>2.1000000000000001E-2</v>
      </c>
      <c r="G8" s="189">
        <f t="shared" si="2"/>
        <v>96.139999999999986</v>
      </c>
      <c r="H8" s="190">
        <f t="shared" si="3"/>
        <v>0.108</v>
      </c>
    </row>
    <row r="9" spans="1:21" ht="15.75" customHeight="1" x14ac:dyDescent="0.25">
      <c r="A9" s="51" t="s">
        <v>272</v>
      </c>
      <c r="B9" s="132">
        <v>1338.04</v>
      </c>
      <c r="C9" s="132">
        <v>1288.3</v>
      </c>
      <c r="D9" s="132">
        <v>1253.25</v>
      </c>
      <c r="E9" s="189">
        <f t="shared" si="0"/>
        <v>49.740000000000009</v>
      </c>
      <c r="F9" s="190">
        <f t="shared" si="1"/>
        <v>3.9E-2</v>
      </c>
      <c r="G9" s="189">
        <f t="shared" si="2"/>
        <v>84.789999999999964</v>
      </c>
      <c r="H9" s="190">
        <f t="shared" si="3"/>
        <v>6.8000000000000005E-2</v>
      </c>
    </row>
    <row r="10" spans="1:21" ht="15.75" customHeight="1" x14ac:dyDescent="0.25">
      <c r="A10" s="51" t="s">
        <v>273</v>
      </c>
      <c r="B10" s="132">
        <v>1435.19</v>
      </c>
      <c r="C10" s="132">
        <v>1408.48</v>
      </c>
      <c r="D10" s="132">
        <v>1288.8499999999999</v>
      </c>
      <c r="E10" s="189">
        <f t="shared" si="0"/>
        <v>26.710000000000036</v>
      </c>
      <c r="F10" s="190">
        <f t="shared" si="1"/>
        <v>1.9E-2</v>
      </c>
      <c r="G10" s="189">
        <f t="shared" si="2"/>
        <v>146.34000000000015</v>
      </c>
      <c r="H10" s="190">
        <f t="shared" si="3"/>
        <v>0.114</v>
      </c>
    </row>
    <row r="11" spans="1:21" ht="15.75" customHeight="1" x14ac:dyDescent="0.25">
      <c r="A11" s="51" t="s">
        <v>274</v>
      </c>
      <c r="B11" s="132">
        <v>984.47</v>
      </c>
      <c r="C11" s="132">
        <v>988.28</v>
      </c>
      <c r="D11" s="132">
        <v>1032.6500000000001</v>
      </c>
      <c r="E11" s="189">
        <f t="shared" si="0"/>
        <v>-3.8099999999999454</v>
      </c>
      <c r="F11" s="190">
        <f t="shared" si="1"/>
        <v>-4.0000000000000001E-3</v>
      </c>
      <c r="G11" s="189">
        <f t="shared" si="2"/>
        <v>-48.180000000000064</v>
      </c>
      <c r="H11" s="190">
        <f t="shared" si="3"/>
        <v>-4.7E-2</v>
      </c>
    </row>
    <row r="12" spans="1:21" ht="15.75" customHeight="1" x14ac:dyDescent="0.25">
      <c r="A12" s="51" t="s">
        <v>275</v>
      </c>
      <c r="B12" s="132">
        <v>496.64</v>
      </c>
      <c r="C12" s="132">
        <v>499.97</v>
      </c>
      <c r="D12" s="132">
        <v>471.41</v>
      </c>
      <c r="E12" s="189">
        <f t="shared" si="0"/>
        <v>-3.3300000000000409</v>
      </c>
      <c r="F12" s="190">
        <f t="shared" si="1"/>
        <v>-7.0000000000000001E-3</v>
      </c>
      <c r="G12" s="189">
        <f t="shared" si="2"/>
        <v>25.229999999999961</v>
      </c>
      <c r="H12" s="190">
        <f t="shared" si="3"/>
        <v>5.3999999999999999E-2</v>
      </c>
    </row>
    <row r="13" spans="1:21" ht="15.75" customHeight="1" thickBot="1" x14ac:dyDescent="0.3">
      <c r="A13" s="51" t="s">
        <v>170</v>
      </c>
      <c r="B13" s="132">
        <v>945.43</v>
      </c>
      <c r="C13" s="132">
        <v>927.04</v>
      </c>
      <c r="D13" s="132">
        <v>963.15</v>
      </c>
      <c r="E13" s="189">
        <f t="shared" si="0"/>
        <v>18.389999999999986</v>
      </c>
      <c r="F13" s="190">
        <f t="shared" si="1"/>
        <v>0.02</v>
      </c>
      <c r="G13" s="189">
        <f t="shared" si="2"/>
        <v>-17.720000000000027</v>
      </c>
      <c r="H13" s="190">
        <f t="shared" si="3"/>
        <v>-1.7999999999999999E-2</v>
      </c>
    </row>
    <row r="14" spans="1:21" x14ac:dyDescent="0.25">
      <c r="A14" s="56"/>
    </row>
    <row r="15" spans="1:21" ht="15.75" customHeight="1" thickBot="1" x14ac:dyDescent="0.3">
      <c r="A15" s="241" t="s">
        <v>276</v>
      </c>
      <c r="B15" s="204"/>
      <c r="C15" s="204"/>
      <c r="D15" s="204"/>
      <c r="E15" s="204"/>
      <c r="F15" s="204"/>
      <c r="G15" s="204"/>
      <c r="H15" s="204"/>
    </row>
    <row r="16" spans="1:21" ht="15.75" customHeight="1" thickBot="1" x14ac:dyDescent="0.3">
      <c r="A16" s="50" t="s">
        <v>266</v>
      </c>
      <c r="B16" s="50" t="s">
        <v>248</v>
      </c>
      <c r="C16" s="50" t="s">
        <v>249</v>
      </c>
      <c r="D16" s="50" t="s">
        <v>250</v>
      </c>
      <c r="E16" s="50" t="s">
        <v>251</v>
      </c>
      <c r="F16" s="188" t="s">
        <v>252</v>
      </c>
      <c r="G16" s="50" t="s">
        <v>253</v>
      </c>
      <c r="H16" s="188" t="s">
        <v>254</v>
      </c>
      <c r="I16" s="153"/>
    </row>
    <row r="17" spans="1:21" ht="15.75" customHeight="1" x14ac:dyDescent="0.25">
      <c r="A17" s="51" t="s">
        <v>267</v>
      </c>
      <c r="B17" s="133">
        <v>33.700000000000003</v>
      </c>
      <c r="C17" s="133">
        <v>33.799999999999997</v>
      </c>
      <c r="D17" s="133">
        <v>33.700000000000003</v>
      </c>
      <c r="E17" s="187">
        <f t="shared" ref="E17:E27" si="4">B17-C17</f>
        <v>-9.9999999999994316E-2</v>
      </c>
      <c r="F17" s="190">
        <f t="shared" ref="F17:F27" si="5">ROUND((B17-C17)/C17,3)</f>
        <v>-3.0000000000000001E-3</v>
      </c>
      <c r="G17" s="187">
        <f t="shared" ref="G17:G27" si="6">B17-D17</f>
        <v>0</v>
      </c>
      <c r="H17" s="190">
        <f t="shared" ref="H17:H27" si="7">ROUND((B17-D17)/D17,3)</f>
        <v>0</v>
      </c>
    </row>
    <row r="18" spans="1:21" ht="15.75" customHeight="1" x14ac:dyDescent="0.25">
      <c r="A18" s="51" t="s">
        <v>268</v>
      </c>
      <c r="B18" s="133">
        <v>39.700000000000003</v>
      </c>
      <c r="C18" s="133">
        <v>40.299999999999997</v>
      </c>
      <c r="D18" s="133">
        <v>40</v>
      </c>
      <c r="E18" s="187">
        <f t="shared" si="4"/>
        <v>-0.59999999999999432</v>
      </c>
      <c r="F18" s="190">
        <f t="shared" si="5"/>
        <v>-1.4999999999999999E-2</v>
      </c>
      <c r="G18" s="187">
        <f t="shared" si="6"/>
        <v>-0.29999999999999716</v>
      </c>
      <c r="H18" s="190">
        <f t="shared" si="7"/>
        <v>-7.0000000000000001E-3</v>
      </c>
    </row>
    <row r="19" spans="1:21" ht="15.75" customHeight="1" x14ac:dyDescent="0.25">
      <c r="A19" s="51" t="s">
        <v>269</v>
      </c>
      <c r="B19" s="133">
        <v>40.1</v>
      </c>
      <c r="C19" s="133">
        <v>41.5</v>
      </c>
      <c r="D19" s="133">
        <v>42.2</v>
      </c>
      <c r="E19" s="187">
        <f t="shared" si="4"/>
        <v>-1.3999999999999986</v>
      </c>
      <c r="F19" s="190">
        <f t="shared" si="5"/>
        <v>-3.4000000000000002E-2</v>
      </c>
      <c r="G19" s="187">
        <f t="shared" si="6"/>
        <v>-2.1000000000000014</v>
      </c>
      <c r="H19" s="190">
        <f t="shared" si="7"/>
        <v>-0.05</v>
      </c>
    </row>
    <row r="20" spans="1:21" ht="15.75" customHeight="1" x14ac:dyDescent="0.25">
      <c r="A20" s="51" t="s">
        <v>270</v>
      </c>
      <c r="B20" s="133">
        <v>39.9</v>
      </c>
      <c r="C20" s="133">
        <v>40.200000000000003</v>
      </c>
      <c r="D20" s="133">
        <v>39.9</v>
      </c>
      <c r="E20" s="187">
        <f t="shared" si="4"/>
        <v>-0.30000000000000426</v>
      </c>
      <c r="F20" s="190">
        <f t="shared" si="5"/>
        <v>-7.0000000000000001E-3</v>
      </c>
      <c r="G20" s="187">
        <f t="shared" si="6"/>
        <v>0</v>
      </c>
      <c r="H20" s="190">
        <f t="shared" si="7"/>
        <v>0</v>
      </c>
    </row>
    <row r="21" spans="1:21" ht="15.75" customHeight="1" x14ac:dyDescent="0.25">
      <c r="A21" s="51" t="s">
        <v>271</v>
      </c>
      <c r="B21" s="133">
        <v>32.299999999999997</v>
      </c>
      <c r="C21" s="133">
        <v>32.200000000000003</v>
      </c>
      <c r="D21" s="133">
        <v>32.200000000000003</v>
      </c>
      <c r="E21" s="187">
        <f t="shared" si="4"/>
        <v>9.9999999999994316E-2</v>
      </c>
      <c r="F21" s="190">
        <f t="shared" si="5"/>
        <v>3.0000000000000001E-3</v>
      </c>
      <c r="G21" s="187">
        <f t="shared" si="6"/>
        <v>9.9999999999994316E-2</v>
      </c>
      <c r="H21" s="190">
        <f t="shared" si="7"/>
        <v>3.0000000000000001E-3</v>
      </c>
    </row>
    <row r="22" spans="1:21" ht="15.75" customHeight="1" x14ac:dyDescent="0.25">
      <c r="A22" s="51" t="s">
        <v>152</v>
      </c>
      <c r="B22" s="133">
        <v>33.9</v>
      </c>
      <c r="C22" s="133">
        <v>33.700000000000003</v>
      </c>
      <c r="D22" s="133">
        <v>33</v>
      </c>
      <c r="E22" s="187">
        <f t="shared" si="4"/>
        <v>0.19999999999999574</v>
      </c>
      <c r="F22" s="190">
        <f t="shared" si="5"/>
        <v>6.0000000000000001E-3</v>
      </c>
      <c r="G22" s="187">
        <f t="shared" si="6"/>
        <v>0.89999999999999858</v>
      </c>
      <c r="H22" s="190">
        <f t="shared" si="7"/>
        <v>2.7E-2</v>
      </c>
      <c r="O22" s="133"/>
      <c r="P22" s="133"/>
      <c r="Q22" s="133"/>
      <c r="R22" s="193"/>
      <c r="S22" s="192"/>
      <c r="T22" s="193"/>
      <c r="U22" s="192"/>
    </row>
    <row r="23" spans="1:21" ht="15.75" customHeight="1" x14ac:dyDescent="0.25">
      <c r="A23" s="51" t="s">
        <v>272</v>
      </c>
      <c r="B23" s="133">
        <v>35.700000000000003</v>
      </c>
      <c r="C23" s="133">
        <v>35.5</v>
      </c>
      <c r="D23" s="133">
        <v>36.4</v>
      </c>
      <c r="E23" s="187">
        <f t="shared" si="4"/>
        <v>0.20000000000000284</v>
      </c>
      <c r="F23" s="190">
        <f t="shared" si="5"/>
        <v>6.0000000000000001E-3</v>
      </c>
      <c r="G23" s="187">
        <f t="shared" si="6"/>
        <v>-0.69999999999999574</v>
      </c>
      <c r="H23" s="190">
        <f t="shared" si="7"/>
        <v>-1.9E-2</v>
      </c>
      <c r="R23" s="194"/>
    </row>
    <row r="24" spans="1:21" ht="15.75" customHeight="1" x14ac:dyDescent="0.25">
      <c r="A24" s="51" t="s">
        <v>273</v>
      </c>
      <c r="B24" s="133">
        <v>37.6</v>
      </c>
      <c r="C24" s="133">
        <v>37.4</v>
      </c>
      <c r="D24" s="133">
        <v>37.1</v>
      </c>
      <c r="E24" s="187">
        <f t="shared" si="4"/>
        <v>0.20000000000000284</v>
      </c>
      <c r="F24" s="190">
        <f t="shared" si="5"/>
        <v>5.0000000000000001E-3</v>
      </c>
      <c r="G24" s="187">
        <f t="shared" si="6"/>
        <v>0.5</v>
      </c>
      <c r="H24" s="190">
        <f t="shared" si="7"/>
        <v>1.2999999999999999E-2</v>
      </c>
    </row>
    <row r="25" spans="1:21" ht="15.75" customHeight="1" x14ac:dyDescent="0.25">
      <c r="A25" s="51" t="s">
        <v>274</v>
      </c>
      <c r="B25" s="133">
        <v>30.9</v>
      </c>
      <c r="C25" s="133">
        <v>31</v>
      </c>
      <c r="D25" s="133">
        <v>32.200000000000003</v>
      </c>
      <c r="E25" s="187">
        <f t="shared" si="4"/>
        <v>-0.10000000000000142</v>
      </c>
      <c r="F25" s="190">
        <f t="shared" si="5"/>
        <v>-3.0000000000000001E-3</v>
      </c>
      <c r="G25" s="187">
        <f t="shared" si="6"/>
        <v>-1.3000000000000043</v>
      </c>
      <c r="H25" s="190">
        <f t="shared" si="7"/>
        <v>-0.04</v>
      </c>
    </row>
    <row r="26" spans="1:21" ht="15.75" customHeight="1" x14ac:dyDescent="0.25">
      <c r="A26" s="51" t="s">
        <v>275</v>
      </c>
      <c r="B26" s="133">
        <v>25.3</v>
      </c>
      <c r="C26" s="133">
        <v>25.6</v>
      </c>
      <c r="D26" s="133">
        <v>24.4</v>
      </c>
      <c r="E26" s="187">
        <f t="shared" si="4"/>
        <v>-0.30000000000000071</v>
      </c>
      <c r="F26" s="190">
        <f t="shared" si="5"/>
        <v>-1.2E-2</v>
      </c>
      <c r="G26" s="187">
        <f t="shared" si="6"/>
        <v>0.90000000000000213</v>
      </c>
      <c r="H26" s="190">
        <f t="shared" si="7"/>
        <v>3.6999999999999998E-2</v>
      </c>
    </row>
    <row r="27" spans="1:21" x14ac:dyDescent="0.25">
      <c r="A27" s="51" t="s">
        <v>170</v>
      </c>
      <c r="B27" s="133">
        <v>32.5</v>
      </c>
      <c r="C27" s="133">
        <v>32.200000000000003</v>
      </c>
      <c r="D27" s="133">
        <v>33.700000000000003</v>
      </c>
      <c r="E27" s="187">
        <f t="shared" si="4"/>
        <v>0.29999999999999716</v>
      </c>
      <c r="F27" s="190">
        <f t="shared" si="5"/>
        <v>8.9999999999999993E-3</v>
      </c>
      <c r="G27" s="187">
        <f t="shared" si="6"/>
        <v>-1.2000000000000028</v>
      </c>
      <c r="H27" s="190">
        <f t="shared" si="7"/>
        <v>-3.5999999999999997E-2</v>
      </c>
    </row>
    <row r="28" spans="1:21" x14ac:dyDescent="0.25">
      <c r="F28" s="195"/>
      <c r="G28" s="193"/>
      <c r="H28" s="195"/>
    </row>
    <row r="29" spans="1:21" ht="15.75" customHeight="1" thickBot="1" x14ac:dyDescent="0.3">
      <c r="A29" s="241" t="s">
        <v>277</v>
      </c>
      <c r="B29" s="204"/>
      <c r="C29" s="204"/>
      <c r="D29" s="204"/>
      <c r="E29" s="204"/>
      <c r="F29" s="204"/>
      <c r="G29" s="204"/>
      <c r="H29" s="204"/>
    </row>
    <row r="30" spans="1:21" ht="15.75" customHeight="1" thickBot="1" x14ac:dyDescent="0.3">
      <c r="A30" s="50" t="s">
        <v>266</v>
      </c>
      <c r="B30" s="50" t="s">
        <v>248</v>
      </c>
      <c r="C30" s="50" t="s">
        <v>249</v>
      </c>
      <c r="D30" s="50" t="s">
        <v>250</v>
      </c>
      <c r="E30" s="50" t="s">
        <v>251</v>
      </c>
      <c r="F30" s="188" t="s">
        <v>252</v>
      </c>
      <c r="G30" s="50" t="s">
        <v>253</v>
      </c>
      <c r="H30" s="188" t="s">
        <v>254</v>
      </c>
    </row>
    <row r="31" spans="1:21" ht="15.75" customHeight="1" x14ac:dyDescent="0.25">
      <c r="A31" s="51" t="s">
        <v>267</v>
      </c>
      <c r="B31" s="131">
        <v>32.18</v>
      </c>
      <c r="C31" s="131">
        <v>31.93</v>
      </c>
      <c r="D31" s="131">
        <v>30.64</v>
      </c>
      <c r="E31" s="189">
        <f t="shared" ref="E31:E41" si="8">B31-C31</f>
        <v>0.25</v>
      </c>
      <c r="F31" s="190">
        <f t="shared" ref="F31:F41" si="9">ROUND((B31-C31)/C31,3)</f>
        <v>8.0000000000000002E-3</v>
      </c>
      <c r="G31" s="189">
        <f t="shared" ref="G31:G41" si="10">B31-D31</f>
        <v>1.5399999999999991</v>
      </c>
      <c r="H31" s="190">
        <f t="shared" ref="H31:H41" si="11">ROUND((B31-D31)/D31,3)</f>
        <v>0.05</v>
      </c>
    </row>
    <row r="32" spans="1:21" ht="15.75" customHeight="1" x14ac:dyDescent="0.25">
      <c r="A32" s="51" t="s">
        <v>268</v>
      </c>
      <c r="B32" s="131">
        <v>35.15</v>
      </c>
      <c r="C32" s="131">
        <v>34.9</v>
      </c>
      <c r="D32" s="131">
        <v>34.01</v>
      </c>
      <c r="E32" s="189">
        <f t="shared" si="8"/>
        <v>0.25</v>
      </c>
      <c r="F32" s="190">
        <f t="shared" si="9"/>
        <v>7.0000000000000001E-3</v>
      </c>
      <c r="G32" s="189">
        <f t="shared" si="10"/>
        <v>1.1400000000000006</v>
      </c>
      <c r="H32" s="190">
        <f t="shared" si="11"/>
        <v>3.4000000000000002E-2</v>
      </c>
      <c r="O32" s="131"/>
      <c r="P32" s="131"/>
      <c r="Q32" s="131"/>
      <c r="R32" s="196"/>
      <c r="S32" s="167"/>
      <c r="T32" s="196"/>
      <c r="U32" s="167"/>
    </row>
    <row r="33" spans="1:21" ht="15.75" customHeight="1" x14ac:dyDescent="0.25">
      <c r="A33" s="51" t="s">
        <v>269</v>
      </c>
      <c r="B33" s="131">
        <v>33.51</v>
      </c>
      <c r="C33" s="131">
        <v>33.56</v>
      </c>
      <c r="D33" s="131">
        <v>32.549999999999997</v>
      </c>
      <c r="E33" s="189">
        <f t="shared" si="8"/>
        <v>-5.0000000000004263E-2</v>
      </c>
      <c r="F33" s="190">
        <f t="shared" si="9"/>
        <v>-1E-3</v>
      </c>
      <c r="G33" s="189">
        <f t="shared" si="10"/>
        <v>0.96000000000000085</v>
      </c>
      <c r="H33" s="190">
        <f t="shared" si="11"/>
        <v>2.9000000000000001E-2</v>
      </c>
      <c r="O33" s="131"/>
      <c r="P33" s="131"/>
      <c r="Q33" s="131"/>
      <c r="R33" s="196"/>
      <c r="S33" s="167"/>
      <c r="T33" s="196"/>
      <c r="U33" s="167"/>
    </row>
    <row r="34" spans="1:21" ht="15.75" customHeight="1" x14ac:dyDescent="0.25">
      <c r="A34" s="51" t="s">
        <v>270</v>
      </c>
      <c r="B34" s="131">
        <v>35.24</v>
      </c>
      <c r="C34" s="131">
        <v>35.18</v>
      </c>
      <c r="D34" s="131">
        <v>33.89</v>
      </c>
      <c r="E34" s="189">
        <f t="shared" si="8"/>
        <v>6.0000000000002274E-2</v>
      </c>
      <c r="F34" s="190">
        <f t="shared" si="9"/>
        <v>2E-3</v>
      </c>
      <c r="G34" s="189">
        <f t="shared" si="10"/>
        <v>1.3500000000000014</v>
      </c>
      <c r="H34" s="190">
        <f t="shared" si="11"/>
        <v>0.04</v>
      </c>
      <c r="O34" s="131"/>
      <c r="P34" s="131"/>
      <c r="Q34" s="131"/>
      <c r="R34" s="196"/>
      <c r="S34" s="167"/>
      <c r="T34" s="196"/>
      <c r="U34" s="167"/>
    </row>
    <row r="35" spans="1:21" ht="15.75" customHeight="1" x14ac:dyDescent="0.25">
      <c r="A35" s="51" t="s">
        <v>271</v>
      </c>
      <c r="B35" s="131">
        <v>31.32</v>
      </c>
      <c r="C35" s="131">
        <v>31.05</v>
      </c>
      <c r="D35" s="131">
        <v>29.62</v>
      </c>
      <c r="E35" s="189">
        <f t="shared" si="8"/>
        <v>0.26999999999999957</v>
      </c>
      <c r="F35" s="190">
        <f t="shared" si="9"/>
        <v>8.9999999999999993E-3</v>
      </c>
      <c r="G35" s="189">
        <f t="shared" si="10"/>
        <v>1.6999999999999993</v>
      </c>
      <c r="H35" s="190">
        <f t="shared" si="11"/>
        <v>5.7000000000000002E-2</v>
      </c>
    </row>
    <row r="36" spans="1:21" ht="15.75" customHeight="1" x14ac:dyDescent="0.25">
      <c r="A36" s="51" t="s">
        <v>152</v>
      </c>
      <c r="B36" s="131">
        <v>29.09</v>
      </c>
      <c r="C36" s="131">
        <v>28.66</v>
      </c>
      <c r="D36" s="131">
        <v>26.97</v>
      </c>
      <c r="E36" s="189">
        <f t="shared" si="8"/>
        <v>0.42999999999999972</v>
      </c>
      <c r="F36" s="190">
        <f t="shared" si="9"/>
        <v>1.4999999999999999E-2</v>
      </c>
      <c r="G36" s="189">
        <f t="shared" si="10"/>
        <v>2.120000000000001</v>
      </c>
      <c r="H36" s="190">
        <f t="shared" si="11"/>
        <v>7.9000000000000001E-2</v>
      </c>
    </row>
    <row r="37" spans="1:21" ht="15.75" customHeight="1" x14ac:dyDescent="0.25">
      <c r="A37" s="51" t="s">
        <v>272</v>
      </c>
      <c r="B37" s="131">
        <v>37.479999999999997</v>
      </c>
      <c r="C37" s="131">
        <v>36.29</v>
      </c>
      <c r="D37" s="131">
        <v>34.43</v>
      </c>
      <c r="E37" s="189">
        <f t="shared" si="8"/>
        <v>1.1899999999999977</v>
      </c>
      <c r="F37" s="190">
        <f t="shared" si="9"/>
        <v>3.3000000000000002E-2</v>
      </c>
      <c r="G37" s="189">
        <f t="shared" si="10"/>
        <v>3.0499999999999972</v>
      </c>
      <c r="H37" s="190">
        <f t="shared" si="11"/>
        <v>8.8999999999999996E-2</v>
      </c>
    </row>
    <row r="38" spans="1:21" ht="15.75" customHeight="1" x14ac:dyDescent="0.25">
      <c r="A38" s="51" t="s">
        <v>273</v>
      </c>
      <c r="B38" s="131">
        <v>38.17</v>
      </c>
      <c r="C38" s="131">
        <v>37.659999999999997</v>
      </c>
      <c r="D38" s="131">
        <v>34.74</v>
      </c>
      <c r="E38" s="189">
        <f t="shared" si="8"/>
        <v>0.51000000000000512</v>
      </c>
      <c r="F38" s="190">
        <f t="shared" si="9"/>
        <v>1.4E-2</v>
      </c>
      <c r="G38" s="189">
        <f t="shared" si="10"/>
        <v>3.4299999999999997</v>
      </c>
      <c r="H38" s="190">
        <f t="shared" si="11"/>
        <v>9.9000000000000005E-2</v>
      </c>
    </row>
    <row r="39" spans="1:21" ht="15.75" customHeight="1" x14ac:dyDescent="0.25">
      <c r="A39" s="51" t="s">
        <v>274</v>
      </c>
      <c r="B39" s="131">
        <v>31.86</v>
      </c>
      <c r="C39" s="131">
        <v>31.88</v>
      </c>
      <c r="D39" s="131">
        <v>32.07</v>
      </c>
      <c r="E39" s="189">
        <f t="shared" si="8"/>
        <v>-1.9999999999999574E-2</v>
      </c>
      <c r="F39" s="190">
        <f t="shared" si="9"/>
        <v>-1E-3</v>
      </c>
      <c r="G39" s="189">
        <f t="shared" si="10"/>
        <v>-0.21000000000000085</v>
      </c>
      <c r="H39" s="190">
        <f t="shared" si="11"/>
        <v>-7.0000000000000001E-3</v>
      </c>
    </row>
    <row r="40" spans="1:21" ht="15.75" customHeight="1" x14ac:dyDescent="0.25">
      <c r="A40" s="51" t="s">
        <v>275</v>
      </c>
      <c r="B40" s="131">
        <v>19.63</v>
      </c>
      <c r="C40" s="131">
        <v>19.53</v>
      </c>
      <c r="D40" s="131">
        <v>19.32</v>
      </c>
      <c r="E40" s="189">
        <f t="shared" si="8"/>
        <v>9.9999999999997868E-2</v>
      </c>
      <c r="F40" s="190">
        <f t="shared" si="9"/>
        <v>5.0000000000000001E-3</v>
      </c>
      <c r="G40" s="189">
        <f t="shared" si="10"/>
        <v>0.30999999999999872</v>
      </c>
      <c r="H40" s="190">
        <f t="shared" si="11"/>
        <v>1.6E-2</v>
      </c>
    </row>
    <row r="41" spans="1:21" x14ac:dyDescent="0.25">
      <c r="A41" s="51" t="s">
        <v>170</v>
      </c>
      <c r="B41" s="131">
        <v>29.09</v>
      </c>
      <c r="C41" s="131">
        <v>28.79</v>
      </c>
      <c r="D41" s="131">
        <v>28.58</v>
      </c>
      <c r="E41" s="189">
        <f t="shared" si="8"/>
        <v>0.30000000000000071</v>
      </c>
      <c r="F41" s="190">
        <f t="shared" si="9"/>
        <v>0.01</v>
      </c>
      <c r="G41" s="189">
        <f t="shared" si="10"/>
        <v>0.51000000000000156</v>
      </c>
      <c r="H41" s="190">
        <f t="shared" si="11"/>
        <v>1.7999999999999999E-2</v>
      </c>
    </row>
    <row r="43" spans="1:21" x14ac:dyDescent="0.25">
      <c r="A43" t="s">
        <v>138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50" bestFit="1" customWidth="1"/>
    <col min="2" max="4" width="11.5703125" style="150" bestFit="1" customWidth="1"/>
    <col min="6" max="6" width="9.85546875" style="197" customWidth="1"/>
    <col min="8" max="8" width="9.140625" style="197" customWidth="1"/>
  </cols>
  <sheetData>
    <row r="1" spans="1:8" x14ac:dyDescent="0.25">
      <c r="A1" t="s">
        <v>278</v>
      </c>
      <c r="E1" s="227" t="s">
        <v>124</v>
      </c>
      <c r="F1" s="242"/>
      <c r="G1" s="202"/>
      <c r="H1" s="242"/>
    </row>
    <row r="2" spans="1:8" x14ac:dyDescent="0.25">
      <c r="A2" s="155" t="s">
        <v>178</v>
      </c>
      <c r="B2" t="s">
        <v>126</v>
      </c>
      <c r="C2" t="s">
        <v>127</v>
      </c>
      <c r="D2" t="s">
        <v>128</v>
      </c>
      <c r="E2" t="s">
        <v>129</v>
      </c>
      <c r="F2" s="197" t="s">
        <v>130</v>
      </c>
      <c r="G2" t="s">
        <v>128</v>
      </c>
      <c r="H2" s="197" t="s">
        <v>130</v>
      </c>
    </row>
    <row r="3" spans="1:8" x14ac:dyDescent="0.25">
      <c r="A3" s="155" t="s">
        <v>279</v>
      </c>
      <c r="B3" t="s">
        <v>132</v>
      </c>
      <c r="C3" t="s">
        <v>132</v>
      </c>
      <c r="D3" t="s">
        <v>133</v>
      </c>
      <c r="E3" t="s">
        <v>132</v>
      </c>
      <c r="F3" s="197" t="s">
        <v>134</v>
      </c>
      <c r="G3" t="s">
        <v>133</v>
      </c>
      <c r="H3" s="197" t="s">
        <v>134</v>
      </c>
    </row>
    <row r="5" spans="1:8" x14ac:dyDescent="0.25">
      <c r="A5" t="s">
        <v>141</v>
      </c>
      <c r="B5" s="80">
        <v>437200</v>
      </c>
      <c r="C5" s="80">
        <v>440600</v>
      </c>
      <c r="D5" s="80">
        <v>423700</v>
      </c>
      <c r="E5" s="180">
        <f t="shared" ref="E5:E29" si="0">B5-C5</f>
        <v>-3400</v>
      </c>
      <c r="F5" s="177">
        <f t="shared" ref="F5:F29" si="1">ROUND((B5-C5)/C5,3)</f>
        <v>-8.0000000000000002E-3</v>
      </c>
      <c r="G5" s="180">
        <f t="shared" ref="G5:G29" si="2">B5-D5</f>
        <v>13500</v>
      </c>
      <c r="H5" s="177">
        <f t="shared" ref="H5:H29" si="3">ROUND((B5-D5)/D5,3)</f>
        <v>3.2000000000000001E-2</v>
      </c>
    </row>
    <row r="6" spans="1:8" x14ac:dyDescent="0.25">
      <c r="A6" t="s">
        <v>180</v>
      </c>
      <c r="B6" s="80">
        <v>365400</v>
      </c>
      <c r="C6" s="80">
        <v>368900</v>
      </c>
      <c r="D6" s="80">
        <v>353700</v>
      </c>
      <c r="E6" s="180">
        <f t="shared" si="0"/>
        <v>-3500</v>
      </c>
      <c r="F6" s="177">
        <f t="shared" si="1"/>
        <v>-8.9999999999999993E-3</v>
      </c>
      <c r="G6" s="180">
        <f t="shared" si="2"/>
        <v>11700</v>
      </c>
      <c r="H6" s="177">
        <f t="shared" si="3"/>
        <v>3.3000000000000002E-2</v>
      </c>
    </row>
    <row r="7" spans="1:8" x14ac:dyDescent="0.25">
      <c r="A7" t="s">
        <v>181</v>
      </c>
      <c r="B7" s="80">
        <v>60100</v>
      </c>
      <c r="C7" s="80">
        <v>60500</v>
      </c>
      <c r="D7" s="80">
        <v>59300</v>
      </c>
      <c r="E7" s="180">
        <f t="shared" si="0"/>
        <v>-400</v>
      </c>
      <c r="F7" s="177">
        <f t="shared" si="1"/>
        <v>-7.0000000000000001E-3</v>
      </c>
      <c r="G7" s="180">
        <f t="shared" si="2"/>
        <v>800</v>
      </c>
      <c r="H7" s="177">
        <f t="shared" si="3"/>
        <v>1.2999999999999999E-2</v>
      </c>
    </row>
    <row r="8" spans="1:8" x14ac:dyDescent="0.25">
      <c r="A8" t="s">
        <v>195</v>
      </c>
      <c r="B8" s="80">
        <v>377100</v>
      </c>
      <c r="C8" s="80">
        <v>380100</v>
      </c>
      <c r="D8" s="80">
        <v>364400</v>
      </c>
      <c r="E8" s="180">
        <f t="shared" si="0"/>
        <v>-3000</v>
      </c>
      <c r="F8" s="177">
        <f t="shared" si="1"/>
        <v>-8.0000000000000002E-3</v>
      </c>
      <c r="G8" s="180">
        <f t="shared" si="2"/>
        <v>12700</v>
      </c>
      <c r="H8" s="177">
        <f t="shared" si="3"/>
        <v>3.5000000000000003E-2</v>
      </c>
    </row>
    <row r="9" spans="1:8" x14ac:dyDescent="0.25">
      <c r="A9" t="s">
        <v>196</v>
      </c>
      <c r="B9" s="80">
        <v>305300</v>
      </c>
      <c r="C9" s="80">
        <v>308400</v>
      </c>
      <c r="D9" s="80">
        <v>294400</v>
      </c>
      <c r="E9" s="180">
        <f t="shared" si="0"/>
        <v>-3100</v>
      </c>
      <c r="F9" s="177">
        <f t="shared" si="1"/>
        <v>-0.01</v>
      </c>
      <c r="G9" s="180">
        <f t="shared" si="2"/>
        <v>10900</v>
      </c>
      <c r="H9" s="177">
        <f t="shared" si="3"/>
        <v>3.6999999999999998E-2</v>
      </c>
    </row>
    <row r="10" spans="1:8" x14ac:dyDescent="0.25">
      <c r="A10" t="s">
        <v>182</v>
      </c>
      <c r="B10" s="80">
        <v>25400</v>
      </c>
      <c r="C10" s="80">
        <v>25600</v>
      </c>
      <c r="D10" s="80">
        <v>24100</v>
      </c>
      <c r="E10" s="180">
        <f t="shared" si="0"/>
        <v>-200</v>
      </c>
      <c r="F10" s="177">
        <f t="shared" si="1"/>
        <v>-8.0000000000000002E-3</v>
      </c>
      <c r="G10" s="180">
        <f t="shared" si="2"/>
        <v>1300</v>
      </c>
      <c r="H10" s="177">
        <f t="shared" si="3"/>
        <v>5.3999999999999999E-2</v>
      </c>
    </row>
    <row r="11" spans="1:8" x14ac:dyDescent="0.25">
      <c r="A11" t="s">
        <v>188</v>
      </c>
      <c r="B11" s="80">
        <v>34700</v>
      </c>
      <c r="C11" s="80">
        <v>34900</v>
      </c>
      <c r="D11" s="80">
        <v>35200</v>
      </c>
      <c r="E11" s="180">
        <f t="shared" si="0"/>
        <v>-200</v>
      </c>
      <c r="F11" s="177">
        <f t="shared" si="1"/>
        <v>-6.0000000000000001E-3</v>
      </c>
      <c r="G11" s="180">
        <f t="shared" si="2"/>
        <v>-500</v>
      </c>
      <c r="H11" s="177">
        <f t="shared" si="3"/>
        <v>-1.4E-2</v>
      </c>
    </row>
    <row r="12" spans="1:8" x14ac:dyDescent="0.25">
      <c r="A12" t="s">
        <v>197</v>
      </c>
      <c r="B12" s="80">
        <v>77600</v>
      </c>
      <c r="C12" s="80">
        <v>78100</v>
      </c>
      <c r="D12" s="80">
        <v>76500</v>
      </c>
      <c r="E12" s="180">
        <f t="shared" si="0"/>
        <v>-500</v>
      </c>
      <c r="F12" s="177">
        <f t="shared" si="1"/>
        <v>-6.0000000000000001E-3</v>
      </c>
      <c r="G12" s="180">
        <f t="shared" si="2"/>
        <v>1100</v>
      </c>
      <c r="H12" s="177">
        <f t="shared" si="3"/>
        <v>1.4E-2</v>
      </c>
    </row>
    <row r="13" spans="1:8" x14ac:dyDescent="0.25">
      <c r="A13" t="s">
        <v>198</v>
      </c>
      <c r="B13" s="80">
        <v>13000</v>
      </c>
      <c r="C13" s="80">
        <v>13100</v>
      </c>
      <c r="D13" s="80">
        <v>12900</v>
      </c>
      <c r="E13" s="180">
        <f t="shared" si="0"/>
        <v>-100</v>
      </c>
      <c r="F13" s="177">
        <f t="shared" si="1"/>
        <v>-8.0000000000000002E-3</v>
      </c>
      <c r="G13" s="180">
        <f t="shared" si="2"/>
        <v>100</v>
      </c>
      <c r="H13" s="177">
        <f t="shared" si="3"/>
        <v>8.0000000000000002E-3</v>
      </c>
    </row>
    <row r="14" spans="1:8" x14ac:dyDescent="0.25">
      <c r="A14" t="s">
        <v>201</v>
      </c>
      <c r="B14" s="80">
        <v>45400</v>
      </c>
      <c r="C14" s="80">
        <v>45900</v>
      </c>
      <c r="D14" s="80">
        <v>44800</v>
      </c>
      <c r="E14" s="180">
        <f t="shared" si="0"/>
        <v>-500</v>
      </c>
      <c r="F14" s="177">
        <f t="shared" si="1"/>
        <v>-1.0999999999999999E-2</v>
      </c>
      <c r="G14" s="180">
        <f t="shared" si="2"/>
        <v>600</v>
      </c>
      <c r="H14" s="177">
        <f t="shared" si="3"/>
        <v>1.2999999999999999E-2</v>
      </c>
    </row>
    <row r="15" spans="1:8" x14ac:dyDescent="0.25">
      <c r="A15" t="s">
        <v>206</v>
      </c>
      <c r="B15" s="80">
        <v>8500</v>
      </c>
      <c r="C15" s="80">
        <v>8500</v>
      </c>
      <c r="D15" s="80">
        <v>8300</v>
      </c>
      <c r="E15" s="180">
        <f t="shared" si="0"/>
        <v>0</v>
      </c>
      <c r="F15" s="177">
        <f t="shared" si="1"/>
        <v>0</v>
      </c>
      <c r="G15" s="180">
        <f t="shared" si="2"/>
        <v>200</v>
      </c>
      <c r="H15" s="177">
        <f t="shared" si="3"/>
        <v>2.4E-2</v>
      </c>
    </row>
    <row r="16" spans="1:8" x14ac:dyDescent="0.25">
      <c r="A16" t="s">
        <v>207</v>
      </c>
      <c r="B16" s="80">
        <v>19200</v>
      </c>
      <c r="C16" s="80">
        <v>19100</v>
      </c>
      <c r="D16" s="80">
        <v>18800</v>
      </c>
      <c r="E16" s="180">
        <f t="shared" si="0"/>
        <v>100</v>
      </c>
      <c r="F16" s="177">
        <f t="shared" si="1"/>
        <v>5.0000000000000001E-3</v>
      </c>
      <c r="G16" s="180">
        <f t="shared" si="2"/>
        <v>400</v>
      </c>
      <c r="H16" s="177">
        <f t="shared" si="3"/>
        <v>2.1000000000000001E-2</v>
      </c>
    </row>
    <row r="17" spans="1:8" x14ac:dyDescent="0.25">
      <c r="A17" t="s">
        <v>210</v>
      </c>
      <c r="B17" s="80">
        <v>8200</v>
      </c>
      <c r="C17" s="80">
        <v>8300</v>
      </c>
      <c r="D17" s="80">
        <v>7900</v>
      </c>
      <c r="E17" s="180">
        <f t="shared" si="0"/>
        <v>-100</v>
      </c>
      <c r="F17" s="177">
        <f t="shared" si="1"/>
        <v>-1.2E-2</v>
      </c>
      <c r="G17" s="180">
        <f t="shared" si="2"/>
        <v>300</v>
      </c>
      <c r="H17" s="177">
        <f t="shared" si="3"/>
        <v>3.7999999999999999E-2</v>
      </c>
    </row>
    <row r="18" spans="1:8" x14ac:dyDescent="0.25">
      <c r="A18" t="s">
        <v>211</v>
      </c>
      <c r="B18" s="80">
        <v>23400</v>
      </c>
      <c r="C18" s="80">
        <v>23500</v>
      </c>
      <c r="D18" s="80">
        <v>21100</v>
      </c>
      <c r="E18" s="180">
        <f t="shared" si="0"/>
        <v>-100</v>
      </c>
      <c r="F18" s="177">
        <f t="shared" si="1"/>
        <v>-4.0000000000000001E-3</v>
      </c>
      <c r="G18" s="180">
        <f t="shared" si="2"/>
        <v>2300</v>
      </c>
      <c r="H18" s="177">
        <f t="shared" si="3"/>
        <v>0.109</v>
      </c>
    </row>
    <row r="19" spans="1:8" x14ac:dyDescent="0.25">
      <c r="A19" t="s">
        <v>215</v>
      </c>
      <c r="B19" s="80">
        <v>70200</v>
      </c>
      <c r="C19" s="80">
        <v>71000</v>
      </c>
      <c r="D19" s="80">
        <v>67500</v>
      </c>
      <c r="E19" s="180">
        <f t="shared" si="0"/>
        <v>-800</v>
      </c>
      <c r="F19" s="177">
        <f t="shared" si="1"/>
        <v>-1.0999999999999999E-2</v>
      </c>
      <c r="G19" s="180">
        <f t="shared" si="2"/>
        <v>2700</v>
      </c>
      <c r="H19" s="177">
        <f t="shared" si="3"/>
        <v>0.04</v>
      </c>
    </row>
    <row r="20" spans="1:8" x14ac:dyDescent="0.25">
      <c r="A20" t="s">
        <v>246</v>
      </c>
      <c r="B20" s="80">
        <v>29500</v>
      </c>
      <c r="C20" s="80">
        <v>30300</v>
      </c>
      <c r="D20" s="80">
        <v>27800</v>
      </c>
      <c r="E20" s="180">
        <f t="shared" si="0"/>
        <v>-800</v>
      </c>
      <c r="F20" s="177">
        <f t="shared" si="1"/>
        <v>-2.5999999999999999E-2</v>
      </c>
      <c r="G20" s="180">
        <f t="shared" si="2"/>
        <v>1700</v>
      </c>
      <c r="H20" s="177">
        <f t="shared" si="3"/>
        <v>6.0999999999999999E-2</v>
      </c>
    </row>
    <row r="21" spans="1:8" x14ac:dyDescent="0.25">
      <c r="A21" t="s">
        <v>223</v>
      </c>
      <c r="B21" s="80">
        <v>50500</v>
      </c>
      <c r="C21" s="80">
        <v>51100</v>
      </c>
      <c r="D21" s="80">
        <v>49200</v>
      </c>
      <c r="E21" s="180">
        <f t="shared" si="0"/>
        <v>-600</v>
      </c>
      <c r="F21" s="177">
        <f t="shared" si="1"/>
        <v>-1.2E-2</v>
      </c>
      <c r="G21" s="180">
        <f t="shared" si="2"/>
        <v>1300</v>
      </c>
      <c r="H21" s="177">
        <f t="shared" si="3"/>
        <v>2.5999999999999999E-2</v>
      </c>
    </row>
    <row r="22" spans="1:8" x14ac:dyDescent="0.25">
      <c r="A22" t="s">
        <v>229</v>
      </c>
      <c r="B22" s="80">
        <v>58400</v>
      </c>
      <c r="C22" s="80">
        <v>59400</v>
      </c>
      <c r="D22" s="80">
        <v>55900</v>
      </c>
      <c r="E22" s="180">
        <f t="shared" si="0"/>
        <v>-1000</v>
      </c>
      <c r="F22" s="177">
        <f t="shared" si="1"/>
        <v>-1.7000000000000001E-2</v>
      </c>
      <c r="G22" s="180">
        <f t="shared" si="2"/>
        <v>2500</v>
      </c>
      <c r="H22" s="177">
        <f t="shared" si="3"/>
        <v>4.4999999999999998E-2</v>
      </c>
    </row>
    <row r="23" spans="1:8" x14ac:dyDescent="0.25">
      <c r="A23" t="s">
        <v>232</v>
      </c>
      <c r="B23" s="80">
        <v>50700</v>
      </c>
      <c r="C23" s="80">
        <v>51600</v>
      </c>
      <c r="D23" s="80">
        <v>48400</v>
      </c>
      <c r="E23" s="180">
        <f t="shared" si="0"/>
        <v>-900</v>
      </c>
      <c r="F23" s="177">
        <f t="shared" si="1"/>
        <v>-1.7000000000000001E-2</v>
      </c>
      <c r="G23" s="180">
        <f t="shared" si="2"/>
        <v>2300</v>
      </c>
      <c r="H23" s="177">
        <f t="shared" si="3"/>
        <v>4.8000000000000001E-2</v>
      </c>
    </row>
    <row r="24" spans="1:8" x14ac:dyDescent="0.25">
      <c r="A24" t="s">
        <v>234</v>
      </c>
      <c r="B24" s="80">
        <v>41900</v>
      </c>
      <c r="C24" s="80">
        <v>42500</v>
      </c>
      <c r="D24" s="80">
        <v>39900</v>
      </c>
      <c r="E24" s="180">
        <f t="shared" si="0"/>
        <v>-600</v>
      </c>
      <c r="F24" s="177">
        <f t="shared" si="1"/>
        <v>-1.4E-2</v>
      </c>
      <c r="G24" s="180">
        <f t="shared" si="2"/>
        <v>2000</v>
      </c>
      <c r="H24" s="177">
        <f t="shared" si="3"/>
        <v>0.05</v>
      </c>
    </row>
    <row r="25" spans="1:8" x14ac:dyDescent="0.25">
      <c r="A25" t="s">
        <v>235</v>
      </c>
      <c r="B25" s="80">
        <v>17000</v>
      </c>
      <c r="C25" s="80">
        <v>17000</v>
      </c>
      <c r="D25" s="80">
        <v>16300</v>
      </c>
      <c r="E25" s="180">
        <f t="shared" si="0"/>
        <v>0</v>
      </c>
      <c r="F25" s="177">
        <f t="shared" si="1"/>
        <v>0</v>
      </c>
      <c r="G25" s="180">
        <f t="shared" si="2"/>
        <v>700</v>
      </c>
      <c r="H25" s="177">
        <f t="shared" si="3"/>
        <v>4.2999999999999997E-2</v>
      </c>
    </row>
    <row r="26" spans="1:8" x14ac:dyDescent="0.25">
      <c r="A26" t="s">
        <v>238</v>
      </c>
      <c r="B26" s="80">
        <v>71800</v>
      </c>
      <c r="C26" s="80">
        <v>71700</v>
      </c>
      <c r="D26" s="80">
        <v>70000</v>
      </c>
      <c r="E26" s="180">
        <f t="shared" si="0"/>
        <v>100</v>
      </c>
      <c r="F26" s="177">
        <f t="shared" si="1"/>
        <v>1E-3</v>
      </c>
      <c r="G26" s="180">
        <f t="shared" si="2"/>
        <v>1800</v>
      </c>
      <c r="H26" s="177">
        <f t="shared" si="3"/>
        <v>2.5999999999999999E-2</v>
      </c>
    </row>
    <row r="27" spans="1:8" x14ac:dyDescent="0.25">
      <c r="A27" t="s">
        <v>239</v>
      </c>
      <c r="B27" s="80">
        <v>12200</v>
      </c>
      <c r="C27" s="80">
        <v>12300</v>
      </c>
      <c r="D27" s="80">
        <v>12300</v>
      </c>
      <c r="E27" s="180">
        <f t="shared" si="0"/>
        <v>-100</v>
      </c>
      <c r="F27" s="177">
        <f t="shared" si="1"/>
        <v>-8.0000000000000002E-3</v>
      </c>
      <c r="G27" s="180">
        <f t="shared" si="2"/>
        <v>-100</v>
      </c>
      <c r="H27" s="177">
        <f t="shared" si="3"/>
        <v>-8.0000000000000002E-3</v>
      </c>
    </row>
    <row r="28" spans="1:8" x14ac:dyDescent="0.25">
      <c r="A28" t="s">
        <v>240</v>
      </c>
      <c r="B28" s="80">
        <v>29200</v>
      </c>
      <c r="C28" s="80">
        <v>29100</v>
      </c>
      <c r="D28" s="80">
        <v>27200</v>
      </c>
      <c r="E28" s="180">
        <f t="shared" si="0"/>
        <v>100</v>
      </c>
      <c r="F28" s="177">
        <f t="shared" si="1"/>
        <v>3.0000000000000001E-3</v>
      </c>
      <c r="G28" s="180">
        <f t="shared" si="2"/>
        <v>2000</v>
      </c>
      <c r="H28" s="177">
        <f t="shared" si="3"/>
        <v>7.3999999999999996E-2</v>
      </c>
    </row>
    <row r="29" spans="1:8" x14ac:dyDescent="0.25">
      <c r="A29" t="s">
        <v>243</v>
      </c>
      <c r="B29" s="80">
        <v>30400</v>
      </c>
      <c r="C29" s="80">
        <v>30300</v>
      </c>
      <c r="D29" s="80">
        <v>30500</v>
      </c>
      <c r="E29" s="180">
        <f t="shared" si="0"/>
        <v>100</v>
      </c>
      <c r="F29" s="177">
        <f t="shared" si="1"/>
        <v>3.0000000000000001E-3</v>
      </c>
      <c r="G29" s="180">
        <f t="shared" si="2"/>
        <v>-100</v>
      </c>
      <c r="H29" s="177">
        <f t="shared" si="3"/>
        <v>-3.0000000000000001E-3</v>
      </c>
    </row>
    <row r="31" spans="1:8" x14ac:dyDescent="0.25">
      <c r="A31" t="s">
        <v>138</v>
      </c>
    </row>
    <row r="51" spans="2:4" x14ac:dyDescent="0.25">
      <c r="B51" s="197"/>
      <c r="D51" s="197"/>
    </row>
    <row r="52" spans="2:4" x14ac:dyDescent="0.25">
      <c r="B52" s="197"/>
      <c r="D52" s="197"/>
    </row>
    <row r="53" spans="2:4" x14ac:dyDescent="0.25">
      <c r="B53" s="197"/>
      <c r="D53" s="197"/>
    </row>
    <row r="54" spans="2:4" x14ac:dyDescent="0.25">
      <c r="B54" s="197"/>
      <c r="D54" s="197"/>
    </row>
    <row r="55" spans="2:4" x14ac:dyDescent="0.25">
      <c r="B55" s="197"/>
    </row>
    <row r="56" spans="2:4" x14ac:dyDescent="0.25">
      <c r="B56" s="197"/>
    </row>
    <row r="57" spans="2:4" x14ac:dyDescent="0.25">
      <c r="B57" s="197"/>
    </row>
    <row r="58" spans="2:4" x14ac:dyDescent="0.25">
      <c r="B58" s="197"/>
    </row>
    <row r="59" spans="2:4" x14ac:dyDescent="0.25">
      <c r="B59" s="197"/>
    </row>
    <row r="66" spans="5:7" x14ac:dyDescent="0.25">
      <c r="E66" s="197"/>
      <c r="G66" s="197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50" customWidth="1"/>
    <col min="2" max="4" width="11.5703125" style="150" bestFit="1" customWidth="1"/>
    <col min="6" max="6" width="9.140625" style="197" customWidth="1"/>
    <col min="8" max="8" width="9.140625" style="197" customWidth="1"/>
  </cols>
  <sheetData>
    <row r="1" spans="1:8" x14ac:dyDescent="0.25">
      <c r="A1" t="s">
        <v>278</v>
      </c>
      <c r="E1" s="227" t="s">
        <v>124</v>
      </c>
      <c r="F1" s="242"/>
      <c r="G1" s="202"/>
      <c r="H1" s="242"/>
    </row>
    <row r="2" spans="1:8" x14ac:dyDescent="0.25">
      <c r="A2" s="155" t="s">
        <v>178</v>
      </c>
      <c r="B2" t="s">
        <v>126</v>
      </c>
      <c r="C2" t="s">
        <v>127</v>
      </c>
      <c r="D2" t="s">
        <v>128</v>
      </c>
      <c r="E2" t="s">
        <v>129</v>
      </c>
      <c r="F2" s="197" t="s">
        <v>130</v>
      </c>
      <c r="G2" t="s">
        <v>128</v>
      </c>
      <c r="H2" s="197" t="s">
        <v>130</v>
      </c>
    </row>
    <row r="3" spans="1:8" x14ac:dyDescent="0.25">
      <c r="A3" s="155" t="s">
        <v>280</v>
      </c>
      <c r="B3" t="s">
        <v>132</v>
      </c>
      <c r="C3" t="s">
        <v>132</v>
      </c>
      <c r="D3" t="s">
        <v>133</v>
      </c>
      <c r="E3" t="s">
        <v>132</v>
      </c>
      <c r="F3" s="197" t="s">
        <v>134</v>
      </c>
      <c r="G3" t="s">
        <v>133</v>
      </c>
      <c r="H3" s="197" t="s">
        <v>134</v>
      </c>
    </row>
    <row r="5" spans="1:8" x14ac:dyDescent="0.25">
      <c r="A5" t="s">
        <v>141</v>
      </c>
      <c r="B5" s="80">
        <v>440500</v>
      </c>
      <c r="C5" s="80">
        <v>439200</v>
      </c>
      <c r="D5" s="80">
        <v>428500</v>
      </c>
      <c r="E5" s="180">
        <f t="shared" ref="E5:E28" si="0">B5-C5</f>
        <v>1300</v>
      </c>
      <c r="F5" s="177">
        <f t="shared" ref="F5:F28" si="1">ROUND((B5-C5)/C5,3)</f>
        <v>3.0000000000000001E-3</v>
      </c>
      <c r="G5" s="180">
        <f t="shared" ref="G5:G28" si="2">B5-D5</f>
        <v>12000</v>
      </c>
      <c r="H5" s="177">
        <f t="shared" ref="H5:H28" si="3">ROUND((B5-D5)/D5,3)</f>
        <v>2.8000000000000001E-2</v>
      </c>
    </row>
    <row r="6" spans="1:8" x14ac:dyDescent="0.25">
      <c r="A6" t="s">
        <v>180</v>
      </c>
      <c r="B6" s="80">
        <v>357000</v>
      </c>
      <c r="C6" s="80">
        <v>357700</v>
      </c>
      <c r="D6" s="80">
        <v>345500</v>
      </c>
      <c r="E6" s="180">
        <f t="shared" si="0"/>
        <v>-700</v>
      </c>
      <c r="F6" s="177">
        <f t="shared" si="1"/>
        <v>-2E-3</v>
      </c>
      <c r="G6" s="180">
        <f t="shared" si="2"/>
        <v>11500</v>
      </c>
      <c r="H6" s="177">
        <f t="shared" si="3"/>
        <v>3.3000000000000002E-2</v>
      </c>
    </row>
    <row r="7" spans="1:8" x14ac:dyDescent="0.25">
      <c r="A7" t="s">
        <v>181</v>
      </c>
      <c r="B7" s="80">
        <v>51800</v>
      </c>
      <c r="C7" s="80">
        <v>52400</v>
      </c>
      <c r="D7" s="80">
        <v>50800</v>
      </c>
      <c r="E7" s="180">
        <f t="shared" si="0"/>
        <v>-600</v>
      </c>
      <c r="F7" s="177">
        <f t="shared" si="1"/>
        <v>-1.0999999999999999E-2</v>
      </c>
      <c r="G7" s="180">
        <f t="shared" si="2"/>
        <v>1000</v>
      </c>
      <c r="H7" s="177">
        <f t="shared" si="3"/>
        <v>0.02</v>
      </c>
    </row>
    <row r="8" spans="1:8" x14ac:dyDescent="0.25">
      <c r="A8" t="s">
        <v>195</v>
      </c>
      <c r="B8" s="80">
        <v>388700</v>
      </c>
      <c r="C8" s="80">
        <v>386800</v>
      </c>
      <c r="D8" s="80">
        <v>377700</v>
      </c>
      <c r="E8" s="180">
        <f t="shared" si="0"/>
        <v>1900</v>
      </c>
      <c r="F8" s="177">
        <f t="shared" si="1"/>
        <v>5.0000000000000001E-3</v>
      </c>
      <c r="G8" s="180">
        <f t="shared" si="2"/>
        <v>11000</v>
      </c>
      <c r="H8" s="177">
        <f t="shared" si="3"/>
        <v>2.9000000000000001E-2</v>
      </c>
    </row>
    <row r="9" spans="1:8" x14ac:dyDescent="0.25">
      <c r="A9" t="s">
        <v>196</v>
      </c>
      <c r="B9" s="80">
        <v>305200</v>
      </c>
      <c r="C9" s="80">
        <v>305300</v>
      </c>
      <c r="D9" s="80">
        <v>294700</v>
      </c>
      <c r="E9" s="180">
        <f t="shared" si="0"/>
        <v>-100</v>
      </c>
      <c r="F9" s="177">
        <f t="shared" si="1"/>
        <v>0</v>
      </c>
      <c r="G9" s="180">
        <f t="shared" si="2"/>
        <v>10500</v>
      </c>
      <c r="H9" s="177">
        <f t="shared" si="3"/>
        <v>3.5999999999999997E-2</v>
      </c>
    </row>
    <row r="10" spans="1:8" x14ac:dyDescent="0.25">
      <c r="A10" t="s">
        <v>182</v>
      </c>
      <c r="B10" s="80">
        <v>19600</v>
      </c>
      <c r="C10" s="80">
        <v>20100</v>
      </c>
      <c r="D10" s="80">
        <v>18400</v>
      </c>
      <c r="E10" s="180">
        <f t="shared" si="0"/>
        <v>-500</v>
      </c>
      <c r="F10" s="177">
        <f t="shared" si="1"/>
        <v>-2.5000000000000001E-2</v>
      </c>
      <c r="G10" s="180">
        <f t="shared" si="2"/>
        <v>1200</v>
      </c>
      <c r="H10" s="177">
        <f t="shared" si="3"/>
        <v>6.5000000000000002E-2</v>
      </c>
    </row>
    <row r="11" spans="1:8" x14ac:dyDescent="0.25">
      <c r="A11" t="s">
        <v>188</v>
      </c>
      <c r="B11" s="80">
        <v>32200</v>
      </c>
      <c r="C11" s="80">
        <v>32300</v>
      </c>
      <c r="D11" s="80">
        <v>32400</v>
      </c>
      <c r="E11" s="180">
        <f t="shared" si="0"/>
        <v>-100</v>
      </c>
      <c r="F11" s="177">
        <f t="shared" si="1"/>
        <v>-3.0000000000000001E-3</v>
      </c>
      <c r="G11" s="180">
        <f t="shared" si="2"/>
        <v>-200</v>
      </c>
      <c r="H11" s="177">
        <f t="shared" si="3"/>
        <v>-6.0000000000000001E-3</v>
      </c>
    </row>
    <row r="12" spans="1:8" x14ac:dyDescent="0.25">
      <c r="A12" t="s">
        <v>197</v>
      </c>
      <c r="B12" s="80">
        <v>78000</v>
      </c>
      <c r="C12" s="80">
        <v>78300</v>
      </c>
      <c r="D12" s="80">
        <v>77300</v>
      </c>
      <c r="E12" s="180">
        <f t="shared" si="0"/>
        <v>-300</v>
      </c>
      <c r="F12" s="177">
        <f t="shared" si="1"/>
        <v>-4.0000000000000001E-3</v>
      </c>
      <c r="G12" s="180">
        <f t="shared" si="2"/>
        <v>700</v>
      </c>
      <c r="H12" s="177">
        <f t="shared" si="3"/>
        <v>8.9999999999999993E-3</v>
      </c>
    </row>
    <row r="13" spans="1:8" x14ac:dyDescent="0.25">
      <c r="A13" t="s">
        <v>198</v>
      </c>
      <c r="B13" s="80">
        <v>16200</v>
      </c>
      <c r="C13" s="80">
        <v>16300</v>
      </c>
      <c r="D13" s="80">
        <v>16400</v>
      </c>
      <c r="E13" s="180">
        <f t="shared" si="0"/>
        <v>-100</v>
      </c>
      <c r="F13" s="177">
        <f t="shared" si="1"/>
        <v>-6.0000000000000001E-3</v>
      </c>
      <c r="G13" s="180">
        <f t="shared" si="2"/>
        <v>-200</v>
      </c>
      <c r="H13" s="177">
        <f t="shared" si="3"/>
        <v>-1.2E-2</v>
      </c>
    </row>
    <row r="14" spans="1:8" x14ac:dyDescent="0.25">
      <c r="A14" t="s">
        <v>201</v>
      </c>
      <c r="B14" s="80">
        <v>44700</v>
      </c>
      <c r="C14" s="80">
        <v>44900</v>
      </c>
      <c r="D14" s="80">
        <v>44400</v>
      </c>
      <c r="E14" s="180">
        <f t="shared" si="0"/>
        <v>-200</v>
      </c>
      <c r="F14" s="177">
        <f t="shared" si="1"/>
        <v>-4.0000000000000001E-3</v>
      </c>
      <c r="G14" s="180">
        <f t="shared" si="2"/>
        <v>300</v>
      </c>
      <c r="H14" s="177">
        <f t="shared" si="3"/>
        <v>7.0000000000000001E-3</v>
      </c>
    </row>
    <row r="15" spans="1:8" x14ac:dyDescent="0.25">
      <c r="A15" t="s">
        <v>207</v>
      </c>
      <c r="B15" s="80">
        <v>17100</v>
      </c>
      <c r="C15" s="80">
        <v>17100</v>
      </c>
      <c r="D15" s="80">
        <v>16500</v>
      </c>
      <c r="E15" s="180">
        <f t="shared" si="0"/>
        <v>0</v>
      </c>
      <c r="F15" s="177">
        <f t="shared" si="1"/>
        <v>0</v>
      </c>
      <c r="G15" s="180">
        <f t="shared" si="2"/>
        <v>600</v>
      </c>
      <c r="H15" s="177">
        <f t="shared" si="3"/>
        <v>3.5999999999999997E-2</v>
      </c>
    </row>
    <row r="16" spans="1:8" x14ac:dyDescent="0.25">
      <c r="A16" t="s">
        <v>210</v>
      </c>
      <c r="B16" s="80">
        <v>5100</v>
      </c>
      <c r="C16" s="80">
        <v>5200</v>
      </c>
      <c r="D16" s="80">
        <v>4800</v>
      </c>
      <c r="E16" s="180">
        <f t="shared" si="0"/>
        <v>-100</v>
      </c>
      <c r="F16" s="177">
        <f t="shared" si="1"/>
        <v>-1.9E-2</v>
      </c>
      <c r="G16" s="180">
        <f t="shared" si="2"/>
        <v>300</v>
      </c>
      <c r="H16" s="177">
        <f t="shared" si="3"/>
        <v>6.3E-2</v>
      </c>
    </row>
    <row r="17" spans="1:8" x14ac:dyDescent="0.25">
      <c r="A17" t="s">
        <v>211</v>
      </c>
      <c r="B17" s="80">
        <v>36500</v>
      </c>
      <c r="C17" s="80">
        <v>36600</v>
      </c>
      <c r="D17" s="80">
        <v>35300</v>
      </c>
      <c r="E17" s="180">
        <f t="shared" si="0"/>
        <v>-100</v>
      </c>
      <c r="F17" s="177">
        <f t="shared" si="1"/>
        <v>-3.0000000000000001E-3</v>
      </c>
      <c r="G17" s="180">
        <f t="shared" si="2"/>
        <v>1200</v>
      </c>
      <c r="H17" s="177">
        <f t="shared" si="3"/>
        <v>3.4000000000000002E-2</v>
      </c>
    </row>
    <row r="18" spans="1:8" x14ac:dyDescent="0.25">
      <c r="A18" t="s">
        <v>281</v>
      </c>
      <c r="B18" s="80">
        <v>6500</v>
      </c>
      <c r="C18" s="80">
        <v>6500</v>
      </c>
      <c r="D18" s="80">
        <v>6700</v>
      </c>
      <c r="E18" s="180">
        <f t="shared" si="0"/>
        <v>0</v>
      </c>
      <c r="F18" s="177">
        <f t="shared" si="1"/>
        <v>0</v>
      </c>
      <c r="G18" s="180">
        <f t="shared" si="2"/>
        <v>-200</v>
      </c>
      <c r="H18" s="177">
        <f t="shared" si="3"/>
        <v>-0.03</v>
      </c>
    </row>
    <row r="19" spans="1:8" x14ac:dyDescent="0.25">
      <c r="A19" t="s">
        <v>215</v>
      </c>
      <c r="B19" s="80">
        <v>60200</v>
      </c>
      <c r="C19" s="80">
        <v>60400</v>
      </c>
      <c r="D19" s="80">
        <v>58200</v>
      </c>
      <c r="E19" s="180">
        <f t="shared" si="0"/>
        <v>-200</v>
      </c>
      <c r="F19" s="177">
        <f t="shared" si="1"/>
        <v>-3.0000000000000001E-3</v>
      </c>
      <c r="G19" s="180">
        <f t="shared" si="2"/>
        <v>2000</v>
      </c>
      <c r="H19" s="177">
        <f t="shared" si="3"/>
        <v>3.4000000000000002E-2</v>
      </c>
    </row>
    <row r="20" spans="1:8" x14ac:dyDescent="0.25">
      <c r="A20" t="s">
        <v>246</v>
      </c>
      <c r="B20" s="80">
        <v>31900</v>
      </c>
      <c r="C20" s="80">
        <v>32100</v>
      </c>
      <c r="D20" s="80">
        <v>29800</v>
      </c>
      <c r="E20" s="180">
        <f t="shared" si="0"/>
        <v>-200</v>
      </c>
      <c r="F20" s="177">
        <f t="shared" si="1"/>
        <v>-6.0000000000000001E-3</v>
      </c>
      <c r="G20" s="180">
        <f t="shared" si="2"/>
        <v>2100</v>
      </c>
      <c r="H20" s="177">
        <f t="shared" si="3"/>
        <v>7.0000000000000007E-2</v>
      </c>
    </row>
    <row r="21" spans="1:8" x14ac:dyDescent="0.25">
      <c r="A21" t="s">
        <v>223</v>
      </c>
      <c r="B21" s="80">
        <v>62100</v>
      </c>
      <c r="C21" s="80">
        <v>62000</v>
      </c>
      <c r="D21" s="80">
        <v>60100</v>
      </c>
      <c r="E21" s="180">
        <f t="shared" si="0"/>
        <v>100</v>
      </c>
      <c r="F21" s="177">
        <f t="shared" si="1"/>
        <v>2E-3</v>
      </c>
      <c r="G21" s="180">
        <f t="shared" si="2"/>
        <v>2000</v>
      </c>
      <c r="H21" s="177">
        <f t="shared" si="3"/>
        <v>3.3000000000000002E-2</v>
      </c>
    </row>
    <row r="22" spans="1:8" x14ac:dyDescent="0.25">
      <c r="A22" t="s">
        <v>229</v>
      </c>
      <c r="B22" s="80">
        <v>44300</v>
      </c>
      <c r="C22" s="80">
        <v>43900</v>
      </c>
      <c r="D22" s="80">
        <v>41000</v>
      </c>
      <c r="E22" s="180">
        <f t="shared" si="0"/>
        <v>400</v>
      </c>
      <c r="F22" s="177">
        <f t="shared" si="1"/>
        <v>8.9999999999999993E-3</v>
      </c>
      <c r="G22" s="180">
        <f t="shared" si="2"/>
        <v>3300</v>
      </c>
      <c r="H22" s="177">
        <f t="shared" si="3"/>
        <v>0.08</v>
      </c>
    </row>
    <row r="23" spans="1:8" x14ac:dyDescent="0.25">
      <c r="A23" t="s">
        <v>234</v>
      </c>
      <c r="B23" s="80">
        <v>36600</v>
      </c>
      <c r="C23" s="80">
        <v>36400</v>
      </c>
      <c r="D23" s="80">
        <v>34000</v>
      </c>
      <c r="E23" s="180">
        <f t="shared" si="0"/>
        <v>200</v>
      </c>
      <c r="F23" s="177">
        <f t="shared" si="1"/>
        <v>5.0000000000000001E-3</v>
      </c>
      <c r="G23" s="180">
        <f t="shared" si="2"/>
        <v>2600</v>
      </c>
      <c r="H23" s="177">
        <f t="shared" si="3"/>
        <v>7.5999999999999998E-2</v>
      </c>
    </row>
    <row r="24" spans="1:8" x14ac:dyDescent="0.25">
      <c r="A24" t="s">
        <v>235</v>
      </c>
      <c r="B24" s="80">
        <v>19000</v>
      </c>
      <c r="C24" s="80">
        <v>18900</v>
      </c>
      <c r="D24" s="80">
        <v>18000</v>
      </c>
      <c r="E24" s="180">
        <f t="shared" si="0"/>
        <v>100</v>
      </c>
      <c r="F24" s="177">
        <f t="shared" si="1"/>
        <v>5.0000000000000001E-3</v>
      </c>
      <c r="G24" s="180">
        <f t="shared" si="2"/>
        <v>1000</v>
      </c>
      <c r="H24" s="177">
        <f t="shared" si="3"/>
        <v>5.6000000000000001E-2</v>
      </c>
    </row>
    <row r="25" spans="1:8" x14ac:dyDescent="0.25">
      <c r="A25" t="s">
        <v>238</v>
      </c>
      <c r="B25" s="80">
        <v>83500</v>
      </c>
      <c r="C25" s="80">
        <v>81500</v>
      </c>
      <c r="D25" s="80">
        <v>83000</v>
      </c>
      <c r="E25" s="180">
        <f t="shared" si="0"/>
        <v>2000</v>
      </c>
      <c r="F25" s="177">
        <f t="shared" si="1"/>
        <v>2.5000000000000001E-2</v>
      </c>
      <c r="G25" s="180">
        <f t="shared" si="2"/>
        <v>500</v>
      </c>
      <c r="H25" s="177">
        <f t="shared" si="3"/>
        <v>6.0000000000000001E-3</v>
      </c>
    </row>
    <row r="26" spans="1:8" x14ac:dyDescent="0.25">
      <c r="A26" t="s">
        <v>239</v>
      </c>
      <c r="B26" s="80">
        <v>12300</v>
      </c>
      <c r="C26" s="80">
        <v>12400</v>
      </c>
      <c r="D26" s="80">
        <v>12500</v>
      </c>
      <c r="E26" s="180">
        <f t="shared" si="0"/>
        <v>-100</v>
      </c>
      <c r="F26" s="177">
        <f t="shared" si="1"/>
        <v>-8.0000000000000002E-3</v>
      </c>
      <c r="G26" s="180">
        <f t="shared" si="2"/>
        <v>-200</v>
      </c>
      <c r="H26" s="177">
        <f t="shared" si="3"/>
        <v>-1.6E-2</v>
      </c>
    </row>
    <row r="27" spans="1:8" x14ac:dyDescent="0.25">
      <c r="A27" t="s">
        <v>240</v>
      </c>
      <c r="B27" s="80">
        <v>34200</v>
      </c>
      <c r="C27" s="80">
        <v>34400</v>
      </c>
      <c r="D27" s="80">
        <v>34100</v>
      </c>
      <c r="E27" s="180">
        <f t="shared" si="0"/>
        <v>-200</v>
      </c>
      <c r="F27" s="177">
        <f t="shared" si="1"/>
        <v>-6.0000000000000001E-3</v>
      </c>
      <c r="G27" s="180">
        <f t="shared" si="2"/>
        <v>100</v>
      </c>
      <c r="H27" s="177">
        <f t="shared" si="3"/>
        <v>3.0000000000000001E-3</v>
      </c>
    </row>
    <row r="28" spans="1:8" x14ac:dyDescent="0.25">
      <c r="A28" t="s">
        <v>243</v>
      </c>
      <c r="B28" s="80">
        <v>37000</v>
      </c>
      <c r="C28" s="80">
        <v>34700</v>
      </c>
      <c r="D28" s="80">
        <v>36400</v>
      </c>
      <c r="E28" s="180">
        <f t="shared" si="0"/>
        <v>2300</v>
      </c>
      <c r="F28" s="177">
        <f t="shared" si="1"/>
        <v>6.6000000000000003E-2</v>
      </c>
      <c r="G28" s="180">
        <f t="shared" si="2"/>
        <v>600</v>
      </c>
      <c r="H28" s="177">
        <f t="shared" si="3"/>
        <v>1.6E-2</v>
      </c>
    </row>
    <row r="30" spans="1:8" x14ac:dyDescent="0.25">
      <c r="A30" t="s">
        <v>138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50" bestFit="1" customWidth="1"/>
    <col min="2" max="4" width="11.5703125" style="150" bestFit="1" customWidth="1"/>
    <col min="5" max="5" width="7.85546875" style="150" bestFit="1" customWidth="1"/>
    <col min="6" max="6" width="8.85546875" style="197" bestFit="1" customWidth="1"/>
    <col min="7" max="7" width="8.140625" style="150" bestFit="1" customWidth="1"/>
    <col min="8" max="8" width="8.85546875" style="197" bestFit="1" customWidth="1"/>
  </cols>
  <sheetData>
    <row r="1" spans="1:8" x14ac:dyDescent="0.25">
      <c r="A1" t="s">
        <v>278</v>
      </c>
      <c r="E1" s="227" t="s">
        <v>124</v>
      </c>
      <c r="F1" s="242"/>
      <c r="G1" s="202"/>
      <c r="H1" s="242"/>
    </row>
    <row r="2" spans="1:8" x14ac:dyDescent="0.25">
      <c r="A2" s="155" t="s">
        <v>178</v>
      </c>
      <c r="B2" t="s">
        <v>126</v>
      </c>
      <c r="C2" t="s">
        <v>127</v>
      </c>
      <c r="D2" t="s">
        <v>128</v>
      </c>
      <c r="E2" t="s">
        <v>129</v>
      </c>
      <c r="F2" s="197" t="s">
        <v>130</v>
      </c>
      <c r="G2" t="s">
        <v>128</v>
      </c>
      <c r="H2" s="197" t="s">
        <v>130</v>
      </c>
    </row>
    <row r="3" spans="1:8" x14ac:dyDescent="0.25">
      <c r="A3" s="155" t="s">
        <v>282</v>
      </c>
      <c r="B3" t="s">
        <v>132</v>
      </c>
      <c r="C3" t="s">
        <v>132</v>
      </c>
      <c r="D3" t="s">
        <v>133</v>
      </c>
      <c r="E3" t="s">
        <v>132</v>
      </c>
      <c r="F3" s="197" t="s">
        <v>134</v>
      </c>
      <c r="G3" t="s">
        <v>133</v>
      </c>
      <c r="H3" s="197" t="s">
        <v>134</v>
      </c>
    </row>
    <row r="5" spans="1:8" x14ac:dyDescent="0.25">
      <c r="A5" t="s">
        <v>141</v>
      </c>
      <c r="B5" s="80">
        <v>479400</v>
      </c>
      <c r="C5" s="80">
        <v>479000</v>
      </c>
      <c r="D5" s="80">
        <v>469100</v>
      </c>
      <c r="E5" s="180">
        <f t="shared" ref="E5:E30" si="0">B5-C5</f>
        <v>400</v>
      </c>
      <c r="F5" s="177">
        <f t="shared" ref="F5:F30" si="1">ROUND((B5-C5)/C5,3)</f>
        <v>1E-3</v>
      </c>
      <c r="G5" s="180">
        <f t="shared" ref="G5:G30" si="2">B5-D5</f>
        <v>10300</v>
      </c>
      <c r="H5" s="177">
        <f t="shared" ref="H5:H30" si="3">ROUND((B5-D5)/D5,3)</f>
        <v>2.1999999999999999E-2</v>
      </c>
    </row>
    <row r="6" spans="1:8" x14ac:dyDescent="0.25">
      <c r="A6" t="s">
        <v>180</v>
      </c>
      <c r="B6" s="80">
        <v>421800</v>
      </c>
      <c r="C6" s="80">
        <v>423000</v>
      </c>
      <c r="D6" s="80">
        <v>409500</v>
      </c>
      <c r="E6" s="180">
        <f t="shared" si="0"/>
        <v>-1200</v>
      </c>
      <c r="F6" s="177">
        <f t="shared" si="1"/>
        <v>-3.0000000000000001E-3</v>
      </c>
      <c r="G6" s="180">
        <f t="shared" si="2"/>
        <v>12300</v>
      </c>
      <c r="H6" s="177">
        <f t="shared" si="3"/>
        <v>0.03</v>
      </c>
    </row>
    <row r="7" spans="1:8" x14ac:dyDescent="0.25">
      <c r="A7" t="s">
        <v>181</v>
      </c>
      <c r="B7" s="80">
        <v>86500</v>
      </c>
      <c r="C7" s="80">
        <v>87300</v>
      </c>
      <c r="D7" s="80">
        <v>84600</v>
      </c>
      <c r="E7" s="180">
        <f t="shared" si="0"/>
        <v>-800</v>
      </c>
      <c r="F7" s="177">
        <f t="shared" si="1"/>
        <v>-8.9999999999999993E-3</v>
      </c>
      <c r="G7" s="180">
        <f t="shared" si="2"/>
        <v>1900</v>
      </c>
      <c r="H7" s="177">
        <f t="shared" si="3"/>
        <v>2.1999999999999999E-2</v>
      </c>
    </row>
    <row r="8" spans="1:8" x14ac:dyDescent="0.25">
      <c r="A8" t="s">
        <v>195</v>
      </c>
      <c r="B8" s="80">
        <v>392900</v>
      </c>
      <c r="C8" s="80">
        <v>391700</v>
      </c>
      <c r="D8" s="80">
        <v>384500</v>
      </c>
      <c r="E8" s="180">
        <f t="shared" si="0"/>
        <v>1200</v>
      </c>
      <c r="F8" s="177">
        <f t="shared" si="1"/>
        <v>3.0000000000000001E-3</v>
      </c>
      <c r="G8" s="180">
        <f t="shared" si="2"/>
        <v>8400</v>
      </c>
      <c r="H8" s="177">
        <f t="shared" si="3"/>
        <v>2.1999999999999999E-2</v>
      </c>
    </row>
    <row r="9" spans="1:8" x14ac:dyDescent="0.25">
      <c r="A9" t="s">
        <v>196</v>
      </c>
      <c r="B9" s="80">
        <v>335300</v>
      </c>
      <c r="C9" s="80">
        <v>335700</v>
      </c>
      <c r="D9" s="80">
        <v>324900</v>
      </c>
      <c r="E9" s="180">
        <f t="shared" si="0"/>
        <v>-400</v>
      </c>
      <c r="F9" s="177">
        <f t="shared" si="1"/>
        <v>-1E-3</v>
      </c>
      <c r="G9" s="180">
        <f t="shared" si="2"/>
        <v>10400</v>
      </c>
      <c r="H9" s="177">
        <f t="shared" si="3"/>
        <v>3.2000000000000001E-2</v>
      </c>
    </row>
    <row r="10" spans="1:8" x14ac:dyDescent="0.25">
      <c r="A10" t="s">
        <v>182</v>
      </c>
      <c r="B10" s="80">
        <v>25500</v>
      </c>
      <c r="C10" s="80">
        <v>25600</v>
      </c>
      <c r="D10" s="80">
        <v>23900</v>
      </c>
      <c r="E10" s="180">
        <f t="shared" si="0"/>
        <v>-100</v>
      </c>
      <c r="F10" s="177">
        <f t="shared" si="1"/>
        <v>-4.0000000000000001E-3</v>
      </c>
      <c r="G10" s="180">
        <f t="shared" si="2"/>
        <v>1600</v>
      </c>
      <c r="H10" s="177">
        <f t="shared" si="3"/>
        <v>6.7000000000000004E-2</v>
      </c>
    </row>
    <row r="11" spans="1:8" x14ac:dyDescent="0.25">
      <c r="A11" t="s">
        <v>188</v>
      </c>
      <c r="B11" s="80">
        <v>61000</v>
      </c>
      <c r="C11" s="80">
        <v>61700</v>
      </c>
      <c r="D11" s="80">
        <v>60700</v>
      </c>
      <c r="E11" s="180">
        <f t="shared" si="0"/>
        <v>-700</v>
      </c>
      <c r="F11" s="177">
        <f t="shared" si="1"/>
        <v>-1.0999999999999999E-2</v>
      </c>
      <c r="G11" s="180">
        <f t="shared" si="2"/>
        <v>300</v>
      </c>
      <c r="H11" s="177">
        <f t="shared" si="3"/>
        <v>5.0000000000000001E-3</v>
      </c>
    </row>
    <row r="12" spans="1:8" x14ac:dyDescent="0.25">
      <c r="A12" t="s">
        <v>197</v>
      </c>
      <c r="B12" s="80">
        <v>87000</v>
      </c>
      <c r="C12" s="80">
        <v>87300</v>
      </c>
      <c r="D12" s="80">
        <v>85900</v>
      </c>
      <c r="E12" s="180">
        <f t="shared" si="0"/>
        <v>-300</v>
      </c>
      <c r="F12" s="177">
        <f t="shared" si="1"/>
        <v>-3.0000000000000001E-3</v>
      </c>
      <c r="G12" s="180">
        <f t="shared" si="2"/>
        <v>1100</v>
      </c>
      <c r="H12" s="177">
        <f t="shared" si="3"/>
        <v>1.2999999999999999E-2</v>
      </c>
    </row>
    <row r="13" spans="1:8" x14ac:dyDescent="0.25">
      <c r="A13" t="s">
        <v>198</v>
      </c>
      <c r="B13" s="80">
        <v>21800</v>
      </c>
      <c r="C13" s="80">
        <v>21900</v>
      </c>
      <c r="D13" s="80">
        <v>21900</v>
      </c>
      <c r="E13" s="180">
        <f t="shared" si="0"/>
        <v>-100</v>
      </c>
      <c r="F13" s="177">
        <f t="shared" si="1"/>
        <v>-5.0000000000000001E-3</v>
      </c>
      <c r="G13" s="180">
        <f t="shared" si="2"/>
        <v>-100</v>
      </c>
      <c r="H13" s="177">
        <f t="shared" si="3"/>
        <v>-5.0000000000000001E-3</v>
      </c>
    </row>
    <row r="14" spans="1:8" x14ac:dyDescent="0.25">
      <c r="A14" t="s">
        <v>201</v>
      </c>
      <c r="B14" s="80">
        <v>49800</v>
      </c>
      <c r="C14" s="80">
        <v>50000</v>
      </c>
      <c r="D14" s="80">
        <v>49000</v>
      </c>
      <c r="E14" s="180">
        <f t="shared" si="0"/>
        <v>-200</v>
      </c>
      <c r="F14" s="177">
        <f t="shared" si="1"/>
        <v>-4.0000000000000001E-3</v>
      </c>
      <c r="G14" s="180">
        <f t="shared" si="2"/>
        <v>800</v>
      </c>
      <c r="H14" s="177">
        <f t="shared" si="3"/>
        <v>1.6E-2</v>
      </c>
    </row>
    <row r="15" spans="1:8" x14ac:dyDescent="0.25">
      <c r="A15" t="s">
        <v>207</v>
      </c>
      <c r="B15" s="80">
        <v>15400</v>
      </c>
      <c r="C15" s="80">
        <v>15400</v>
      </c>
      <c r="D15" s="80">
        <v>15000</v>
      </c>
      <c r="E15" s="180">
        <f t="shared" si="0"/>
        <v>0</v>
      </c>
      <c r="F15" s="177">
        <f t="shared" si="1"/>
        <v>0</v>
      </c>
      <c r="G15" s="180">
        <f t="shared" si="2"/>
        <v>400</v>
      </c>
      <c r="H15" s="177">
        <f t="shared" si="3"/>
        <v>2.7E-2</v>
      </c>
    </row>
    <row r="16" spans="1:8" x14ac:dyDescent="0.25">
      <c r="A16" t="s">
        <v>210</v>
      </c>
      <c r="B16" s="80">
        <v>6400</v>
      </c>
      <c r="C16" s="80">
        <v>6500</v>
      </c>
      <c r="D16" s="80">
        <v>6000</v>
      </c>
      <c r="E16" s="180">
        <f t="shared" si="0"/>
        <v>-100</v>
      </c>
      <c r="F16" s="177">
        <f t="shared" si="1"/>
        <v>-1.4999999999999999E-2</v>
      </c>
      <c r="G16" s="180">
        <f t="shared" si="2"/>
        <v>400</v>
      </c>
      <c r="H16" s="177">
        <f t="shared" si="3"/>
        <v>6.7000000000000004E-2</v>
      </c>
    </row>
    <row r="17" spans="1:8" x14ac:dyDescent="0.25">
      <c r="A17" t="s">
        <v>211</v>
      </c>
      <c r="B17" s="80">
        <v>24400</v>
      </c>
      <c r="C17" s="80">
        <v>24400</v>
      </c>
      <c r="D17" s="80">
        <v>23400</v>
      </c>
      <c r="E17" s="180">
        <f t="shared" si="0"/>
        <v>0</v>
      </c>
      <c r="F17" s="177">
        <f t="shared" si="1"/>
        <v>0</v>
      </c>
      <c r="G17" s="180">
        <f t="shared" si="2"/>
        <v>1000</v>
      </c>
      <c r="H17" s="177">
        <f t="shared" si="3"/>
        <v>4.2999999999999997E-2</v>
      </c>
    </row>
    <row r="18" spans="1:8" x14ac:dyDescent="0.25">
      <c r="A18" t="s">
        <v>215</v>
      </c>
      <c r="B18" s="80">
        <v>78300</v>
      </c>
      <c r="C18" s="80">
        <v>78300</v>
      </c>
      <c r="D18" s="80">
        <v>76100</v>
      </c>
      <c r="E18" s="180">
        <f t="shared" si="0"/>
        <v>0</v>
      </c>
      <c r="F18" s="177">
        <f t="shared" si="1"/>
        <v>0</v>
      </c>
      <c r="G18" s="180">
        <f t="shared" si="2"/>
        <v>2200</v>
      </c>
      <c r="H18" s="177">
        <f t="shared" si="3"/>
        <v>2.9000000000000001E-2</v>
      </c>
    </row>
    <row r="19" spans="1:8" x14ac:dyDescent="0.25">
      <c r="A19" t="s">
        <v>216</v>
      </c>
      <c r="B19" s="80">
        <v>32600</v>
      </c>
      <c r="C19" s="80">
        <v>32800</v>
      </c>
      <c r="D19" s="80">
        <v>31500</v>
      </c>
      <c r="E19" s="180">
        <f t="shared" si="0"/>
        <v>-200</v>
      </c>
      <c r="F19" s="177">
        <f t="shared" si="1"/>
        <v>-6.0000000000000001E-3</v>
      </c>
      <c r="G19" s="180">
        <f t="shared" si="2"/>
        <v>1100</v>
      </c>
      <c r="H19" s="177">
        <f t="shared" si="3"/>
        <v>3.5000000000000003E-2</v>
      </c>
    </row>
    <row r="20" spans="1:8" x14ac:dyDescent="0.25">
      <c r="A20" t="s">
        <v>218</v>
      </c>
      <c r="B20" s="80">
        <v>7200</v>
      </c>
      <c r="C20" s="80">
        <v>7200</v>
      </c>
      <c r="D20" s="80">
        <v>6900</v>
      </c>
      <c r="E20" s="180">
        <f t="shared" si="0"/>
        <v>0</v>
      </c>
      <c r="F20" s="177">
        <f t="shared" si="1"/>
        <v>0</v>
      </c>
      <c r="G20" s="180">
        <f t="shared" si="2"/>
        <v>300</v>
      </c>
      <c r="H20" s="177">
        <f t="shared" si="3"/>
        <v>4.2999999999999997E-2</v>
      </c>
    </row>
    <row r="21" spans="1:8" x14ac:dyDescent="0.25">
      <c r="A21" t="s">
        <v>246</v>
      </c>
      <c r="B21" s="80">
        <v>38500</v>
      </c>
      <c r="C21" s="80">
        <v>38300</v>
      </c>
      <c r="D21" s="80">
        <v>37700</v>
      </c>
      <c r="E21" s="180">
        <f t="shared" si="0"/>
        <v>200</v>
      </c>
      <c r="F21" s="177">
        <f t="shared" si="1"/>
        <v>5.0000000000000001E-3</v>
      </c>
      <c r="G21" s="180">
        <f t="shared" si="2"/>
        <v>800</v>
      </c>
      <c r="H21" s="177">
        <f t="shared" si="3"/>
        <v>2.1000000000000001E-2</v>
      </c>
    </row>
    <row r="22" spans="1:8" x14ac:dyDescent="0.25">
      <c r="A22" t="s">
        <v>223</v>
      </c>
      <c r="B22" s="80">
        <v>67300</v>
      </c>
      <c r="C22" s="80">
        <v>66700</v>
      </c>
      <c r="D22" s="80">
        <v>65099.999999999993</v>
      </c>
      <c r="E22" s="180">
        <f t="shared" si="0"/>
        <v>600</v>
      </c>
      <c r="F22" s="177">
        <f t="shared" si="1"/>
        <v>8.9999999999999993E-3</v>
      </c>
      <c r="G22" s="180">
        <f t="shared" si="2"/>
        <v>2200.0000000000073</v>
      </c>
      <c r="H22" s="177">
        <f t="shared" si="3"/>
        <v>3.4000000000000002E-2</v>
      </c>
    </row>
    <row r="23" spans="1:8" x14ac:dyDescent="0.25">
      <c r="A23" t="s">
        <v>224</v>
      </c>
      <c r="B23" s="80">
        <v>15200</v>
      </c>
      <c r="C23" s="80">
        <v>14500</v>
      </c>
      <c r="D23" s="80">
        <v>15000</v>
      </c>
      <c r="E23" s="180">
        <f t="shared" si="0"/>
        <v>700</v>
      </c>
      <c r="F23" s="177">
        <f t="shared" si="1"/>
        <v>4.8000000000000001E-2</v>
      </c>
      <c r="G23" s="180">
        <f t="shared" si="2"/>
        <v>200</v>
      </c>
      <c r="H23" s="177">
        <f t="shared" si="3"/>
        <v>1.2999999999999999E-2</v>
      </c>
    </row>
    <row r="24" spans="1:8" x14ac:dyDescent="0.25">
      <c r="A24" t="s">
        <v>225</v>
      </c>
      <c r="B24" s="80">
        <v>52100</v>
      </c>
      <c r="C24" s="80">
        <v>52200</v>
      </c>
      <c r="D24" s="80">
        <v>50100</v>
      </c>
      <c r="E24" s="180">
        <f t="shared" si="0"/>
        <v>-100</v>
      </c>
      <c r="F24" s="177">
        <f t="shared" si="1"/>
        <v>-2E-3</v>
      </c>
      <c r="G24" s="180">
        <f t="shared" si="2"/>
        <v>2000</v>
      </c>
      <c r="H24" s="177">
        <f t="shared" si="3"/>
        <v>0.04</v>
      </c>
    </row>
    <row r="25" spans="1:8" x14ac:dyDescent="0.25">
      <c r="A25" t="s">
        <v>229</v>
      </c>
      <c r="B25" s="80">
        <v>53900</v>
      </c>
      <c r="C25" s="80">
        <v>54500</v>
      </c>
      <c r="D25" s="80">
        <v>51400</v>
      </c>
      <c r="E25" s="180">
        <f t="shared" si="0"/>
        <v>-600</v>
      </c>
      <c r="F25" s="177">
        <f t="shared" si="1"/>
        <v>-1.0999999999999999E-2</v>
      </c>
      <c r="G25" s="180">
        <f t="shared" si="2"/>
        <v>2500</v>
      </c>
      <c r="H25" s="177">
        <f t="shared" si="3"/>
        <v>4.9000000000000002E-2</v>
      </c>
    </row>
    <row r="26" spans="1:8" x14ac:dyDescent="0.25">
      <c r="A26" t="s">
        <v>235</v>
      </c>
      <c r="B26" s="80">
        <v>18000</v>
      </c>
      <c r="C26" s="80">
        <v>18000</v>
      </c>
      <c r="D26" s="80">
        <v>17000</v>
      </c>
      <c r="E26" s="180">
        <f t="shared" si="0"/>
        <v>0</v>
      </c>
      <c r="F26" s="177">
        <f t="shared" si="1"/>
        <v>0</v>
      </c>
      <c r="G26" s="180">
        <f t="shared" si="2"/>
        <v>1000</v>
      </c>
      <c r="H26" s="177">
        <f t="shared" si="3"/>
        <v>5.8999999999999997E-2</v>
      </c>
    </row>
    <row r="27" spans="1:8" x14ac:dyDescent="0.25">
      <c r="A27" t="s">
        <v>238</v>
      </c>
      <c r="B27" s="80">
        <v>57600</v>
      </c>
      <c r="C27" s="80">
        <v>56000</v>
      </c>
      <c r="D27" s="80">
        <v>59600</v>
      </c>
      <c r="E27" s="180">
        <f t="shared" si="0"/>
        <v>1600</v>
      </c>
      <c r="F27" s="177">
        <f t="shared" si="1"/>
        <v>2.9000000000000001E-2</v>
      </c>
      <c r="G27" s="180">
        <f t="shared" si="2"/>
        <v>-2000</v>
      </c>
      <c r="H27" s="177">
        <f t="shared" si="3"/>
        <v>-3.4000000000000002E-2</v>
      </c>
    </row>
    <row r="28" spans="1:8" x14ac:dyDescent="0.25">
      <c r="A28" t="s">
        <v>239</v>
      </c>
      <c r="B28" s="80">
        <v>3000</v>
      </c>
      <c r="C28" s="80">
        <v>3100</v>
      </c>
      <c r="D28" s="80">
        <v>3100</v>
      </c>
      <c r="E28" s="180">
        <f t="shared" si="0"/>
        <v>-100</v>
      </c>
      <c r="F28" s="177">
        <f t="shared" si="1"/>
        <v>-3.2000000000000001E-2</v>
      </c>
      <c r="G28" s="180">
        <f t="shared" si="2"/>
        <v>-100</v>
      </c>
      <c r="H28" s="177">
        <f t="shared" si="3"/>
        <v>-3.2000000000000001E-2</v>
      </c>
    </row>
    <row r="29" spans="1:8" x14ac:dyDescent="0.25">
      <c r="A29" t="s">
        <v>240</v>
      </c>
      <c r="B29" s="80">
        <v>10000</v>
      </c>
      <c r="C29" s="80">
        <v>10100</v>
      </c>
      <c r="D29" s="80">
        <v>11800</v>
      </c>
      <c r="E29" s="180">
        <f t="shared" si="0"/>
        <v>-100</v>
      </c>
      <c r="F29" s="177">
        <f t="shared" si="1"/>
        <v>-0.01</v>
      </c>
      <c r="G29" s="180">
        <f t="shared" si="2"/>
        <v>-1800</v>
      </c>
      <c r="H29" s="177">
        <f t="shared" si="3"/>
        <v>-0.153</v>
      </c>
    </row>
    <row r="30" spans="1:8" x14ac:dyDescent="0.25">
      <c r="A30" t="s">
        <v>243</v>
      </c>
      <c r="B30" s="80">
        <v>44600</v>
      </c>
      <c r="C30" s="80">
        <v>42800</v>
      </c>
      <c r="D30" s="80">
        <v>44700</v>
      </c>
      <c r="E30" s="180">
        <f t="shared" si="0"/>
        <v>1800</v>
      </c>
      <c r="F30" s="177">
        <f t="shared" si="1"/>
        <v>4.2000000000000003E-2</v>
      </c>
      <c r="G30" s="180">
        <f t="shared" si="2"/>
        <v>-100</v>
      </c>
      <c r="H30" s="177">
        <f t="shared" si="3"/>
        <v>-2E-3</v>
      </c>
    </row>
    <row r="32" spans="1:8" x14ac:dyDescent="0.25">
      <c r="A32" t="s">
        <v>138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50" bestFit="1" customWidth="1"/>
    <col min="2" max="4" width="11.5703125" style="150" bestFit="1" customWidth="1"/>
    <col min="6" max="6" width="9.140625" style="197" customWidth="1"/>
    <col min="8" max="8" width="9.140625" style="197" customWidth="1"/>
    <col min="10" max="10" width="43.85546875" style="150" bestFit="1" customWidth="1"/>
  </cols>
  <sheetData>
    <row r="1" spans="1:8" x14ac:dyDescent="0.25">
      <c r="A1" t="s">
        <v>278</v>
      </c>
      <c r="E1" s="227" t="s">
        <v>124</v>
      </c>
      <c r="F1" s="242"/>
      <c r="G1" s="202"/>
      <c r="H1" s="242"/>
    </row>
    <row r="2" spans="1:8" x14ac:dyDescent="0.25">
      <c r="A2" s="155" t="s">
        <v>178</v>
      </c>
      <c r="B2" t="s">
        <v>126</v>
      </c>
      <c r="C2" t="s">
        <v>127</v>
      </c>
      <c r="D2" t="s">
        <v>128</v>
      </c>
      <c r="E2" t="s">
        <v>129</v>
      </c>
      <c r="F2" s="197" t="s">
        <v>130</v>
      </c>
      <c r="G2" t="s">
        <v>128</v>
      </c>
      <c r="H2" s="197" t="s">
        <v>130</v>
      </c>
    </row>
    <row r="3" spans="1:8" x14ac:dyDescent="0.25">
      <c r="A3" s="155" t="s">
        <v>283</v>
      </c>
      <c r="B3" t="s">
        <v>132</v>
      </c>
      <c r="C3" t="s">
        <v>132</v>
      </c>
      <c r="D3" t="s">
        <v>133</v>
      </c>
      <c r="E3" t="s">
        <v>132</v>
      </c>
      <c r="F3" s="197" t="s">
        <v>134</v>
      </c>
      <c r="G3" t="s">
        <v>133</v>
      </c>
      <c r="H3" s="197" t="s">
        <v>134</v>
      </c>
    </row>
    <row r="5" spans="1:8" x14ac:dyDescent="0.25">
      <c r="A5" t="s">
        <v>141</v>
      </c>
      <c r="B5" s="80">
        <v>166400</v>
      </c>
      <c r="C5" s="80">
        <v>168500</v>
      </c>
      <c r="D5" s="80">
        <v>156900</v>
      </c>
      <c r="E5" s="180">
        <f t="shared" ref="E5:E27" si="0">B5-C5</f>
        <v>-2100</v>
      </c>
      <c r="F5" s="177">
        <f t="shared" ref="F5:F27" si="1">ROUND((B5-C5)/C5,3)</f>
        <v>-1.2E-2</v>
      </c>
      <c r="G5" s="180">
        <f t="shared" ref="G5:G27" si="2">B5-D5</f>
        <v>9500</v>
      </c>
      <c r="H5" s="177">
        <f t="shared" ref="H5:H27" si="3">ROUND((B5-D5)/D5,3)</f>
        <v>6.0999999999999999E-2</v>
      </c>
    </row>
    <row r="6" spans="1:8" x14ac:dyDescent="0.25">
      <c r="A6" t="s">
        <v>180</v>
      </c>
      <c r="B6" s="80">
        <v>145800</v>
      </c>
      <c r="C6" s="80">
        <v>148400</v>
      </c>
      <c r="D6" s="80">
        <v>136800</v>
      </c>
      <c r="E6" s="180">
        <f t="shared" si="0"/>
        <v>-2600</v>
      </c>
      <c r="F6" s="177">
        <f t="shared" si="1"/>
        <v>-1.7999999999999999E-2</v>
      </c>
      <c r="G6" s="180">
        <f t="shared" si="2"/>
        <v>9000</v>
      </c>
      <c r="H6" s="177">
        <f t="shared" si="3"/>
        <v>6.6000000000000003E-2</v>
      </c>
    </row>
    <row r="7" spans="1:8" x14ac:dyDescent="0.25">
      <c r="A7" t="s">
        <v>181</v>
      </c>
      <c r="B7" s="80">
        <v>13300</v>
      </c>
      <c r="C7" s="80">
        <v>13500</v>
      </c>
      <c r="D7" s="80">
        <v>12900</v>
      </c>
      <c r="E7" s="180">
        <f t="shared" si="0"/>
        <v>-200</v>
      </c>
      <c r="F7" s="177">
        <f t="shared" si="1"/>
        <v>-1.4999999999999999E-2</v>
      </c>
      <c r="G7" s="180">
        <f t="shared" si="2"/>
        <v>400</v>
      </c>
      <c r="H7" s="177">
        <f t="shared" si="3"/>
        <v>3.1E-2</v>
      </c>
    </row>
    <row r="8" spans="1:8" x14ac:dyDescent="0.25">
      <c r="A8" t="s">
        <v>195</v>
      </c>
      <c r="B8" s="80">
        <v>153100</v>
      </c>
      <c r="C8" s="80">
        <v>155000</v>
      </c>
      <c r="D8" s="80">
        <v>144000</v>
      </c>
      <c r="E8" s="180">
        <f t="shared" si="0"/>
        <v>-1900</v>
      </c>
      <c r="F8" s="177">
        <f t="shared" si="1"/>
        <v>-1.2E-2</v>
      </c>
      <c r="G8" s="180">
        <f t="shared" si="2"/>
        <v>9100</v>
      </c>
      <c r="H8" s="177">
        <f t="shared" si="3"/>
        <v>6.3E-2</v>
      </c>
    </row>
    <row r="9" spans="1:8" x14ac:dyDescent="0.25">
      <c r="A9" t="s">
        <v>196</v>
      </c>
      <c r="B9" s="80">
        <v>132500</v>
      </c>
      <c r="C9" s="80">
        <v>134900</v>
      </c>
      <c r="D9" s="80">
        <v>123900</v>
      </c>
      <c r="E9" s="180">
        <f t="shared" si="0"/>
        <v>-2400</v>
      </c>
      <c r="F9" s="177">
        <f t="shared" si="1"/>
        <v>-1.7999999999999999E-2</v>
      </c>
      <c r="G9" s="180">
        <f t="shared" si="2"/>
        <v>8600</v>
      </c>
      <c r="H9" s="177">
        <f t="shared" si="3"/>
        <v>6.9000000000000006E-2</v>
      </c>
    </row>
    <row r="10" spans="1:8" x14ac:dyDescent="0.25">
      <c r="A10" t="s">
        <v>182</v>
      </c>
      <c r="B10" s="80">
        <v>9800</v>
      </c>
      <c r="C10" s="80">
        <v>10000</v>
      </c>
      <c r="D10" s="80">
        <v>9400</v>
      </c>
      <c r="E10" s="180">
        <f t="shared" si="0"/>
        <v>-200</v>
      </c>
      <c r="F10" s="177">
        <f t="shared" si="1"/>
        <v>-0.02</v>
      </c>
      <c r="G10" s="180">
        <f t="shared" si="2"/>
        <v>400</v>
      </c>
      <c r="H10" s="177">
        <f t="shared" si="3"/>
        <v>4.2999999999999997E-2</v>
      </c>
    </row>
    <row r="11" spans="1:8" x14ac:dyDescent="0.25">
      <c r="A11" t="s">
        <v>188</v>
      </c>
      <c r="B11" s="80">
        <v>3500</v>
      </c>
      <c r="C11" s="80">
        <v>3500</v>
      </c>
      <c r="D11" s="80">
        <v>3500</v>
      </c>
      <c r="E11" s="180">
        <f t="shared" si="0"/>
        <v>0</v>
      </c>
      <c r="F11" s="177">
        <f t="shared" si="1"/>
        <v>0</v>
      </c>
      <c r="G11" s="180">
        <f t="shared" si="2"/>
        <v>0</v>
      </c>
      <c r="H11" s="177">
        <f t="shared" si="3"/>
        <v>0</v>
      </c>
    </row>
    <row r="12" spans="1:8" x14ac:dyDescent="0.25">
      <c r="A12" t="s">
        <v>197</v>
      </c>
      <c r="B12" s="80">
        <v>34000</v>
      </c>
      <c r="C12" s="80">
        <v>34300</v>
      </c>
      <c r="D12" s="80">
        <v>33600</v>
      </c>
      <c r="E12" s="180">
        <f t="shared" si="0"/>
        <v>-300</v>
      </c>
      <c r="F12" s="177">
        <f t="shared" si="1"/>
        <v>-8.9999999999999993E-3</v>
      </c>
      <c r="G12" s="180">
        <f t="shared" si="2"/>
        <v>400</v>
      </c>
      <c r="H12" s="177">
        <f t="shared" si="3"/>
        <v>1.2E-2</v>
      </c>
    </row>
    <row r="13" spans="1:8" x14ac:dyDescent="0.25">
      <c r="A13" t="s">
        <v>198</v>
      </c>
      <c r="B13" s="80">
        <v>3200</v>
      </c>
      <c r="C13" s="80">
        <v>3300</v>
      </c>
      <c r="D13" s="80">
        <v>3200</v>
      </c>
      <c r="E13" s="180">
        <f t="shared" si="0"/>
        <v>-100</v>
      </c>
      <c r="F13" s="177">
        <f t="shared" si="1"/>
        <v>-0.03</v>
      </c>
      <c r="G13" s="180">
        <f t="shared" si="2"/>
        <v>0</v>
      </c>
      <c r="H13" s="177">
        <f t="shared" si="3"/>
        <v>0</v>
      </c>
    </row>
    <row r="14" spans="1:8" x14ac:dyDescent="0.25">
      <c r="A14" t="s">
        <v>201</v>
      </c>
      <c r="B14" s="80">
        <v>27400</v>
      </c>
      <c r="C14" s="80">
        <v>27600</v>
      </c>
      <c r="D14" s="80">
        <v>27200</v>
      </c>
      <c r="E14" s="180">
        <f t="shared" si="0"/>
        <v>-200</v>
      </c>
      <c r="F14" s="177">
        <f t="shared" si="1"/>
        <v>-7.0000000000000001E-3</v>
      </c>
      <c r="G14" s="180">
        <f t="shared" si="2"/>
        <v>200</v>
      </c>
      <c r="H14" s="177">
        <f t="shared" si="3"/>
        <v>7.0000000000000001E-3</v>
      </c>
    </row>
    <row r="15" spans="1:8" x14ac:dyDescent="0.25">
      <c r="A15" t="s">
        <v>207</v>
      </c>
      <c r="B15" s="80">
        <v>3400</v>
      </c>
      <c r="C15" s="80">
        <v>3400</v>
      </c>
      <c r="D15" s="80">
        <v>3200</v>
      </c>
      <c r="E15" s="180">
        <f t="shared" si="0"/>
        <v>0</v>
      </c>
      <c r="F15" s="177">
        <f t="shared" si="1"/>
        <v>0</v>
      </c>
      <c r="G15" s="180">
        <f t="shared" si="2"/>
        <v>200</v>
      </c>
      <c r="H15" s="177">
        <f t="shared" si="3"/>
        <v>6.3E-2</v>
      </c>
    </row>
    <row r="16" spans="1:8" x14ac:dyDescent="0.25">
      <c r="A16" t="s">
        <v>210</v>
      </c>
      <c r="B16" s="80">
        <v>2000</v>
      </c>
      <c r="C16" s="80">
        <v>2100</v>
      </c>
      <c r="D16" s="80">
        <v>2000</v>
      </c>
      <c r="E16" s="180">
        <f t="shared" si="0"/>
        <v>-100</v>
      </c>
      <c r="F16" s="177">
        <f t="shared" si="1"/>
        <v>-4.8000000000000001E-2</v>
      </c>
      <c r="G16" s="180">
        <f t="shared" si="2"/>
        <v>0</v>
      </c>
      <c r="H16" s="177">
        <f t="shared" si="3"/>
        <v>0</v>
      </c>
    </row>
    <row r="17" spans="1:8" x14ac:dyDescent="0.25">
      <c r="A17" t="s">
        <v>211</v>
      </c>
      <c r="B17" s="80">
        <v>9000</v>
      </c>
      <c r="C17" s="80">
        <v>9000</v>
      </c>
      <c r="D17" s="80">
        <v>9200</v>
      </c>
      <c r="E17" s="180">
        <f t="shared" si="0"/>
        <v>0</v>
      </c>
      <c r="F17" s="177">
        <f t="shared" si="1"/>
        <v>0</v>
      </c>
      <c r="G17" s="180">
        <f t="shared" si="2"/>
        <v>-200</v>
      </c>
      <c r="H17" s="177">
        <f t="shared" si="3"/>
        <v>-2.1999999999999999E-2</v>
      </c>
    </row>
    <row r="18" spans="1:8" x14ac:dyDescent="0.25">
      <c r="A18" t="s">
        <v>215</v>
      </c>
      <c r="B18" s="80">
        <v>17200</v>
      </c>
      <c r="C18" s="80">
        <v>17300</v>
      </c>
      <c r="D18" s="80">
        <v>16100</v>
      </c>
      <c r="E18" s="180">
        <f t="shared" si="0"/>
        <v>-100</v>
      </c>
      <c r="F18" s="177">
        <f t="shared" si="1"/>
        <v>-6.0000000000000001E-3</v>
      </c>
      <c r="G18" s="180">
        <f t="shared" si="2"/>
        <v>1100</v>
      </c>
      <c r="H18" s="177">
        <f t="shared" si="3"/>
        <v>6.8000000000000005E-2</v>
      </c>
    </row>
    <row r="19" spans="1:8" x14ac:dyDescent="0.25">
      <c r="A19" t="s">
        <v>223</v>
      </c>
      <c r="B19" s="80">
        <v>18200</v>
      </c>
      <c r="C19" s="80">
        <v>18300</v>
      </c>
      <c r="D19" s="80">
        <v>17300</v>
      </c>
      <c r="E19" s="180">
        <f t="shared" si="0"/>
        <v>-100</v>
      </c>
      <c r="F19" s="177">
        <f t="shared" si="1"/>
        <v>-5.0000000000000001E-3</v>
      </c>
      <c r="G19" s="180">
        <f t="shared" si="2"/>
        <v>900</v>
      </c>
      <c r="H19" s="177">
        <f t="shared" si="3"/>
        <v>5.1999999999999998E-2</v>
      </c>
    </row>
    <row r="20" spans="1:8" x14ac:dyDescent="0.25">
      <c r="A20" t="s">
        <v>229</v>
      </c>
      <c r="B20" s="80">
        <v>46100</v>
      </c>
      <c r="C20" s="80">
        <v>47900</v>
      </c>
      <c r="D20" s="80">
        <v>39900</v>
      </c>
      <c r="E20" s="180">
        <f t="shared" si="0"/>
        <v>-1800</v>
      </c>
      <c r="F20" s="177">
        <f t="shared" si="1"/>
        <v>-3.7999999999999999E-2</v>
      </c>
      <c r="G20" s="180">
        <f t="shared" si="2"/>
        <v>6200</v>
      </c>
      <c r="H20" s="177">
        <f t="shared" si="3"/>
        <v>0.155</v>
      </c>
    </row>
    <row r="21" spans="1:8" x14ac:dyDescent="0.25">
      <c r="A21" t="s">
        <v>232</v>
      </c>
      <c r="B21" s="80">
        <v>38200</v>
      </c>
      <c r="C21" s="80">
        <v>39700</v>
      </c>
      <c r="D21" s="80">
        <v>34100</v>
      </c>
      <c r="E21" s="180">
        <f t="shared" si="0"/>
        <v>-1500</v>
      </c>
      <c r="F21" s="177">
        <f t="shared" si="1"/>
        <v>-3.7999999999999999E-2</v>
      </c>
      <c r="G21" s="180">
        <f t="shared" si="2"/>
        <v>4100</v>
      </c>
      <c r="H21" s="177">
        <f t="shared" si="3"/>
        <v>0.12</v>
      </c>
    </row>
    <row r="22" spans="1:8" x14ac:dyDescent="0.25">
      <c r="A22" t="s">
        <v>234</v>
      </c>
      <c r="B22" s="80">
        <v>29600</v>
      </c>
      <c r="C22" s="80">
        <v>30400</v>
      </c>
      <c r="D22" s="80">
        <v>26600</v>
      </c>
      <c r="E22" s="180">
        <f t="shared" si="0"/>
        <v>-800</v>
      </c>
      <c r="F22" s="177">
        <f t="shared" si="1"/>
        <v>-2.5999999999999999E-2</v>
      </c>
      <c r="G22" s="180">
        <f t="shared" si="2"/>
        <v>3000</v>
      </c>
      <c r="H22" s="177">
        <f t="shared" si="3"/>
        <v>0.113</v>
      </c>
    </row>
    <row r="23" spans="1:8" x14ac:dyDescent="0.25">
      <c r="A23" t="s">
        <v>235</v>
      </c>
      <c r="B23" s="80">
        <v>6000</v>
      </c>
      <c r="C23" s="80">
        <v>6000</v>
      </c>
      <c r="D23" s="80">
        <v>5800</v>
      </c>
      <c r="E23" s="180">
        <f t="shared" si="0"/>
        <v>0</v>
      </c>
      <c r="F23" s="177">
        <f t="shared" si="1"/>
        <v>0</v>
      </c>
      <c r="G23" s="180">
        <f t="shared" si="2"/>
        <v>200</v>
      </c>
      <c r="H23" s="177">
        <f t="shared" si="3"/>
        <v>3.4000000000000002E-2</v>
      </c>
    </row>
    <row r="24" spans="1:8" x14ac:dyDescent="0.25">
      <c r="A24" t="s">
        <v>238</v>
      </c>
      <c r="B24" s="80">
        <v>20600</v>
      </c>
      <c r="C24" s="80">
        <v>20100</v>
      </c>
      <c r="D24" s="80">
        <v>20100</v>
      </c>
      <c r="E24" s="180">
        <f t="shared" si="0"/>
        <v>500</v>
      </c>
      <c r="F24" s="177">
        <f t="shared" si="1"/>
        <v>2.5000000000000001E-2</v>
      </c>
      <c r="G24" s="180">
        <f t="shared" si="2"/>
        <v>500</v>
      </c>
      <c r="H24" s="177">
        <f t="shared" si="3"/>
        <v>2.5000000000000001E-2</v>
      </c>
    </row>
    <row r="25" spans="1:8" x14ac:dyDescent="0.25">
      <c r="A25" t="s">
        <v>239</v>
      </c>
      <c r="B25" s="80">
        <v>1100</v>
      </c>
      <c r="C25" s="80">
        <v>1100</v>
      </c>
      <c r="D25" s="80">
        <v>1000</v>
      </c>
      <c r="E25" s="180">
        <f t="shared" si="0"/>
        <v>0</v>
      </c>
      <c r="F25" s="177">
        <f t="shared" si="1"/>
        <v>0</v>
      </c>
      <c r="G25" s="180">
        <f t="shared" si="2"/>
        <v>100</v>
      </c>
      <c r="H25" s="177">
        <f t="shared" si="3"/>
        <v>0.1</v>
      </c>
    </row>
    <row r="26" spans="1:8" x14ac:dyDescent="0.25">
      <c r="A26" t="s">
        <v>240</v>
      </c>
      <c r="B26" s="80">
        <v>4300</v>
      </c>
      <c r="C26" s="80">
        <v>4200</v>
      </c>
      <c r="D26" s="80">
        <v>4200</v>
      </c>
      <c r="E26" s="180">
        <f t="shared" si="0"/>
        <v>100</v>
      </c>
      <c r="F26" s="177">
        <f t="shared" si="1"/>
        <v>2.4E-2</v>
      </c>
      <c r="G26" s="180">
        <f t="shared" si="2"/>
        <v>100</v>
      </c>
      <c r="H26" s="177">
        <f t="shared" si="3"/>
        <v>2.4E-2</v>
      </c>
    </row>
    <row r="27" spans="1:8" x14ac:dyDescent="0.25">
      <c r="A27" t="s">
        <v>243</v>
      </c>
      <c r="B27" s="80">
        <v>15200</v>
      </c>
      <c r="C27" s="80">
        <v>14800</v>
      </c>
      <c r="D27" s="80">
        <v>14900</v>
      </c>
      <c r="E27" s="180">
        <f t="shared" si="0"/>
        <v>400</v>
      </c>
      <c r="F27" s="177">
        <f t="shared" si="1"/>
        <v>2.7E-2</v>
      </c>
      <c r="G27" s="180">
        <f t="shared" si="2"/>
        <v>300</v>
      </c>
      <c r="H27" s="177">
        <f t="shared" si="3"/>
        <v>0.02</v>
      </c>
    </row>
    <row r="28" spans="1:8" x14ac:dyDescent="0.25">
      <c r="B28" s="80"/>
      <c r="C28" s="80"/>
      <c r="D28" s="80"/>
    </row>
    <row r="29" spans="1:8" x14ac:dyDescent="0.25">
      <c r="B29" s="80"/>
      <c r="C29" s="80"/>
      <c r="D29" s="80"/>
    </row>
    <row r="30" spans="1:8" x14ac:dyDescent="0.25">
      <c r="A30" t="s">
        <v>138</v>
      </c>
      <c r="B30" s="80"/>
      <c r="C30" s="80"/>
      <c r="D30" s="80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50" bestFit="1" customWidth="1"/>
    <col min="2" max="4" width="11.5703125" style="150" bestFit="1" customWidth="1"/>
    <col min="6" max="6" width="9.140625" style="197" customWidth="1"/>
    <col min="8" max="8" width="9.140625" style="197" customWidth="1"/>
  </cols>
  <sheetData>
    <row r="1" spans="1:8" x14ac:dyDescent="0.25">
      <c r="A1" t="s">
        <v>278</v>
      </c>
      <c r="E1" s="227" t="s">
        <v>124</v>
      </c>
      <c r="F1" s="242"/>
      <c r="G1" s="202"/>
      <c r="H1" s="242"/>
    </row>
    <row r="2" spans="1:8" x14ac:dyDescent="0.25">
      <c r="A2" s="155" t="s">
        <v>178</v>
      </c>
      <c r="B2" t="s">
        <v>126</v>
      </c>
      <c r="C2" t="s">
        <v>127</v>
      </c>
      <c r="D2" t="s">
        <v>128</v>
      </c>
      <c r="E2" t="s">
        <v>129</v>
      </c>
      <c r="F2" s="197" t="s">
        <v>130</v>
      </c>
      <c r="G2" t="s">
        <v>128</v>
      </c>
      <c r="H2" s="197" t="s">
        <v>130</v>
      </c>
    </row>
    <row r="3" spans="1:8" x14ac:dyDescent="0.25">
      <c r="A3" s="155" t="s">
        <v>284</v>
      </c>
      <c r="B3" t="s">
        <v>132</v>
      </c>
      <c r="C3" t="s">
        <v>132</v>
      </c>
      <c r="D3" t="s">
        <v>133</v>
      </c>
      <c r="E3" t="s">
        <v>132</v>
      </c>
      <c r="F3" s="197" t="s">
        <v>134</v>
      </c>
      <c r="G3" t="s">
        <v>133</v>
      </c>
      <c r="H3" s="197" t="s">
        <v>134</v>
      </c>
    </row>
    <row r="5" spans="1:8" x14ac:dyDescent="0.25">
      <c r="A5" t="s">
        <v>141</v>
      </c>
      <c r="B5" s="80">
        <v>180300</v>
      </c>
      <c r="C5" s="80">
        <v>180100</v>
      </c>
      <c r="D5" s="80">
        <v>175400</v>
      </c>
      <c r="E5" s="180">
        <f t="shared" ref="E5:E27" si="0">B5-C5</f>
        <v>200</v>
      </c>
      <c r="F5" s="177">
        <f t="shared" ref="F5:F27" si="1">ROUND((B5-C5)/C5,3)</f>
        <v>1E-3</v>
      </c>
      <c r="G5" s="180">
        <f t="shared" ref="G5:G27" si="2">B5-D5</f>
        <v>4900</v>
      </c>
      <c r="H5" s="177">
        <f t="shared" ref="H5:H27" si="3">ROUND((B5-D5)/D5,3)</f>
        <v>2.8000000000000001E-2</v>
      </c>
    </row>
    <row r="6" spans="1:8" x14ac:dyDescent="0.25">
      <c r="A6" t="s">
        <v>180</v>
      </c>
      <c r="B6" s="80">
        <v>150200</v>
      </c>
      <c r="C6" s="80">
        <v>150800</v>
      </c>
      <c r="D6" s="80">
        <v>146300</v>
      </c>
      <c r="E6" s="180">
        <f t="shared" si="0"/>
        <v>-600</v>
      </c>
      <c r="F6" s="177">
        <f t="shared" si="1"/>
        <v>-4.0000000000000001E-3</v>
      </c>
      <c r="G6" s="180">
        <f t="shared" si="2"/>
        <v>3900</v>
      </c>
      <c r="H6" s="177">
        <f t="shared" si="3"/>
        <v>2.7E-2</v>
      </c>
    </row>
    <row r="7" spans="1:8" x14ac:dyDescent="0.25">
      <c r="A7" t="s">
        <v>181</v>
      </c>
      <c r="B7" s="80">
        <v>49300</v>
      </c>
      <c r="C7" s="80">
        <v>49600</v>
      </c>
      <c r="D7" s="80">
        <v>48000</v>
      </c>
      <c r="E7" s="180">
        <f t="shared" si="0"/>
        <v>-300</v>
      </c>
      <c r="F7" s="177">
        <f t="shared" si="1"/>
        <v>-6.0000000000000001E-3</v>
      </c>
      <c r="G7" s="180">
        <f t="shared" si="2"/>
        <v>1300</v>
      </c>
      <c r="H7" s="177">
        <f t="shared" si="3"/>
        <v>2.7E-2</v>
      </c>
    </row>
    <row r="8" spans="1:8" x14ac:dyDescent="0.25">
      <c r="A8" t="s">
        <v>195</v>
      </c>
      <c r="B8" s="80">
        <v>131000</v>
      </c>
      <c r="C8" s="80">
        <v>130500</v>
      </c>
      <c r="D8" s="80">
        <v>127400</v>
      </c>
      <c r="E8" s="180">
        <f t="shared" si="0"/>
        <v>500</v>
      </c>
      <c r="F8" s="177">
        <f t="shared" si="1"/>
        <v>4.0000000000000001E-3</v>
      </c>
      <c r="G8" s="180">
        <f t="shared" si="2"/>
        <v>3600</v>
      </c>
      <c r="H8" s="177">
        <f t="shared" si="3"/>
        <v>2.8000000000000001E-2</v>
      </c>
    </row>
    <row r="9" spans="1:8" x14ac:dyDescent="0.25">
      <c r="A9" t="s">
        <v>196</v>
      </c>
      <c r="B9" s="80">
        <v>100900</v>
      </c>
      <c r="C9" s="80">
        <v>101200</v>
      </c>
      <c r="D9" s="80">
        <v>98300</v>
      </c>
      <c r="E9" s="180">
        <f t="shared" si="0"/>
        <v>-300</v>
      </c>
      <c r="F9" s="177">
        <f t="shared" si="1"/>
        <v>-3.0000000000000001E-3</v>
      </c>
      <c r="G9" s="180">
        <f t="shared" si="2"/>
        <v>2600</v>
      </c>
      <c r="H9" s="177">
        <f t="shared" si="3"/>
        <v>2.5999999999999999E-2</v>
      </c>
    </row>
    <row r="10" spans="1:8" x14ac:dyDescent="0.25">
      <c r="A10" t="s">
        <v>182</v>
      </c>
      <c r="B10" s="80">
        <v>8600</v>
      </c>
      <c r="C10" s="80">
        <v>8700</v>
      </c>
      <c r="D10" s="80">
        <v>8100</v>
      </c>
      <c r="E10" s="180">
        <f t="shared" si="0"/>
        <v>-100</v>
      </c>
      <c r="F10" s="177">
        <f t="shared" si="1"/>
        <v>-1.0999999999999999E-2</v>
      </c>
      <c r="G10" s="180">
        <f t="shared" si="2"/>
        <v>500</v>
      </c>
      <c r="H10" s="177">
        <f t="shared" si="3"/>
        <v>6.2E-2</v>
      </c>
    </row>
    <row r="11" spans="1:8" x14ac:dyDescent="0.25">
      <c r="A11" t="s">
        <v>188</v>
      </c>
      <c r="B11" s="80">
        <v>40700</v>
      </c>
      <c r="C11" s="80">
        <v>40900</v>
      </c>
      <c r="D11" s="80">
        <v>39900</v>
      </c>
      <c r="E11" s="180">
        <f t="shared" si="0"/>
        <v>-200</v>
      </c>
      <c r="F11" s="177">
        <f t="shared" si="1"/>
        <v>-5.0000000000000001E-3</v>
      </c>
      <c r="G11" s="180">
        <f t="shared" si="2"/>
        <v>800</v>
      </c>
      <c r="H11" s="177">
        <f t="shared" si="3"/>
        <v>0.02</v>
      </c>
    </row>
    <row r="12" spans="1:8" x14ac:dyDescent="0.25">
      <c r="A12" t="s">
        <v>189</v>
      </c>
      <c r="B12" s="80">
        <v>28500</v>
      </c>
      <c r="C12" s="80">
        <v>28700</v>
      </c>
      <c r="D12" s="80">
        <v>27700</v>
      </c>
      <c r="E12" s="180">
        <f t="shared" si="0"/>
        <v>-200</v>
      </c>
      <c r="F12" s="177">
        <f t="shared" si="1"/>
        <v>-7.0000000000000001E-3</v>
      </c>
      <c r="G12" s="180">
        <f t="shared" si="2"/>
        <v>800</v>
      </c>
      <c r="H12" s="177">
        <f t="shared" si="3"/>
        <v>2.9000000000000001E-2</v>
      </c>
    </row>
    <row r="13" spans="1:8" x14ac:dyDescent="0.25">
      <c r="A13" t="s">
        <v>192</v>
      </c>
      <c r="B13" s="80">
        <v>12200</v>
      </c>
      <c r="C13" s="80">
        <v>12200</v>
      </c>
      <c r="D13" s="80">
        <v>12200</v>
      </c>
      <c r="E13" s="180">
        <f t="shared" si="0"/>
        <v>0</v>
      </c>
      <c r="F13" s="177">
        <f t="shared" si="1"/>
        <v>0</v>
      </c>
      <c r="G13" s="180">
        <f t="shared" si="2"/>
        <v>0</v>
      </c>
      <c r="H13" s="177">
        <f t="shared" si="3"/>
        <v>0</v>
      </c>
    </row>
    <row r="14" spans="1:8" x14ac:dyDescent="0.25">
      <c r="A14" t="s">
        <v>207</v>
      </c>
      <c r="B14" s="80">
        <v>36700</v>
      </c>
      <c r="C14" s="80">
        <v>36800</v>
      </c>
      <c r="D14" s="80">
        <v>36500</v>
      </c>
      <c r="E14" s="180">
        <f t="shared" si="0"/>
        <v>-100</v>
      </c>
      <c r="F14" s="177">
        <f t="shared" si="1"/>
        <v>-3.0000000000000001E-3</v>
      </c>
      <c r="G14" s="180">
        <f t="shared" si="2"/>
        <v>200</v>
      </c>
      <c r="H14" s="177">
        <f t="shared" si="3"/>
        <v>5.0000000000000001E-3</v>
      </c>
    </row>
    <row r="15" spans="1:8" x14ac:dyDescent="0.25">
      <c r="A15" t="s">
        <v>198</v>
      </c>
      <c r="B15" s="80">
        <v>7400</v>
      </c>
      <c r="C15" s="80">
        <v>7400</v>
      </c>
      <c r="D15" s="80">
        <v>7500</v>
      </c>
      <c r="E15" s="180">
        <f t="shared" si="0"/>
        <v>0</v>
      </c>
      <c r="F15" s="177">
        <f t="shared" si="1"/>
        <v>0</v>
      </c>
      <c r="G15" s="180">
        <f t="shared" si="2"/>
        <v>-100</v>
      </c>
      <c r="H15" s="177">
        <f t="shared" si="3"/>
        <v>-1.2999999999999999E-2</v>
      </c>
    </row>
    <row r="16" spans="1:8" x14ac:dyDescent="0.25">
      <c r="A16" t="s">
        <v>201</v>
      </c>
      <c r="B16" s="80">
        <v>18800</v>
      </c>
      <c r="C16" s="80">
        <v>19000</v>
      </c>
      <c r="D16" s="80">
        <v>18700</v>
      </c>
      <c r="E16" s="180">
        <f t="shared" si="0"/>
        <v>-200</v>
      </c>
      <c r="F16" s="177">
        <f t="shared" si="1"/>
        <v>-1.0999999999999999E-2</v>
      </c>
      <c r="G16" s="180">
        <f t="shared" si="2"/>
        <v>100</v>
      </c>
      <c r="H16" s="177">
        <f t="shared" si="3"/>
        <v>5.0000000000000001E-3</v>
      </c>
    </row>
    <row r="17" spans="1:8" x14ac:dyDescent="0.25">
      <c r="A17" t="s">
        <v>207</v>
      </c>
      <c r="B17" s="80">
        <v>10500</v>
      </c>
      <c r="C17" s="80">
        <v>10400</v>
      </c>
      <c r="D17" s="80">
        <v>10300</v>
      </c>
      <c r="E17" s="180">
        <f t="shared" si="0"/>
        <v>100</v>
      </c>
      <c r="F17" s="177">
        <f t="shared" si="1"/>
        <v>0.01</v>
      </c>
      <c r="G17" s="180">
        <f t="shared" si="2"/>
        <v>200</v>
      </c>
      <c r="H17" s="177">
        <f t="shared" si="3"/>
        <v>1.9E-2</v>
      </c>
    </row>
    <row r="18" spans="1:8" x14ac:dyDescent="0.25">
      <c r="A18" t="s">
        <v>210</v>
      </c>
      <c r="B18" s="80">
        <v>900</v>
      </c>
      <c r="C18" s="80">
        <v>900</v>
      </c>
      <c r="D18" s="80">
        <v>900</v>
      </c>
      <c r="E18" s="180">
        <f t="shared" si="0"/>
        <v>0</v>
      </c>
      <c r="F18" s="177">
        <f t="shared" si="1"/>
        <v>0</v>
      </c>
      <c r="G18" s="180">
        <f t="shared" si="2"/>
        <v>0</v>
      </c>
      <c r="H18" s="177">
        <f t="shared" si="3"/>
        <v>0</v>
      </c>
    </row>
    <row r="19" spans="1:8" x14ac:dyDescent="0.25">
      <c r="A19" t="s">
        <v>211</v>
      </c>
      <c r="B19" s="80">
        <v>5700</v>
      </c>
      <c r="C19" s="80">
        <v>5800</v>
      </c>
      <c r="D19" s="80">
        <v>5600</v>
      </c>
      <c r="E19" s="180">
        <f t="shared" si="0"/>
        <v>-100</v>
      </c>
      <c r="F19" s="177">
        <f t="shared" si="1"/>
        <v>-1.7000000000000001E-2</v>
      </c>
      <c r="G19" s="180">
        <f t="shared" si="2"/>
        <v>100</v>
      </c>
      <c r="H19" s="177">
        <f t="shared" si="3"/>
        <v>1.7999999999999999E-2</v>
      </c>
    </row>
    <row r="20" spans="1:8" x14ac:dyDescent="0.25">
      <c r="A20" t="s">
        <v>215</v>
      </c>
      <c r="B20" s="80">
        <v>17400</v>
      </c>
      <c r="C20" s="80">
        <v>17400</v>
      </c>
      <c r="D20" s="80">
        <v>17200</v>
      </c>
      <c r="E20" s="180">
        <f t="shared" si="0"/>
        <v>0</v>
      </c>
      <c r="F20" s="177">
        <f t="shared" si="1"/>
        <v>0</v>
      </c>
      <c r="G20" s="180">
        <f t="shared" si="2"/>
        <v>200</v>
      </c>
      <c r="H20" s="177">
        <f t="shared" si="3"/>
        <v>1.2E-2</v>
      </c>
    </row>
    <row r="21" spans="1:8" x14ac:dyDescent="0.25">
      <c r="A21" t="s">
        <v>223</v>
      </c>
      <c r="B21" s="80">
        <v>17700</v>
      </c>
      <c r="C21" s="80">
        <v>17800</v>
      </c>
      <c r="D21" s="80">
        <v>16600</v>
      </c>
      <c r="E21" s="180">
        <f t="shared" si="0"/>
        <v>-100</v>
      </c>
      <c r="F21" s="177">
        <f t="shared" si="1"/>
        <v>-6.0000000000000001E-3</v>
      </c>
      <c r="G21" s="180">
        <f t="shared" si="2"/>
        <v>1100</v>
      </c>
      <c r="H21" s="177">
        <f t="shared" si="3"/>
        <v>6.6000000000000003E-2</v>
      </c>
    </row>
    <row r="22" spans="1:8" x14ac:dyDescent="0.25">
      <c r="A22" t="s">
        <v>229</v>
      </c>
      <c r="B22" s="80">
        <v>15900</v>
      </c>
      <c r="C22" s="80">
        <v>15900</v>
      </c>
      <c r="D22" s="80">
        <v>15200</v>
      </c>
      <c r="E22" s="180">
        <f t="shared" si="0"/>
        <v>0</v>
      </c>
      <c r="F22" s="177">
        <f t="shared" si="1"/>
        <v>0</v>
      </c>
      <c r="G22" s="180">
        <f t="shared" si="2"/>
        <v>700</v>
      </c>
      <c r="H22" s="177">
        <f t="shared" si="3"/>
        <v>4.5999999999999999E-2</v>
      </c>
    </row>
    <row r="23" spans="1:8" x14ac:dyDescent="0.25">
      <c r="A23" t="s">
        <v>235</v>
      </c>
      <c r="B23" s="80">
        <v>6600</v>
      </c>
      <c r="C23" s="80">
        <v>6600</v>
      </c>
      <c r="D23" s="80">
        <v>6300</v>
      </c>
      <c r="E23" s="180">
        <f t="shared" si="0"/>
        <v>0</v>
      </c>
      <c r="F23" s="177">
        <f t="shared" si="1"/>
        <v>0</v>
      </c>
      <c r="G23" s="180">
        <f t="shared" si="2"/>
        <v>300</v>
      </c>
      <c r="H23" s="177">
        <f t="shared" si="3"/>
        <v>4.8000000000000001E-2</v>
      </c>
    </row>
    <row r="24" spans="1:8" x14ac:dyDescent="0.25">
      <c r="A24" t="s">
        <v>238</v>
      </c>
      <c r="B24" s="80">
        <v>30100</v>
      </c>
      <c r="C24" s="80">
        <v>29300</v>
      </c>
      <c r="D24" s="80">
        <v>29100</v>
      </c>
      <c r="E24" s="180">
        <f t="shared" si="0"/>
        <v>800</v>
      </c>
      <c r="F24" s="177">
        <f t="shared" si="1"/>
        <v>2.7E-2</v>
      </c>
      <c r="G24" s="180">
        <f t="shared" si="2"/>
        <v>1000</v>
      </c>
      <c r="H24" s="177">
        <f t="shared" si="3"/>
        <v>3.4000000000000002E-2</v>
      </c>
    </row>
    <row r="25" spans="1:8" x14ac:dyDescent="0.25">
      <c r="A25" t="s">
        <v>239</v>
      </c>
      <c r="B25" s="80">
        <v>700</v>
      </c>
      <c r="C25" s="80">
        <v>700</v>
      </c>
      <c r="D25" s="80">
        <v>700</v>
      </c>
      <c r="E25" s="180">
        <f t="shared" si="0"/>
        <v>0</v>
      </c>
      <c r="F25" s="177">
        <f t="shared" si="1"/>
        <v>0</v>
      </c>
      <c r="G25" s="180">
        <f t="shared" si="2"/>
        <v>0</v>
      </c>
      <c r="H25" s="177">
        <f t="shared" si="3"/>
        <v>0</v>
      </c>
    </row>
    <row r="26" spans="1:8" x14ac:dyDescent="0.25">
      <c r="A26" t="s">
        <v>240</v>
      </c>
      <c r="B26" s="80">
        <v>4200</v>
      </c>
      <c r="C26" s="80">
        <v>4200</v>
      </c>
      <c r="D26" s="80">
        <v>4200</v>
      </c>
      <c r="E26" s="180">
        <f t="shared" si="0"/>
        <v>0</v>
      </c>
      <c r="F26" s="177">
        <f t="shared" si="1"/>
        <v>0</v>
      </c>
      <c r="G26" s="180">
        <f t="shared" si="2"/>
        <v>0</v>
      </c>
      <c r="H26" s="177">
        <f t="shared" si="3"/>
        <v>0</v>
      </c>
    </row>
    <row r="27" spans="1:8" x14ac:dyDescent="0.25">
      <c r="A27" t="s">
        <v>243</v>
      </c>
      <c r="B27" s="80">
        <v>25200</v>
      </c>
      <c r="C27" s="80">
        <v>24400</v>
      </c>
      <c r="D27" s="80">
        <v>24200</v>
      </c>
      <c r="E27" s="180">
        <f t="shared" si="0"/>
        <v>800</v>
      </c>
      <c r="F27" s="177">
        <f t="shared" si="1"/>
        <v>3.3000000000000002E-2</v>
      </c>
      <c r="G27" s="180">
        <f t="shared" si="2"/>
        <v>1000</v>
      </c>
      <c r="H27" s="177">
        <f t="shared" si="3"/>
        <v>4.1000000000000002E-2</v>
      </c>
    </row>
    <row r="29" spans="1:8" x14ac:dyDescent="0.25">
      <c r="A29" t="s">
        <v>138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4" workbookViewId="0">
      <selection activeCell="H37" sqref="H37"/>
    </sheetView>
  </sheetViews>
  <sheetFormatPr defaultRowHeight="15" x14ac:dyDescent="0.25"/>
  <cols>
    <col min="1" max="1" width="36.85546875" style="150" bestFit="1" customWidth="1"/>
    <col min="2" max="4" width="10.5703125" style="150" bestFit="1" customWidth="1"/>
    <col min="5" max="5" width="9.140625" style="198" customWidth="1"/>
    <col min="6" max="6" width="9.140625" style="197" customWidth="1"/>
    <col min="7" max="7" width="9.140625" style="198" customWidth="1"/>
    <col min="8" max="8" width="9.140625" style="197" customWidth="1"/>
  </cols>
  <sheetData>
    <row r="1" spans="1:8" x14ac:dyDescent="0.25">
      <c r="A1" t="s">
        <v>278</v>
      </c>
      <c r="E1" s="227" t="s">
        <v>124</v>
      </c>
      <c r="F1" s="242"/>
      <c r="G1" s="243"/>
      <c r="H1" s="242"/>
    </row>
    <row r="2" spans="1:8" x14ac:dyDescent="0.25">
      <c r="A2" s="155" t="s">
        <v>178</v>
      </c>
      <c r="B2" t="s">
        <v>126</v>
      </c>
      <c r="C2" t="s">
        <v>127</v>
      </c>
      <c r="D2" t="s">
        <v>128</v>
      </c>
      <c r="E2" s="198" t="s">
        <v>129</v>
      </c>
      <c r="F2" s="197" t="s">
        <v>130</v>
      </c>
      <c r="G2" s="198" t="s">
        <v>128</v>
      </c>
      <c r="H2" s="197" t="s">
        <v>130</v>
      </c>
    </row>
    <row r="3" spans="1:8" x14ac:dyDescent="0.25">
      <c r="A3" s="155" t="s">
        <v>285</v>
      </c>
      <c r="B3" t="s">
        <v>132</v>
      </c>
      <c r="C3" t="s">
        <v>132</v>
      </c>
      <c r="D3" t="s">
        <v>133</v>
      </c>
      <c r="E3" s="198" t="s">
        <v>132</v>
      </c>
      <c r="F3" s="197" t="s">
        <v>134</v>
      </c>
      <c r="G3" s="198" t="s">
        <v>133</v>
      </c>
      <c r="H3" s="197" t="s">
        <v>134</v>
      </c>
    </row>
    <row r="5" spans="1:8" x14ac:dyDescent="0.25">
      <c r="A5" t="s">
        <v>141</v>
      </c>
      <c r="B5" s="80">
        <v>99400</v>
      </c>
      <c r="C5" s="80">
        <v>98600</v>
      </c>
      <c r="D5" s="80">
        <v>95500</v>
      </c>
      <c r="E5" s="180">
        <f t="shared" ref="E5:E14" si="0">B5-C5</f>
        <v>800</v>
      </c>
      <c r="F5" s="177">
        <f t="shared" ref="F5:F14" si="1">ROUND((B5-C5)/C5,3)</f>
        <v>8.0000000000000002E-3</v>
      </c>
      <c r="G5" s="180">
        <f t="shared" ref="G5:G14" si="2">B5-D5</f>
        <v>3900</v>
      </c>
      <c r="H5" s="177">
        <f t="shared" ref="H5:H14" si="3">ROUND((B5-D5)/D5,3)</f>
        <v>4.1000000000000002E-2</v>
      </c>
    </row>
    <row r="6" spans="1:8" x14ac:dyDescent="0.25">
      <c r="A6" t="s">
        <v>267</v>
      </c>
      <c r="B6" s="80">
        <v>80600</v>
      </c>
      <c r="C6" s="80">
        <v>80400</v>
      </c>
      <c r="D6" s="80">
        <v>77100</v>
      </c>
      <c r="E6" s="180">
        <f t="shared" si="0"/>
        <v>200</v>
      </c>
      <c r="F6" s="177">
        <f t="shared" si="1"/>
        <v>2E-3</v>
      </c>
      <c r="G6" s="180">
        <f t="shared" si="2"/>
        <v>3500</v>
      </c>
      <c r="H6" s="177">
        <f t="shared" si="3"/>
        <v>4.4999999999999998E-2</v>
      </c>
    </row>
    <row r="7" spans="1:8" x14ac:dyDescent="0.25">
      <c r="A7" t="s">
        <v>268</v>
      </c>
      <c r="B7" s="80">
        <v>15900</v>
      </c>
      <c r="C7" s="80">
        <v>16100</v>
      </c>
      <c r="D7" s="80">
        <v>15600</v>
      </c>
      <c r="E7" s="180">
        <f t="shared" si="0"/>
        <v>-200</v>
      </c>
      <c r="F7" s="177">
        <f t="shared" si="1"/>
        <v>-1.2E-2</v>
      </c>
      <c r="G7" s="180">
        <f t="shared" si="2"/>
        <v>300</v>
      </c>
      <c r="H7" s="177">
        <f t="shared" si="3"/>
        <v>1.9E-2</v>
      </c>
    </row>
    <row r="8" spans="1:8" x14ac:dyDescent="0.25">
      <c r="A8" t="s">
        <v>286</v>
      </c>
      <c r="B8" s="80">
        <v>83500</v>
      </c>
      <c r="C8" s="80">
        <v>82500</v>
      </c>
      <c r="D8" s="80">
        <v>79900</v>
      </c>
      <c r="E8" s="180">
        <f t="shared" si="0"/>
        <v>1000</v>
      </c>
      <c r="F8" s="177">
        <f t="shared" si="1"/>
        <v>1.2E-2</v>
      </c>
      <c r="G8" s="180">
        <f t="shared" si="2"/>
        <v>3600</v>
      </c>
      <c r="H8" s="177">
        <f t="shared" si="3"/>
        <v>4.4999999999999998E-2</v>
      </c>
    </row>
    <row r="9" spans="1:8" x14ac:dyDescent="0.25">
      <c r="A9" t="s">
        <v>271</v>
      </c>
      <c r="B9" s="80">
        <v>64700</v>
      </c>
      <c r="C9" s="80">
        <v>64300</v>
      </c>
      <c r="D9" s="80">
        <v>61500</v>
      </c>
      <c r="E9" s="180">
        <f t="shared" si="0"/>
        <v>400</v>
      </c>
      <c r="F9" s="177">
        <f t="shared" si="1"/>
        <v>6.0000000000000001E-3</v>
      </c>
      <c r="G9" s="180">
        <f t="shared" si="2"/>
        <v>3200</v>
      </c>
      <c r="H9" s="177">
        <f t="shared" si="3"/>
        <v>5.1999999999999998E-2</v>
      </c>
    </row>
    <row r="10" spans="1:8" x14ac:dyDescent="0.25">
      <c r="A10" t="s">
        <v>152</v>
      </c>
      <c r="B10" s="80">
        <v>20300</v>
      </c>
      <c r="C10" s="80">
        <v>20400</v>
      </c>
      <c r="D10" s="80">
        <v>20100</v>
      </c>
      <c r="E10" s="180">
        <f t="shared" si="0"/>
        <v>-100</v>
      </c>
      <c r="F10" s="177">
        <f t="shared" si="1"/>
        <v>-5.0000000000000001E-3</v>
      </c>
      <c r="G10" s="180">
        <f t="shared" si="2"/>
        <v>200</v>
      </c>
      <c r="H10" s="177">
        <f t="shared" si="3"/>
        <v>0.01</v>
      </c>
    </row>
    <row r="11" spans="1:8" x14ac:dyDescent="0.25">
      <c r="A11" t="s">
        <v>287</v>
      </c>
      <c r="B11" s="80">
        <v>18800</v>
      </c>
      <c r="C11" s="80">
        <v>18200</v>
      </c>
      <c r="D11" s="80">
        <v>18400</v>
      </c>
      <c r="E11" s="180">
        <f t="shared" si="0"/>
        <v>600</v>
      </c>
      <c r="F11" s="177">
        <f t="shared" si="1"/>
        <v>3.3000000000000002E-2</v>
      </c>
      <c r="G11" s="180">
        <f t="shared" si="2"/>
        <v>400</v>
      </c>
      <c r="H11" s="177">
        <f t="shared" si="3"/>
        <v>2.1999999999999999E-2</v>
      </c>
    </row>
    <row r="12" spans="1:8" x14ac:dyDescent="0.25">
      <c r="A12" t="s">
        <v>172</v>
      </c>
      <c r="B12" s="80">
        <v>700</v>
      </c>
      <c r="C12" s="80">
        <v>700</v>
      </c>
      <c r="D12" s="80">
        <v>700</v>
      </c>
      <c r="E12" s="180">
        <f t="shared" si="0"/>
        <v>0</v>
      </c>
      <c r="F12" s="177">
        <f t="shared" si="1"/>
        <v>0</v>
      </c>
      <c r="G12" s="180">
        <f t="shared" si="2"/>
        <v>0</v>
      </c>
      <c r="H12" s="177">
        <f t="shared" si="3"/>
        <v>0</v>
      </c>
    </row>
    <row r="13" spans="1:8" x14ac:dyDescent="0.25">
      <c r="A13" t="s">
        <v>173</v>
      </c>
      <c r="B13" s="80">
        <v>5200</v>
      </c>
      <c r="C13" s="80">
        <v>5100</v>
      </c>
      <c r="D13" s="80">
        <v>5000</v>
      </c>
      <c r="E13" s="180">
        <f t="shared" si="0"/>
        <v>100</v>
      </c>
      <c r="F13" s="177">
        <f t="shared" si="1"/>
        <v>0.02</v>
      </c>
      <c r="G13" s="180">
        <f t="shared" si="2"/>
        <v>200</v>
      </c>
      <c r="H13" s="177">
        <f t="shared" si="3"/>
        <v>0.04</v>
      </c>
    </row>
    <row r="14" spans="1:8" x14ac:dyDescent="0.25">
      <c r="A14" t="s">
        <v>174</v>
      </c>
      <c r="B14" s="80">
        <v>12900</v>
      </c>
      <c r="C14" s="80">
        <v>12400</v>
      </c>
      <c r="D14" s="80">
        <v>12700</v>
      </c>
      <c r="E14" s="180">
        <f t="shared" si="0"/>
        <v>500</v>
      </c>
      <c r="F14" s="177">
        <f t="shared" si="1"/>
        <v>0.04</v>
      </c>
      <c r="G14" s="180">
        <f t="shared" si="2"/>
        <v>200</v>
      </c>
      <c r="H14" s="177">
        <f t="shared" si="3"/>
        <v>1.6E-2</v>
      </c>
    </row>
    <row r="16" spans="1:8" x14ac:dyDescent="0.25">
      <c r="A16" t="s">
        <v>278</v>
      </c>
      <c r="E16" s="227" t="s">
        <v>124</v>
      </c>
      <c r="F16" s="242"/>
      <c r="G16" s="243"/>
      <c r="H16" s="242"/>
    </row>
    <row r="17" spans="1:10" x14ac:dyDescent="0.25">
      <c r="A17" s="155" t="s">
        <v>178</v>
      </c>
      <c r="B17" t="s">
        <v>126</v>
      </c>
      <c r="C17" t="s">
        <v>127</v>
      </c>
      <c r="D17" t="s">
        <v>128</v>
      </c>
      <c r="E17" s="198" t="s">
        <v>129</v>
      </c>
      <c r="F17" s="197" t="s">
        <v>130</v>
      </c>
      <c r="G17" s="198" t="s">
        <v>128</v>
      </c>
      <c r="H17" s="197" t="s">
        <v>130</v>
      </c>
    </row>
    <row r="18" spans="1:10" x14ac:dyDescent="0.25">
      <c r="A18" s="155" t="s">
        <v>288</v>
      </c>
      <c r="B18" t="s">
        <v>132</v>
      </c>
      <c r="C18" t="s">
        <v>132</v>
      </c>
      <c r="D18" t="s">
        <v>133</v>
      </c>
      <c r="E18" s="198" t="s">
        <v>132</v>
      </c>
      <c r="F18" s="197" t="s">
        <v>134</v>
      </c>
      <c r="G18" s="198" t="s">
        <v>133</v>
      </c>
      <c r="H18" s="197" t="s">
        <v>134</v>
      </c>
    </row>
    <row r="19" spans="1:10" x14ac:dyDescent="0.25">
      <c r="A19" s="155"/>
    </row>
    <row r="20" spans="1:10" x14ac:dyDescent="0.25">
      <c r="A20" t="s">
        <v>141</v>
      </c>
      <c r="B20" s="80">
        <v>91100</v>
      </c>
      <c r="C20" s="80">
        <v>90900</v>
      </c>
      <c r="D20" s="80">
        <v>90000</v>
      </c>
      <c r="E20" s="180">
        <f t="shared" ref="E20:E25" si="4">B20-C20</f>
        <v>200</v>
      </c>
      <c r="F20" s="177">
        <f t="shared" ref="F20:F25" si="5">ROUND((B20-C20)/C20,3)</f>
        <v>2E-3</v>
      </c>
      <c r="G20" s="180">
        <f t="shared" ref="G20:G25" si="6">B20-D20</f>
        <v>1100</v>
      </c>
      <c r="H20" s="177">
        <f t="shared" ref="H20:H25" si="7">ROUND((B20-D20)/D20,3)</f>
        <v>1.2E-2</v>
      </c>
    </row>
    <row r="21" spans="1:10" x14ac:dyDescent="0.25">
      <c r="A21" t="s">
        <v>180</v>
      </c>
      <c r="B21" s="80">
        <v>78300</v>
      </c>
      <c r="C21" s="80">
        <v>78500</v>
      </c>
      <c r="D21" s="80">
        <v>77300</v>
      </c>
      <c r="E21" s="180">
        <f t="shared" si="4"/>
        <v>-200</v>
      </c>
      <c r="F21" s="177">
        <f t="shared" si="5"/>
        <v>-3.0000000000000001E-3</v>
      </c>
      <c r="G21" s="180">
        <f t="shared" si="6"/>
        <v>1000</v>
      </c>
      <c r="H21" s="177">
        <f t="shared" si="7"/>
        <v>1.2999999999999999E-2</v>
      </c>
    </row>
    <row r="22" spans="1:10" x14ac:dyDescent="0.25">
      <c r="A22" t="s">
        <v>181</v>
      </c>
      <c r="B22" s="80">
        <v>7600</v>
      </c>
      <c r="C22" s="80">
        <v>7800</v>
      </c>
      <c r="D22" s="80">
        <v>7600</v>
      </c>
      <c r="E22" s="180">
        <f t="shared" si="4"/>
        <v>-200</v>
      </c>
      <c r="F22" s="177">
        <f t="shared" si="5"/>
        <v>-2.5999999999999999E-2</v>
      </c>
      <c r="G22" s="180">
        <f t="shared" si="6"/>
        <v>0</v>
      </c>
      <c r="H22" s="177">
        <f t="shared" si="7"/>
        <v>0</v>
      </c>
    </row>
    <row r="23" spans="1:10" x14ac:dyDescent="0.25">
      <c r="A23" t="s">
        <v>195</v>
      </c>
      <c r="B23" s="80">
        <v>83500</v>
      </c>
      <c r="C23" s="80">
        <v>83100</v>
      </c>
      <c r="D23" s="80">
        <v>82400</v>
      </c>
      <c r="E23" s="180">
        <f t="shared" si="4"/>
        <v>400</v>
      </c>
      <c r="F23" s="177">
        <f t="shared" si="5"/>
        <v>5.0000000000000001E-3</v>
      </c>
      <c r="G23" s="180">
        <f t="shared" si="6"/>
        <v>1100</v>
      </c>
      <c r="H23" s="177">
        <f t="shared" si="7"/>
        <v>1.2999999999999999E-2</v>
      </c>
    </row>
    <row r="24" spans="1:10" x14ac:dyDescent="0.25">
      <c r="A24" t="s">
        <v>196</v>
      </c>
      <c r="B24" s="80">
        <v>70700</v>
      </c>
      <c r="C24" s="80">
        <v>70700</v>
      </c>
      <c r="D24" s="80">
        <v>69700</v>
      </c>
      <c r="E24" s="180">
        <f t="shared" si="4"/>
        <v>0</v>
      </c>
      <c r="F24" s="177">
        <f t="shared" si="5"/>
        <v>0</v>
      </c>
      <c r="G24" s="180">
        <f t="shared" si="6"/>
        <v>1000</v>
      </c>
      <c r="H24" s="177">
        <f t="shared" si="7"/>
        <v>1.4E-2</v>
      </c>
      <c r="J24" s="197"/>
    </row>
    <row r="25" spans="1:10" x14ac:dyDescent="0.25">
      <c r="A25" t="s">
        <v>238</v>
      </c>
      <c r="B25" s="80">
        <v>12800</v>
      </c>
      <c r="C25" s="80">
        <v>12400</v>
      </c>
      <c r="D25" s="80">
        <v>12700</v>
      </c>
      <c r="E25" s="180">
        <f t="shared" si="4"/>
        <v>400</v>
      </c>
      <c r="F25" s="177">
        <f t="shared" si="5"/>
        <v>3.2000000000000001E-2</v>
      </c>
      <c r="G25" s="180">
        <f t="shared" si="6"/>
        <v>100</v>
      </c>
      <c r="H25" s="177">
        <f t="shared" si="7"/>
        <v>8.0000000000000002E-3</v>
      </c>
    </row>
    <row r="27" spans="1:10" x14ac:dyDescent="0.25">
      <c r="A27" t="s">
        <v>278</v>
      </c>
      <c r="E27" s="227" t="s">
        <v>124</v>
      </c>
      <c r="F27" s="242"/>
      <c r="G27" s="243"/>
      <c r="H27" s="242"/>
    </row>
    <row r="28" spans="1:10" x14ac:dyDescent="0.25">
      <c r="A28" s="155" t="s">
        <v>178</v>
      </c>
      <c r="B28" t="s">
        <v>126</v>
      </c>
      <c r="C28" t="s">
        <v>127</v>
      </c>
      <c r="D28" t="s">
        <v>128</v>
      </c>
      <c r="E28" s="198" t="s">
        <v>129</v>
      </c>
      <c r="F28" s="197" t="s">
        <v>130</v>
      </c>
      <c r="G28" s="198" t="s">
        <v>128</v>
      </c>
      <c r="H28" s="197" t="s">
        <v>130</v>
      </c>
    </row>
    <row r="29" spans="1:10" x14ac:dyDescent="0.25">
      <c r="A29" s="155" t="s">
        <v>289</v>
      </c>
      <c r="B29" t="s">
        <v>132</v>
      </c>
      <c r="C29" t="s">
        <v>132</v>
      </c>
      <c r="D29" t="s">
        <v>133</v>
      </c>
      <c r="E29" s="198" t="s">
        <v>132</v>
      </c>
      <c r="F29" s="197" t="s">
        <v>134</v>
      </c>
      <c r="G29" s="198" t="s">
        <v>133</v>
      </c>
      <c r="H29" s="197" t="s">
        <v>134</v>
      </c>
    </row>
    <row r="30" spans="1:10" x14ac:dyDescent="0.25">
      <c r="A30" s="155"/>
    </row>
    <row r="31" spans="1:10" x14ac:dyDescent="0.25">
      <c r="A31" t="s">
        <v>141</v>
      </c>
      <c r="B31" s="80">
        <v>39000</v>
      </c>
      <c r="C31" s="80">
        <v>38900</v>
      </c>
      <c r="D31" s="80">
        <v>37300</v>
      </c>
      <c r="E31" s="180">
        <f t="shared" ref="E31:E40" si="8">B31-C31</f>
        <v>100</v>
      </c>
      <c r="F31" s="177">
        <f t="shared" ref="F31:F40" si="9">ROUND((B31-C31)/C31,3)</f>
        <v>3.0000000000000001E-3</v>
      </c>
      <c r="G31" s="180">
        <f t="shared" ref="G31:G40" si="10">B31-D31</f>
        <v>1700</v>
      </c>
      <c r="H31" s="177">
        <f t="shared" ref="H31:H40" si="11">ROUND((B31-D31)/D31,3)</f>
        <v>4.5999999999999999E-2</v>
      </c>
    </row>
    <row r="32" spans="1:10" x14ac:dyDescent="0.25">
      <c r="A32" t="s">
        <v>180</v>
      </c>
      <c r="B32" s="80">
        <v>33000</v>
      </c>
      <c r="C32" s="80">
        <v>33000</v>
      </c>
      <c r="D32" s="80">
        <v>31400</v>
      </c>
      <c r="E32" s="180">
        <f t="shared" si="8"/>
        <v>0</v>
      </c>
      <c r="F32" s="177">
        <f t="shared" si="9"/>
        <v>0</v>
      </c>
      <c r="G32" s="180">
        <f t="shared" si="10"/>
        <v>1600</v>
      </c>
      <c r="H32" s="177">
        <f t="shared" si="11"/>
        <v>5.0999999999999997E-2</v>
      </c>
    </row>
    <row r="33" spans="1:8" x14ac:dyDescent="0.25">
      <c r="A33" t="s">
        <v>181</v>
      </c>
      <c r="B33" s="80">
        <v>9300</v>
      </c>
      <c r="C33" s="80">
        <v>9300</v>
      </c>
      <c r="D33" s="80">
        <v>8700</v>
      </c>
      <c r="E33" s="180">
        <f t="shared" si="8"/>
        <v>0</v>
      </c>
      <c r="F33" s="177">
        <f t="shared" si="9"/>
        <v>0</v>
      </c>
      <c r="G33" s="180">
        <f t="shared" si="10"/>
        <v>600</v>
      </c>
      <c r="H33" s="177">
        <f t="shared" si="11"/>
        <v>6.9000000000000006E-2</v>
      </c>
    </row>
    <row r="34" spans="1:8" x14ac:dyDescent="0.25">
      <c r="A34" t="s">
        <v>195</v>
      </c>
      <c r="B34" s="80">
        <v>29700</v>
      </c>
      <c r="C34" s="80">
        <v>29600</v>
      </c>
      <c r="D34" s="80">
        <v>28600</v>
      </c>
      <c r="E34" s="180">
        <f t="shared" si="8"/>
        <v>100</v>
      </c>
      <c r="F34" s="177">
        <f t="shared" si="9"/>
        <v>3.0000000000000001E-3</v>
      </c>
      <c r="G34" s="180">
        <f t="shared" si="10"/>
        <v>1100</v>
      </c>
      <c r="H34" s="177">
        <f t="shared" si="11"/>
        <v>3.7999999999999999E-2</v>
      </c>
    </row>
    <row r="35" spans="1:8" x14ac:dyDescent="0.25">
      <c r="A35" t="s">
        <v>196</v>
      </c>
      <c r="B35" s="80">
        <v>23700</v>
      </c>
      <c r="C35" s="80">
        <v>23700</v>
      </c>
      <c r="D35" s="80">
        <v>22700</v>
      </c>
      <c r="E35" s="180">
        <f t="shared" si="8"/>
        <v>0</v>
      </c>
      <c r="F35" s="177">
        <f t="shared" si="9"/>
        <v>0</v>
      </c>
      <c r="G35" s="180">
        <f t="shared" si="10"/>
        <v>1000</v>
      </c>
      <c r="H35" s="177">
        <f t="shared" si="11"/>
        <v>4.3999999999999997E-2</v>
      </c>
    </row>
    <row r="36" spans="1:8" x14ac:dyDescent="0.25">
      <c r="A36" t="s">
        <v>188</v>
      </c>
      <c r="B36" s="80">
        <v>6400</v>
      </c>
      <c r="C36" s="80">
        <v>6400</v>
      </c>
      <c r="D36" s="80">
        <v>6100</v>
      </c>
      <c r="E36" s="180">
        <f t="shared" si="8"/>
        <v>0</v>
      </c>
      <c r="F36" s="177">
        <f t="shared" si="9"/>
        <v>0</v>
      </c>
      <c r="G36" s="180">
        <f t="shared" si="10"/>
        <v>300</v>
      </c>
      <c r="H36" s="177">
        <f t="shared" si="11"/>
        <v>4.9000000000000002E-2</v>
      </c>
    </row>
    <row r="37" spans="1:8" x14ac:dyDescent="0.25">
      <c r="A37" t="s">
        <v>238</v>
      </c>
      <c r="B37" s="80">
        <v>6000</v>
      </c>
      <c r="C37" s="80">
        <v>5900</v>
      </c>
      <c r="D37" s="80">
        <v>5900</v>
      </c>
      <c r="E37" s="180">
        <f t="shared" si="8"/>
        <v>100</v>
      </c>
      <c r="F37" s="177">
        <f t="shared" si="9"/>
        <v>1.7000000000000001E-2</v>
      </c>
      <c r="G37" s="180">
        <f t="shared" si="10"/>
        <v>100</v>
      </c>
      <c r="H37" s="177">
        <f t="shared" si="11"/>
        <v>1.7000000000000001E-2</v>
      </c>
    </row>
    <row r="38" spans="1:8" x14ac:dyDescent="0.25">
      <c r="A38" t="s">
        <v>239</v>
      </c>
      <c r="B38" s="80">
        <v>1300</v>
      </c>
      <c r="C38" s="80">
        <v>1300</v>
      </c>
      <c r="D38" s="80">
        <v>1300</v>
      </c>
      <c r="E38" s="180">
        <f t="shared" si="8"/>
        <v>0</v>
      </c>
      <c r="F38" s="177">
        <f t="shared" si="9"/>
        <v>0</v>
      </c>
      <c r="G38" s="180">
        <f t="shared" si="10"/>
        <v>0</v>
      </c>
      <c r="H38" s="177">
        <f t="shared" si="11"/>
        <v>0</v>
      </c>
    </row>
    <row r="39" spans="1:8" x14ac:dyDescent="0.25">
      <c r="A39" t="s">
        <v>240</v>
      </c>
      <c r="B39" s="80">
        <v>1300</v>
      </c>
      <c r="C39" s="80">
        <v>1300</v>
      </c>
      <c r="D39" s="80">
        <v>1300</v>
      </c>
      <c r="E39" s="180">
        <f t="shared" si="8"/>
        <v>0</v>
      </c>
      <c r="F39" s="177">
        <f t="shared" si="9"/>
        <v>0</v>
      </c>
      <c r="G39" s="180">
        <f t="shared" si="10"/>
        <v>0</v>
      </c>
      <c r="H39" s="177">
        <f t="shared" si="11"/>
        <v>0</v>
      </c>
    </row>
    <row r="40" spans="1:8" x14ac:dyDescent="0.25">
      <c r="A40" t="s">
        <v>243</v>
      </c>
      <c r="B40" s="80">
        <v>3400</v>
      </c>
      <c r="C40" s="80">
        <v>3300</v>
      </c>
      <c r="D40" s="80">
        <v>3300</v>
      </c>
      <c r="E40" s="180">
        <f t="shared" si="8"/>
        <v>100</v>
      </c>
      <c r="F40" s="177">
        <f t="shared" si="9"/>
        <v>0.03</v>
      </c>
      <c r="G40" s="180">
        <f t="shared" si="10"/>
        <v>100</v>
      </c>
      <c r="H40" s="177">
        <f t="shared" si="11"/>
        <v>0.03</v>
      </c>
    </row>
    <row r="42" spans="1:8" x14ac:dyDescent="0.25">
      <c r="A42" t="s">
        <v>138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topLeftCell="A33" workbookViewId="0">
      <selection activeCell="L50" sqref="L50"/>
    </sheetView>
  </sheetViews>
  <sheetFormatPr defaultRowHeight="15" x14ac:dyDescent="0.25"/>
  <cols>
    <col min="1" max="1" width="5.140625" style="155" bestFit="1" customWidth="1"/>
    <col min="2" max="2" width="9.140625" style="156" customWidth="1"/>
    <col min="3" max="3" width="9.140625" style="157" customWidth="1"/>
    <col min="4" max="4" width="9" style="157" bestFit="1" customWidth="1"/>
    <col min="5" max="7" width="9.140625" style="156" customWidth="1"/>
    <col min="8" max="8" width="9.140625" style="157" customWidth="1"/>
  </cols>
  <sheetData>
    <row r="1" spans="1:8" x14ac:dyDescent="0.25">
      <c r="A1" s="227" t="s">
        <v>290</v>
      </c>
      <c r="B1" s="223"/>
      <c r="C1" s="224"/>
      <c r="D1" s="224"/>
      <c r="E1" s="223"/>
      <c r="F1" s="223"/>
      <c r="G1" s="223"/>
      <c r="H1" s="224"/>
    </row>
    <row r="3" spans="1:8" ht="65.25" customHeight="1" thickBot="1" x14ac:dyDescent="0.3">
      <c r="A3" s="39" t="s">
        <v>106</v>
      </c>
      <c r="B3" s="148" t="s">
        <v>291</v>
      </c>
      <c r="C3" s="145" t="s">
        <v>292</v>
      </c>
      <c r="D3" s="145" t="s">
        <v>293</v>
      </c>
      <c r="E3" s="148" t="s">
        <v>294</v>
      </c>
      <c r="F3" s="148" t="s">
        <v>123</v>
      </c>
      <c r="G3" s="148" t="s">
        <v>108</v>
      </c>
      <c r="H3" s="145" t="s">
        <v>295</v>
      </c>
    </row>
    <row r="4" spans="1:8" ht="15.75" customHeight="1" thickTop="1" x14ac:dyDescent="0.25">
      <c r="A4" s="40">
        <v>1976</v>
      </c>
      <c r="B4" s="41">
        <v>2007417</v>
      </c>
      <c r="C4" s="146">
        <v>64.7</v>
      </c>
      <c r="D4" s="146">
        <v>60.1</v>
      </c>
      <c r="E4" s="41">
        <v>1298668</v>
      </c>
      <c r="F4" s="41">
        <v>1207409</v>
      </c>
      <c r="G4" s="41">
        <v>91259</v>
      </c>
      <c r="H4" s="146">
        <v>7</v>
      </c>
    </row>
    <row r="5" spans="1:8" x14ac:dyDescent="0.25">
      <c r="A5" s="40">
        <v>1977</v>
      </c>
      <c r="B5" s="41">
        <v>2061250</v>
      </c>
      <c r="C5" s="146">
        <v>64.400000000000006</v>
      </c>
      <c r="D5" s="146">
        <v>60</v>
      </c>
      <c r="E5" s="41">
        <v>1326585</v>
      </c>
      <c r="F5" s="41">
        <v>1236934</v>
      </c>
      <c r="G5" s="41">
        <v>89651</v>
      </c>
      <c r="H5" s="146">
        <v>6.8</v>
      </c>
    </row>
    <row r="6" spans="1:8" x14ac:dyDescent="0.25">
      <c r="A6" s="40">
        <v>1978</v>
      </c>
      <c r="B6" s="41">
        <v>2117667</v>
      </c>
      <c r="C6" s="146">
        <v>64.099999999999994</v>
      </c>
      <c r="D6" s="146">
        <v>60.5</v>
      </c>
      <c r="E6" s="41">
        <v>1357715</v>
      </c>
      <c r="F6" s="41">
        <v>1282095</v>
      </c>
      <c r="G6" s="41">
        <v>75620</v>
      </c>
      <c r="H6" s="146">
        <v>5.6</v>
      </c>
    </row>
    <row r="7" spans="1:8" x14ac:dyDescent="0.25">
      <c r="A7" s="40">
        <v>1979</v>
      </c>
      <c r="B7" s="41">
        <v>2169417</v>
      </c>
      <c r="C7" s="146">
        <v>63.4</v>
      </c>
      <c r="D7" s="146">
        <v>60.2</v>
      </c>
      <c r="E7" s="41">
        <v>1374740</v>
      </c>
      <c r="F7" s="41">
        <v>1306553</v>
      </c>
      <c r="G7" s="41">
        <v>68187</v>
      </c>
      <c r="H7" s="146">
        <v>5</v>
      </c>
    </row>
    <row r="8" spans="1:8" x14ac:dyDescent="0.25">
      <c r="A8" s="40">
        <v>1980</v>
      </c>
      <c r="B8" s="41">
        <v>2221189</v>
      </c>
      <c r="C8" s="146">
        <v>62.8</v>
      </c>
      <c r="D8" s="146">
        <v>58.5</v>
      </c>
      <c r="E8" s="41">
        <v>1394098</v>
      </c>
      <c r="F8" s="41">
        <v>1300398</v>
      </c>
      <c r="G8" s="41">
        <v>93700</v>
      </c>
      <c r="H8" s="146">
        <v>6.7</v>
      </c>
    </row>
    <row r="9" spans="1:8" x14ac:dyDescent="0.25">
      <c r="A9" s="40">
        <v>1981</v>
      </c>
      <c r="B9" s="41">
        <v>2266387</v>
      </c>
      <c r="C9" s="146">
        <v>63.2</v>
      </c>
      <c r="D9" s="146">
        <v>58</v>
      </c>
      <c r="E9" s="41">
        <v>1431228</v>
      </c>
      <c r="F9" s="41">
        <v>1314047</v>
      </c>
      <c r="G9" s="41">
        <v>117181</v>
      </c>
      <c r="H9" s="146">
        <v>8.1999999999999993</v>
      </c>
    </row>
    <row r="10" spans="1:8" x14ac:dyDescent="0.25">
      <c r="A10" s="40">
        <v>1982</v>
      </c>
      <c r="B10" s="41">
        <v>2306997</v>
      </c>
      <c r="C10" s="146">
        <v>64.2</v>
      </c>
      <c r="D10" s="146">
        <v>57.3</v>
      </c>
      <c r="E10" s="41">
        <v>1481395</v>
      </c>
      <c r="F10" s="41">
        <v>1321621</v>
      </c>
      <c r="G10" s="41">
        <v>159774</v>
      </c>
      <c r="H10" s="146">
        <v>10.8</v>
      </c>
    </row>
    <row r="11" spans="1:8" x14ac:dyDescent="0.25">
      <c r="A11" s="40">
        <v>1983</v>
      </c>
      <c r="B11" s="41">
        <v>2340604</v>
      </c>
      <c r="C11" s="146">
        <v>63.2</v>
      </c>
      <c r="D11" s="146">
        <v>56.9</v>
      </c>
      <c r="E11" s="41">
        <v>1478129</v>
      </c>
      <c r="F11" s="41">
        <v>1332493</v>
      </c>
      <c r="G11" s="41">
        <v>145636</v>
      </c>
      <c r="H11" s="146">
        <v>9.9</v>
      </c>
    </row>
    <row r="12" spans="1:8" x14ac:dyDescent="0.25">
      <c r="A12" s="40">
        <v>1984</v>
      </c>
      <c r="B12" s="41">
        <v>2377872</v>
      </c>
      <c r="C12" s="146">
        <v>62.9</v>
      </c>
      <c r="D12" s="146">
        <v>58.5</v>
      </c>
      <c r="E12" s="41">
        <v>1495372</v>
      </c>
      <c r="F12" s="41">
        <v>1391236</v>
      </c>
      <c r="G12" s="41">
        <v>104136</v>
      </c>
      <c r="H12" s="146">
        <v>7</v>
      </c>
    </row>
    <row r="13" spans="1:8" x14ac:dyDescent="0.25">
      <c r="A13" s="40">
        <v>1985</v>
      </c>
      <c r="B13" s="41">
        <v>2425715</v>
      </c>
      <c r="C13" s="146">
        <v>63.8</v>
      </c>
      <c r="D13" s="146">
        <v>59.5</v>
      </c>
      <c r="E13" s="41">
        <v>1548432</v>
      </c>
      <c r="F13" s="41">
        <v>1442703</v>
      </c>
      <c r="G13" s="41">
        <v>105729</v>
      </c>
      <c r="H13" s="146">
        <v>6.8</v>
      </c>
    </row>
    <row r="14" spans="1:8" x14ac:dyDescent="0.25">
      <c r="A14" s="40">
        <v>1986</v>
      </c>
      <c r="B14" s="41">
        <v>2454394</v>
      </c>
      <c r="C14" s="146">
        <v>64.900000000000006</v>
      </c>
      <c r="D14" s="146">
        <v>60.8</v>
      </c>
      <c r="E14" s="41">
        <v>1592444</v>
      </c>
      <c r="F14" s="41">
        <v>1491149</v>
      </c>
      <c r="G14" s="41">
        <v>101295</v>
      </c>
      <c r="H14" s="146">
        <v>6.4</v>
      </c>
    </row>
    <row r="15" spans="1:8" x14ac:dyDescent="0.25">
      <c r="A15" s="40">
        <v>1987</v>
      </c>
      <c r="B15" s="41">
        <v>2494231</v>
      </c>
      <c r="C15" s="146">
        <v>65.5</v>
      </c>
      <c r="D15" s="146">
        <v>61.9</v>
      </c>
      <c r="E15" s="41">
        <v>1633928</v>
      </c>
      <c r="F15" s="41">
        <v>1544366</v>
      </c>
      <c r="G15" s="41">
        <v>89562</v>
      </c>
      <c r="H15" s="146">
        <v>5.5</v>
      </c>
    </row>
    <row r="16" spans="1:8" x14ac:dyDescent="0.25">
      <c r="A16" s="40">
        <v>1988</v>
      </c>
      <c r="B16" s="41">
        <v>2531731</v>
      </c>
      <c r="C16" s="146">
        <v>65.7</v>
      </c>
      <c r="D16" s="146">
        <v>62.7</v>
      </c>
      <c r="E16" s="41">
        <v>1664039</v>
      </c>
      <c r="F16" s="41">
        <v>1587665</v>
      </c>
      <c r="G16" s="41">
        <v>76374</v>
      </c>
      <c r="H16" s="146">
        <v>4.5999999999999996</v>
      </c>
    </row>
    <row r="17" spans="1:8" x14ac:dyDescent="0.25">
      <c r="A17" s="40">
        <v>1989</v>
      </c>
      <c r="B17" s="41">
        <v>2564562</v>
      </c>
      <c r="C17" s="146">
        <v>66.2</v>
      </c>
      <c r="D17" s="146">
        <v>63.2</v>
      </c>
      <c r="E17" s="41">
        <v>1698019</v>
      </c>
      <c r="F17" s="41">
        <v>1619583</v>
      </c>
      <c r="G17" s="41">
        <v>78436</v>
      </c>
      <c r="H17" s="146">
        <v>4.5999999999999996</v>
      </c>
    </row>
    <row r="18" spans="1:8" x14ac:dyDescent="0.25">
      <c r="A18" s="40">
        <v>1990</v>
      </c>
      <c r="B18" s="41">
        <v>2611727</v>
      </c>
      <c r="C18" s="146">
        <v>66.3</v>
      </c>
      <c r="D18" s="146">
        <v>63.1</v>
      </c>
      <c r="E18" s="41">
        <v>1732623</v>
      </c>
      <c r="F18" s="41">
        <v>1647991</v>
      </c>
      <c r="G18" s="41">
        <v>84632</v>
      </c>
      <c r="H18" s="146">
        <v>4.9000000000000004</v>
      </c>
    </row>
    <row r="19" spans="1:8" x14ac:dyDescent="0.25">
      <c r="A19" s="40">
        <v>1991</v>
      </c>
      <c r="B19" s="41">
        <v>2663381</v>
      </c>
      <c r="C19" s="146">
        <v>66.2</v>
      </c>
      <c r="D19" s="146">
        <v>62.1</v>
      </c>
      <c r="E19" s="41">
        <v>1762572</v>
      </c>
      <c r="F19" s="41">
        <v>1654432</v>
      </c>
      <c r="G19" s="41">
        <v>108140</v>
      </c>
      <c r="H19" s="146">
        <v>6.1</v>
      </c>
    </row>
    <row r="20" spans="1:8" x14ac:dyDescent="0.25">
      <c r="A20" s="40">
        <v>1992</v>
      </c>
      <c r="B20" s="41">
        <v>2699099</v>
      </c>
      <c r="C20" s="146">
        <v>66.599999999999994</v>
      </c>
      <c r="D20" s="146">
        <v>62.1</v>
      </c>
      <c r="E20" s="41">
        <v>1796665</v>
      </c>
      <c r="F20" s="41">
        <v>1675819</v>
      </c>
      <c r="G20" s="41">
        <v>120846</v>
      </c>
      <c r="H20" s="146">
        <v>6.7</v>
      </c>
    </row>
    <row r="21" spans="1:8" x14ac:dyDescent="0.25">
      <c r="A21" s="40">
        <v>1993</v>
      </c>
      <c r="B21" s="41">
        <v>2738558</v>
      </c>
      <c r="C21" s="146">
        <v>66.599999999999994</v>
      </c>
      <c r="D21" s="146">
        <v>61.8</v>
      </c>
      <c r="E21" s="41">
        <v>1825100</v>
      </c>
      <c r="F21" s="41">
        <v>1691707</v>
      </c>
      <c r="G21" s="41">
        <v>133393</v>
      </c>
      <c r="H21" s="146">
        <v>7.3</v>
      </c>
    </row>
    <row r="22" spans="1:8" x14ac:dyDescent="0.25">
      <c r="A22" s="40">
        <v>1994</v>
      </c>
      <c r="B22" s="41">
        <v>2773845</v>
      </c>
      <c r="C22" s="146">
        <v>66.3</v>
      </c>
      <c r="D22" s="146">
        <v>62.2</v>
      </c>
      <c r="E22" s="41">
        <v>1840083</v>
      </c>
      <c r="F22" s="41">
        <v>1726501</v>
      </c>
      <c r="G22" s="41">
        <v>113582</v>
      </c>
      <c r="H22" s="146">
        <v>6.2</v>
      </c>
    </row>
    <row r="23" spans="1:8" x14ac:dyDescent="0.25">
      <c r="A23" s="40">
        <v>1995</v>
      </c>
      <c r="B23" s="41">
        <v>2812457</v>
      </c>
      <c r="C23" s="146">
        <v>66.3</v>
      </c>
      <c r="D23" s="146">
        <v>62.9</v>
      </c>
      <c r="E23" s="41">
        <v>1864109</v>
      </c>
      <c r="F23" s="41">
        <v>1768423</v>
      </c>
      <c r="G23" s="41">
        <v>95686</v>
      </c>
      <c r="H23" s="146">
        <v>5.0999999999999996</v>
      </c>
    </row>
    <row r="24" spans="1:8" x14ac:dyDescent="0.25">
      <c r="A24" s="40">
        <v>1996</v>
      </c>
      <c r="B24" s="41">
        <v>2849311</v>
      </c>
      <c r="C24" s="146">
        <v>66.099999999999994</v>
      </c>
      <c r="D24" s="146">
        <v>62.4</v>
      </c>
      <c r="E24" s="41">
        <v>1884580</v>
      </c>
      <c r="F24" s="41">
        <v>1777622</v>
      </c>
      <c r="G24" s="41">
        <v>106958</v>
      </c>
      <c r="H24" s="146">
        <v>5.7</v>
      </c>
    </row>
    <row r="25" spans="1:8" x14ac:dyDescent="0.25">
      <c r="A25" s="40">
        <v>1997</v>
      </c>
      <c r="B25" s="41">
        <v>2895736</v>
      </c>
      <c r="C25" s="146">
        <v>66.3</v>
      </c>
      <c r="D25" s="146">
        <v>63.3</v>
      </c>
      <c r="E25" s="41">
        <v>1919215</v>
      </c>
      <c r="F25" s="41">
        <v>1833161</v>
      </c>
      <c r="G25" s="41">
        <v>86054</v>
      </c>
      <c r="H25" s="146">
        <v>4.5</v>
      </c>
    </row>
    <row r="26" spans="1:8" x14ac:dyDescent="0.25">
      <c r="A26" s="40">
        <v>1998</v>
      </c>
      <c r="B26" s="41">
        <v>2943400</v>
      </c>
      <c r="C26" s="146">
        <v>65.900000000000006</v>
      </c>
      <c r="D26" s="146">
        <v>63.5</v>
      </c>
      <c r="E26" s="41">
        <v>1939577</v>
      </c>
      <c r="F26" s="41">
        <v>1869206</v>
      </c>
      <c r="G26" s="41">
        <v>70371</v>
      </c>
      <c r="H26" s="146">
        <v>3.6</v>
      </c>
    </row>
    <row r="27" spans="1:8" x14ac:dyDescent="0.25">
      <c r="A27" s="40">
        <v>1999</v>
      </c>
      <c r="B27" s="41">
        <v>2986809</v>
      </c>
      <c r="C27" s="146">
        <v>65.5</v>
      </c>
      <c r="D27" s="146">
        <v>62.8</v>
      </c>
      <c r="E27" s="41">
        <v>1957132</v>
      </c>
      <c r="F27" s="41">
        <v>1875672</v>
      </c>
      <c r="G27" s="41">
        <v>81460</v>
      </c>
      <c r="H27" s="146">
        <v>4.2</v>
      </c>
    </row>
    <row r="28" spans="1:8" x14ac:dyDescent="0.25">
      <c r="A28" s="40">
        <v>2000</v>
      </c>
      <c r="B28" s="41">
        <v>3027577</v>
      </c>
      <c r="C28" s="146">
        <v>65</v>
      </c>
      <c r="D28" s="146">
        <v>62.6</v>
      </c>
      <c r="E28" s="41">
        <v>1966970</v>
      </c>
      <c r="F28" s="41">
        <v>1894367</v>
      </c>
      <c r="G28" s="41">
        <v>72603</v>
      </c>
      <c r="H28" s="146">
        <v>3.7</v>
      </c>
    </row>
    <row r="29" spans="1:8" x14ac:dyDescent="0.25">
      <c r="A29" s="40">
        <v>2001</v>
      </c>
      <c r="B29" s="41">
        <v>3068817</v>
      </c>
      <c r="C29" s="146">
        <v>63.3</v>
      </c>
      <c r="D29" s="146">
        <v>60.1</v>
      </c>
      <c r="E29" s="41">
        <v>1943755</v>
      </c>
      <c r="F29" s="41">
        <v>1843373</v>
      </c>
      <c r="G29" s="41">
        <v>100382</v>
      </c>
      <c r="H29" s="146">
        <v>5.2</v>
      </c>
    </row>
    <row r="30" spans="1:8" x14ac:dyDescent="0.25">
      <c r="A30" s="40">
        <v>2002</v>
      </c>
      <c r="B30" s="41">
        <v>3107288</v>
      </c>
      <c r="C30" s="146">
        <v>62.8</v>
      </c>
      <c r="D30" s="146">
        <v>59</v>
      </c>
      <c r="E30" s="41">
        <v>1952296</v>
      </c>
      <c r="F30" s="41">
        <v>1833649</v>
      </c>
      <c r="G30" s="41">
        <v>118647</v>
      </c>
      <c r="H30" s="146">
        <v>6.1</v>
      </c>
    </row>
    <row r="31" spans="1:8" x14ac:dyDescent="0.25">
      <c r="A31" s="40">
        <v>2003</v>
      </c>
      <c r="B31" s="41">
        <v>3146479</v>
      </c>
      <c r="C31" s="146">
        <v>63.5</v>
      </c>
      <c r="D31" s="146">
        <v>59.2</v>
      </c>
      <c r="E31" s="41">
        <v>1996734</v>
      </c>
      <c r="F31" s="41">
        <v>1862178</v>
      </c>
      <c r="G31" s="41">
        <v>134556</v>
      </c>
      <c r="H31" s="146">
        <v>6.7</v>
      </c>
    </row>
    <row r="32" spans="1:8" x14ac:dyDescent="0.25">
      <c r="A32" s="40">
        <v>2004</v>
      </c>
      <c r="B32" s="41">
        <v>3195378</v>
      </c>
      <c r="C32" s="146">
        <v>64</v>
      </c>
      <c r="D32" s="146">
        <v>59.5</v>
      </c>
      <c r="E32" s="41">
        <v>2043898</v>
      </c>
      <c r="F32" s="41">
        <v>1902144</v>
      </c>
      <c r="G32" s="41">
        <v>141754</v>
      </c>
      <c r="H32" s="146">
        <v>6.9</v>
      </c>
    </row>
    <row r="33" spans="1:8" x14ac:dyDescent="0.25">
      <c r="A33" s="40">
        <v>2005</v>
      </c>
      <c r="B33" s="41">
        <v>3255131</v>
      </c>
      <c r="C33" s="146">
        <v>63.7</v>
      </c>
      <c r="D33" s="146">
        <v>59.4</v>
      </c>
      <c r="E33" s="41">
        <v>2073749</v>
      </c>
      <c r="F33" s="41">
        <v>1932855</v>
      </c>
      <c r="G33" s="41">
        <v>140894</v>
      </c>
      <c r="H33" s="146">
        <v>6.8</v>
      </c>
    </row>
    <row r="34" spans="1:8" x14ac:dyDescent="0.25">
      <c r="A34" s="40">
        <v>2006</v>
      </c>
      <c r="B34" s="41">
        <v>3331133</v>
      </c>
      <c r="C34" s="146">
        <v>64.7</v>
      </c>
      <c r="D34" s="146">
        <v>60.6</v>
      </c>
      <c r="E34" s="41">
        <v>2153884</v>
      </c>
      <c r="F34" s="41">
        <v>2017604</v>
      </c>
      <c r="G34" s="41">
        <v>136280</v>
      </c>
      <c r="H34" s="146">
        <v>6.3</v>
      </c>
    </row>
    <row r="35" spans="1:8" x14ac:dyDescent="0.25">
      <c r="A35" s="40">
        <v>2007</v>
      </c>
      <c r="B35" s="41">
        <v>3405022</v>
      </c>
      <c r="C35" s="146">
        <v>63.6</v>
      </c>
      <c r="D35" s="146">
        <v>60.1</v>
      </c>
      <c r="E35" s="41">
        <v>2167128</v>
      </c>
      <c r="F35" s="41">
        <v>2045344</v>
      </c>
      <c r="G35" s="41">
        <v>121784</v>
      </c>
      <c r="H35" s="146">
        <v>5.6</v>
      </c>
    </row>
    <row r="36" spans="1:8" x14ac:dyDescent="0.25">
      <c r="A36" s="40">
        <v>2008</v>
      </c>
      <c r="B36" s="41">
        <v>3475376</v>
      </c>
      <c r="C36" s="146">
        <v>62.6</v>
      </c>
      <c r="D36" s="146">
        <v>58.3</v>
      </c>
      <c r="E36" s="41">
        <v>2175274</v>
      </c>
      <c r="F36" s="41">
        <v>2025641</v>
      </c>
      <c r="G36" s="41">
        <v>149633</v>
      </c>
      <c r="H36" s="146">
        <v>6.9</v>
      </c>
    </row>
    <row r="37" spans="1:8" x14ac:dyDescent="0.25">
      <c r="A37" s="40">
        <v>2009</v>
      </c>
      <c r="B37" s="41">
        <v>3530767</v>
      </c>
      <c r="C37" s="146">
        <v>61.7</v>
      </c>
      <c r="D37" s="146">
        <v>54.9</v>
      </c>
      <c r="E37" s="41">
        <v>2176789</v>
      </c>
      <c r="F37" s="41">
        <v>1937493</v>
      </c>
      <c r="G37" s="41">
        <v>239296</v>
      </c>
      <c r="H37" s="146">
        <v>11</v>
      </c>
    </row>
    <row r="38" spans="1:8" x14ac:dyDescent="0.25">
      <c r="A38" s="40">
        <v>2010</v>
      </c>
      <c r="B38" s="41">
        <v>3573592</v>
      </c>
      <c r="C38" s="146">
        <v>60.7</v>
      </c>
      <c r="D38" s="146">
        <v>54</v>
      </c>
      <c r="E38" s="41">
        <v>2170408</v>
      </c>
      <c r="F38" s="41">
        <v>1929604</v>
      </c>
      <c r="G38" s="41">
        <v>240804</v>
      </c>
      <c r="H38" s="146">
        <v>11.1</v>
      </c>
    </row>
    <row r="39" spans="1:8" x14ac:dyDescent="0.25">
      <c r="A39" s="40">
        <v>2011</v>
      </c>
      <c r="B39" s="41">
        <v>3602934</v>
      </c>
      <c r="C39" s="146">
        <v>60.3</v>
      </c>
      <c r="D39" s="146">
        <v>54.1</v>
      </c>
      <c r="E39" s="41">
        <v>2173678</v>
      </c>
      <c r="F39" s="41">
        <v>1948705</v>
      </c>
      <c r="G39" s="41">
        <v>224973</v>
      </c>
      <c r="H39" s="146">
        <v>10.3</v>
      </c>
    </row>
    <row r="40" spans="1:8" x14ac:dyDescent="0.25">
      <c r="A40" s="40">
        <v>2012</v>
      </c>
      <c r="B40" s="41">
        <v>3638670</v>
      </c>
      <c r="C40" s="146">
        <v>59.8</v>
      </c>
      <c r="D40" s="146">
        <v>54.4</v>
      </c>
      <c r="E40" s="41">
        <v>2176794</v>
      </c>
      <c r="F40" s="41">
        <v>1980647</v>
      </c>
      <c r="G40" s="41">
        <v>196147</v>
      </c>
      <c r="H40" s="146">
        <v>9</v>
      </c>
    </row>
    <row r="41" spans="1:8" x14ac:dyDescent="0.25">
      <c r="A41" s="40">
        <v>2013</v>
      </c>
      <c r="B41" s="41">
        <v>3679519</v>
      </c>
      <c r="C41" s="146">
        <v>59.3</v>
      </c>
      <c r="D41" s="146">
        <v>54.9</v>
      </c>
      <c r="E41" s="41">
        <v>2181555</v>
      </c>
      <c r="F41" s="41">
        <v>2019093</v>
      </c>
      <c r="G41" s="41">
        <v>162462</v>
      </c>
      <c r="H41" s="146">
        <v>7.4</v>
      </c>
    </row>
    <row r="42" spans="1:8" x14ac:dyDescent="0.25">
      <c r="A42" s="40">
        <v>2014</v>
      </c>
      <c r="B42" s="73">
        <v>3726088</v>
      </c>
      <c r="C42" s="147">
        <v>59.1</v>
      </c>
      <c r="D42" s="147">
        <v>55.4</v>
      </c>
      <c r="E42" s="73">
        <v>2201844</v>
      </c>
      <c r="F42" s="73">
        <v>2063369</v>
      </c>
      <c r="G42" s="73">
        <v>138475</v>
      </c>
      <c r="H42" s="147">
        <v>6.3</v>
      </c>
    </row>
    <row r="43" spans="1:8" x14ac:dyDescent="0.25">
      <c r="A43" s="40">
        <v>2015</v>
      </c>
      <c r="B43" s="73">
        <v>3781039</v>
      </c>
      <c r="C43" s="147">
        <v>59.3</v>
      </c>
      <c r="D43" s="147">
        <v>55.8</v>
      </c>
      <c r="E43" s="73">
        <v>2241067</v>
      </c>
      <c r="F43" s="73">
        <v>2108786</v>
      </c>
      <c r="G43" s="73">
        <v>132281</v>
      </c>
      <c r="H43" s="147">
        <v>5.9</v>
      </c>
    </row>
    <row r="44" spans="1:8" x14ac:dyDescent="0.25">
      <c r="A44" s="40">
        <v>2016</v>
      </c>
      <c r="B44" s="73">
        <v>3837888</v>
      </c>
      <c r="C44" s="147">
        <v>58.8</v>
      </c>
      <c r="D44" s="147">
        <v>55.9</v>
      </c>
      <c r="E44" s="73">
        <v>2255783</v>
      </c>
      <c r="F44" s="73">
        <v>2145584</v>
      </c>
      <c r="G44" s="73">
        <v>110199</v>
      </c>
      <c r="H44" s="147">
        <v>4.9000000000000004</v>
      </c>
    </row>
    <row r="45" spans="1:8" x14ac:dyDescent="0.25">
      <c r="A45" s="40">
        <v>2017</v>
      </c>
      <c r="B45" s="139">
        <v>3890648</v>
      </c>
      <c r="C45" s="144">
        <v>58.2</v>
      </c>
      <c r="D45" s="144">
        <v>55.7</v>
      </c>
      <c r="E45" s="139">
        <v>2262949</v>
      </c>
      <c r="F45" s="139">
        <v>2168104</v>
      </c>
      <c r="G45" s="139">
        <v>94845</v>
      </c>
      <c r="H45" s="144">
        <v>4.2</v>
      </c>
    </row>
    <row r="46" spans="1:8" x14ac:dyDescent="0.25">
      <c r="A46" s="40">
        <v>2018</v>
      </c>
      <c r="B46" s="139">
        <v>3939491</v>
      </c>
      <c r="C46" s="144">
        <v>58</v>
      </c>
      <c r="D46" s="144">
        <v>56</v>
      </c>
      <c r="E46" s="139">
        <v>2283363</v>
      </c>
      <c r="F46" s="139">
        <v>2206821</v>
      </c>
      <c r="G46" s="139">
        <v>76542</v>
      </c>
      <c r="H46" s="144">
        <v>3.4</v>
      </c>
    </row>
    <row r="47" spans="1:8" x14ac:dyDescent="0.25">
      <c r="A47" s="40">
        <v>2019</v>
      </c>
      <c r="B47" s="139">
        <v>3991400</v>
      </c>
      <c r="C47" s="144">
        <v>58.3</v>
      </c>
      <c r="D47" s="144">
        <v>56.7</v>
      </c>
      <c r="E47" s="139">
        <v>2328087</v>
      </c>
      <c r="F47" s="139">
        <v>2263682</v>
      </c>
      <c r="G47" s="139">
        <v>64405</v>
      </c>
      <c r="H47" s="144">
        <v>2.8</v>
      </c>
    </row>
    <row r="48" spans="1:8" x14ac:dyDescent="0.25">
      <c r="A48" s="40">
        <v>2020</v>
      </c>
      <c r="B48" s="139">
        <v>4047327</v>
      </c>
      <c r="C48" s="144">
        <v>57.9</v>
      </c>
      <c r="D48" s="144">
        <v>54.4</v>
      </c>
      <c r="E48" s="139">
        <v>2341703</v>
      </c>
      <c r="F48" s="139">
        <v>2201090</v>
      </c>
      <c r="G48" s="139">
        <v>140613</v>
      </c>
      <c r="H48" s="144">
        <v>6</v>
      </c>
    </row>
    <row r="49" spans="1:8" x14ac:dyDescent="0.25">
      <c r="A49" s="40">
        <v>2021</v>
      </c>
      <c r="B49" s="139">
        <v>4109767</v>
      </c>
      <c r="C49" s="144">
        <v>57.6</v>
      </c>
      <c r="D49" s="144">
        <v>55.3</v>
      </c>
      <c r="E49" s="139">
        <v>2365616</v>
      </c>
      <c r="F49" s="139">
        <v>2272940</v>
      </c>
      <c r="G49" s="139">
        <v>92676</v>
      </c>
      <c r="H49" s="144">
        <v>3.9</v>
      </c>
    </row>
    <row r="50" spans="1:8" x14ac:dyDescent="0.25">
      <c r="A50" s="40">
        <v>2022</v>
      </c>
      <c r="B50" s="139">
        <v>4192468</v>
      </c>
      <c r="C50" s="144">
        <v>57.4</v>
      </c>
      <c r="D50" s="144">
        <v>55.6</v>
      </c>
      <c r="E50" s="139">
        <v>2407887</v>
      </c>
      <c r="F50" s="139">
        <v>2330548</v>
      </c>
      <c r="G50" s="139">
        <v>77339</v>
      </c>
      <c r="H50" s="144">
        <v>3.2</v>
      </c>
    </row>
    <row r="51" spans="1:8" x14ac:dyDescent="0.25">
      <c r="A51" s="40">
        <v>2023</v>
      </c>
      <c r="B51" s="139">
        <v>4284301</v>
      </c>
      <c r="C51" s="144">
        <v>57.8</v>
      </c>
      <c r="D51" s="144">
        <v>56</v>
      </c>
      <c r="E51" s="139">
        <v>2475460</v>
      </c>
      <c r="F51" s="139">
        <v>2401212</v>
      </c>
      <c r="G51" s="139">
        <v>74248</v>
      </c>
      <c r="H51" s="144">
        <v>3</v>
      </c>
    </row>
    <row r="52" spans="1:8" x14ac:dyDescent="0.25">
      <c r="A52" s="40">
        <v>2024</v>
      </c>
      <c r="B52" s="139">
        <v>4375450</v>
      </c>
      <c r="C52" s="144">
        <v>58</v>
      </c>
      <c r="D52" s="144">
        <v>55.5</v>
      </c>
      <c r="E52" s="139">
        <v>2535631</v>
      </c>
      <c r="F52" s="139">
        <v>2430453</v>
      </c>
      <c r="G52" s="139">
        <v>105178</v>
      </c>
      <c r="H52" s="144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abSelected="1" topLeftCell="A6" workbookViewId="0">
      <selection activeCell="G20" sqref="G20:J21"/>
    </sheetView>
  </sheetViews>
  <sheetFormatPr defaultRowHeight="15" x14ac:dyDescent="0.25"/>
  <cols>
    <col min="1" max="1" width="5.140625" style="155" bestFit="1" customWidth="1"/>
    <col min="2" max="2" width="10.28515625" style="150" bestFit="1" customWidth="1"/>
    <col min="4" max="4" width="5.140625" style="155" bestFit="1" customWidth="1"/>
    <col min="5" max="5" width="10.5703125" style="150" bestFit="1" customWidth="1"/>
    <col min="7" max="7" width="5" style="150" bestFit="1" customWidth="1"/>
    <col min="8" max="8" width="23.7109375" style="150" bestFit="1" customWidth="1"/>
    <col min="9" max="9" width="21.42578125" style="150" bestFit="1" customWidth="1"/>
    <col min="10" max="10" width="22.85546875" style="150" bestFit="1" customWidth="1"/>
  </cols>
  <sheetData>
    <row r="1" spans="1:10" x14ac:dyDescent="0.25">
      <c r="A1" s="227" t="s">
        <v>296</v>
      </c>
      <c r="B1" s="202"/>
      <c r="C1" s="202"/>
      <c r="D1" s="222"/>
      <c r="E1" s="202"/>
      <c r="G1" s="227" t="s">
        <v>297</v>
      </c>
      <c r="H1" s="202"/>
      <c r="I1" s="202"/>
      <c r="J1" s="202"/>
    </row>
    <row r="3" spans="1:10" ht="27" customHeight="1" thickBot="1" x14ac:dyDescent="0.3">
      <c r="A3" s="38" t="s">
        <v>106</v>
      </c>
      <c r="B3" s="38" t="s">
        <v>5</v>
      </c>
      <c r="D3" s="38" t="s">
        <v>106</v>
      </c>
      <c r="E3" s="38" t="s">
        <v>5</v>
      </c>
      <c r="H3" t="s">
        <v>298</v>
      </c>
      <c r="I3" t="s">
        <v>299</v>
      </c>
      <c r="J3" t="s">
        <v>300</v>
      </c>
    </row>
    <row r="4" spans="1:10" ht="15.75" customHeight="1" thickTop="1" x14ac:dyDescent="0.25">
      <c r="A4" s="37">
        <v>1939</v>
      </c>
      <c r="B4" s="134">
        <v>310100</v>
      </c>
      <c r="D4" s="37">
        <v>1986</v>
      </c>
      <c r="E4" s="134">
        <v>1338000</v>
      </c>
      <c r="G4" s="19">
        <v>2007</v>
      </c>
      <c r="H4" s="135">
        <v>675.36</v>
      </c>
      <c r="I4" s="136">
        <v>36</v>
      </c>
      <c r="J4" s="135">
        <v>18.760000000000002</v>
      </c>
    </row>
    <row r="5" spans="1:10" x14ac:dyDescent="0.25">
      <c r="A5" s="37">
        <v>1940</v>
      </c>
      <c r="B5" s="134">
        <v>328600</v>
      </c>
      <c r="D5" s="37">
        <v>1987</v>
      </c>
      <c r="E5" s="134">
        <v>1392200</v>
      </c>
      <c r="G5" s="19">
        <v>2008</v>
      </c>
      <c r="H5" s="135">
        <v>669.28</v>
      </c>
      <c r="I5" s="136">
        <v>35.6</v>
      </c>
      <c r="J5" s="135">
        <v>18.8</v>
      </c>
    </row>
    <row r="6" spans="1:10" x14ac:dyDescent="0.25">
      <c r="A6" s="37">
        <v>1941</v>
      </c>
      <c r="B6" s="134">
        <v>387500</v>
      </c>
      <c r="D6" s="37">
        <v>1988</v>
      </c>
      <c r="E6" s="134">
        <v>1449000</v>
      </c>
      <c r="G6" s="19">
        <v>2009</v>
      </c>
      <c r="H6" s="135">
        <v>665.55</v>
      </c>
      <c r="I6" s="136">
        <v>34.700000000000003</v>
      </c>
      <c r="J6" s="135">
        <v>19.18</v>
      </c>
    </row>
    <row r="7" spans="1:10" x14ac:dyDescent="0.25">
      <c r="A7" s="37">
        <v>1942</v>
      </c>
      <c r="B7" s="134">
        <v>416500</v>
      </c>
      <c r="D7" s="37">
        <v>1989</v>
      </c>
      <c r="E7" s="134">
        <v>1499700</v>
      </c>
      <c r="G7" s="19">
        <v>2010</v>
      </c>
      <c r="H7" s="135">
        <v>692.17</v>
      </c>
      <c r="I7" s="136">
        <v>34.799999999999997</v>
      </c>
      <c r="J7" s="135">
        <v>19.89</v>
      </c>
    </row>
    <row r="8" spans="1:10" x14ac:dyDescent="0.25">
      <c r="A8" s="37">
        <v>1943</v>
      </c>
      <c r="B8" s="134">
        <v>428500</v>
      </c>
      <c r="D8" s="37">
        <v>1990</v>
      </c>
      <c r="E8" s="134">
        <v>1527600</v>
      </c>
      <c r="G8" s="19">
        <v>2011</v>
      </c>
      <c r="H8" s="135">
        <v>716.18</v>
      </c>
      <c r="I8" s="136">
        <v>34.799999999999997</v>
      </c>
      <c r="J8" s="135">
        <v>20.58</v>
      </c>
    </row>
    <row r="9" spans="1:10" x14ac:dyDescent="0.25">
      <c r="A9" s="37">
        <v>1944</v>
      </c>
      <c r="B9" s="134">
        <v>408600</v>
      </c>
      <c r="D9" s="37">
        <v>1991</v>
      </c>
      <c r="E9" s="134">
        <v>1497300</v>
      </c>
      <c r="G9" s="19">
        <v>2012</v>
      </c>
      <c r="H9" s="135">
        <v>705.16</v>
      </c>
      <c r="I9" s="136">
        <v>35.1</v>
      </c>
      <c r="J9" s="135">
        <v>20.09</v>
      </c>
    </row>
    <row r="10" spans="1:10" x14ac:dyDescent="0.25">
      <c r="A10" s="37">
        <v>1945</v>
      </c>
      <c r="B10" s="134">
        <v>396000</v>
      </c>
      <c r="D10" s="37">
        <v>1992</v>
      </c>
      <c r="E10" s="134">
        <v>1512000</v>
      </c>
      <c r="G10" s="19">
        <v>2013</v>
      </c>
      <c r="H10" s="135">
        <v>716.15</v>
      </c>
      <c r="I10" s="136">
        <v>34.9</v>
      </c>
      <c r="J10" s="135">
        <v>20.52</v>
      </c>
    </row>
    <row r="11" spans="1:10" x14ac:dyDescent="0.25">
      <c r="A11" s="37">
        <v>1946</v>
      </c>
      <c r="B11" s="134">
        <v>411600</v>
      </c>
      <c r="D11" s="37">
        <v>1993</v>
      </c>
      <c r="E11" s="134">
        <v>1553200</v>
      </c>
      <c r="G11" s="19">
        <v>2014</v>
      </c>
      <c r="H11" s="135">
        <v>726.23</v>
      </c>
      <c r="I11" s="136">
        <v>34.5</v>
      </c>
      <c r="J11" s="135">
        <v>21.05</v>
      </c>
    </row>
    <row r="12" spans="1:10" x14ac:dyDescent="0.25">
      <c r="A12" s="37">
        <v>1947</v>
      </c>
      <c r="B12" s="134">
        <v>436200</v>
      </c>
      <c r="D12" s="37">
        <v>1994</v>
      </c>
      <c r="E12" s="134">
        <v>1592300</v>
      </c>
      <c r="G12" s="19">
        <v>2015</v>
      </c>
      <c r="H12" s="135">
        <v>743.27</v>
      </c>
      <c r="I12" s="136">
        <v>34.700000000000003</v>
      </c>
      <c r="J12" s="135">
        <v>21.42</v>
      </c>
    </row>
    <row r="13" spans="1:10" x14ac:dyDescent="0.25">
      <c r="A13" s="37">
        <v>1948</v>
      </c>
      <c r="B13" s="134">
        <v>456400</v>
      </c>
      <c r="D13" s="37">
        <v>1995</v>
      </c>
      <c r="E13" s="134">
        <v>1636600</v>
      </c>
      <c r="G13" s="19">
        <v>2016</v>
      </c>
      <c r="H13" s="135">
        <v>762.8</v>
      </c>
      <c r="I13" s="136">
        <v>34.5</v>
      </c>
      <c r="J13" s="135">
        <v>22.11</v>
      </c>
    </row>
    <row r="14" spans="1:10" x14ac:dyDescent="0.25">
      <c r="A14" s="37">
        <v>1949</v>
      </c>
      <c r="B14" s="134">
        <v>443100</v>
      </c>
      <c r="D14" s="37">
        <v>1996</v>
      </c>
      <c r="E14" s="134">
        <v>1669800</v>
      </c>
      <c r="G14" s="19">
        <v>2017</v>
      </c>
      <c r="H14" s="135">
        <v>791.99</v>
      </c>
      <c r="I14" s="136">
        <v>34.6</v>
      </c>
      <c r="J14" s="135">
        <v>22.89</v>
      </c>
    </row>
    <row r="15" spans="1:10" x14ac:dyDescent="0.25">
      <c r="A15" s="37">
        <v>1950</v>
      </c>
      <c r="B15" s="134">
        <v>461400</v>
      </c>
      <c r="D15" s="37">
        <v>1997</v>
      </c>
      <c r="E15" s="134">
        <v>1719300</v>
      </c>
      <c r="G15" s="19">
        <v>2018</v>
      </c>
      <c r="H15" s="135">
        <v>829.36</v>
      </c>
      <c r="I15" s="136">
        <v>34.6</v>
      </c>
      <c r="J15" s="135">
        <v>23.97</v>
      </c>
    </row>
    <row r="16" spans="1:10" x14ac:dyDescent="0.25">
      <c r="A16" s="37">
        <v>1951</v>
      </c>
      <c r="B16" s="134">
        <v>505800</v>
      </c>
      <c r="D16" s="37">
        <v>1998</v>
      </c>
      <c r="E16" s="134">
        <v>1780400</v>
      </c>
      <c r="G16" s="19">
        <v>2019</v>
      </c>
      <c r="H16" s="135">
        <v>852.84</v>
      </c>
      <c r="I16" s="136">
        <v>34.5</v>
      </c>
      <c r="J16" s="135">
        <v>24.72</v>
      </c>
    </row>
    <row r="17" spans="1:10" x14ac:dyDescent="0.25">
      <c r="A17" s="37">
        <v>1952</v>
      </c>
      <c r="B17" s="134">
        <v>544300</v>
      </c>
      <c r="D17" s="37">
        <v>1999</v>
      </c>
      <c r="E17" s="134">
        <v>1827000</v>
      </c>
      <c r="G17" s="19">
        <v>2020</v>
      </c>
      <c r="H17" s="135">
        <v>888.31</v>
      </c>
      <c r="I17" s="136">
        <v>34.1</v>
      </c>
      <c r="J17" s="135">
        <v>26.05</v>
      </c>
    </row>
    <row r="18" spans="1:10" x14ac:dyDescent="0.25">
      <c r="A18" s="37">
        <v>1953</v>
      </c>
      <c r="B18" s="134">
        <v>543900</v>
      </c>
      <c r="D18" s="37">
        <v>2000</v>
      </c>
      <c r="E18" s="134">
        <v>1854700</v>
      </c>
      <c r="G18" s="19">
        <v>2021</v>
      </c>
      <c r="H18" s="135">
        <v>925.41</v>
      </c>
      <c r="I18" s="136">
        <v>34.299999999999997</v>
      </c>
      <c r="J18" s="135">
        <v>26.98</v>
      </c>
    </row>
    <row r="19" spans="1:10" x14ac:dyDescent="0.25">
      <c r="A19" s="37">
        <v>1954</v>
      </c>
      <c r="B19" s="134">
        <v>519700.00000000012</v>
      </c>
      <c r="D19" s="37">
        <v>2001</v>
      </c>
      <c r="E19" s="134">
        <v>1815700</v>
      </c>
      <c r="G19" s="19">
        <v>2022</v>
      </c>
      <c r="H19" s="137">
        <v>972.9</v>
      </c>
      <c r="I19" s="102">
        <v>34.5</v>
      </c>
      <c r="J19" s="137">
        <v>28.2</v>
      </c>
    </row>
    <row r="20" spans="1:10" x14ac:dyDescent="0.25">
      <c r="A20" s="37">
        <v>1955</v>
      </c>
      <c r="B20" s="134">
        <v>533000</v>
      </c>
      <c r="D20" s="37">
        <v>2002</v>
      </c>
      <c r="E20" s="134">
        <v>1796400</v>
      </c>
      <c r="G20" s="19">
        <v>2023</v>
      </c>
      <c r="H20" s="137">
        <v>1014.59</v>
      </c>
      <c r="I20" s="102">
        <v>34.299999999999997</v>
      </c>
      <c r="J20" s="137">
        <v>29.58</v>
      </c>
    </row>
    <row r="21" spans="1:10" x14ac:dyDescent="0.25">
      <c r="A21" s="37">
        <v>1956</v>
      </c>
      <c r="B21" s="134">
        <v>542900</v>
      </c>
      <c r="D21" s="37">
        <v>2003</v>
      </c>
      <c r="E21" s="134">
        <v>1800200</v>
      </c>
      <c r="G21" s="19">
        <v>2024</v>
      </c>
      <c r="H21" s="137">
        <v>1037.32</v>
      </c>
      <c r="I21" s="102">
        <v>33.799999999999997</v>
      </c>
      <c r="J21" s="137">
        <v>30.69</v>
      </c>
    </row>
    <row r="22" spans="1:10" x14ac:dyDescent="0.25">
      <c r="A22" s="37">
        <v>1957</v>
      </c>
      <c r="B22" s="134">
        <v>545000</v>
      </c>
      <c r="D22" s="37">
        <v>2004</v>
      </c>
      <c r="E22" s="134">
        <v>1827800</v>
      </c>
    </row>
    <row r="23" spans="1:10" x14ac:dyDescent="0.25">
      <c r="A23" s="37">
        <v>1958</v>
      </c>
      <c r="B23" s="134">
        <v>545900</v>
      </c>
      <c r="D23" s="37">
        <v>2005</v>
      </c>
      <c r="E23" s="134">
        <v>1864100</v>
      </c>
    </row>
    <row r="24" spans="1:10" x14ac:dyDescent="0.25">
      <c r="A24" s="37">
        <v>1959</v>
      </c>
      <c r="B24" s="134">
        <v>566900</v>
      </c>
      <c r="D24" s="37">
        <v>2006</v>
      </c>
      <c r="E24" s="134">
        <v>1907100</v>
      </c>
    </row>
    <row r="25" spans="1:10" x14ac:dyDescent="0.25">
      <c r="A25" s="37">
        <v>1960</v>
      </c>
      <c r="B25" s="134">
        <v>582500</v>
      </c>
      <c r="D25" s="37">
        <v>2007</v>
      </c>
      <c r="E25" s="134">
        <v>1946500</v>
      </c>
    </row>
    <row r="26" spans="1:10" x14ac:dyDescent="0.25">
      <c r="A26" s="37">
        <v>1961</v>
      </c>
      <c r="B26" s="134">
        <v>587000</v>
      </c>
      <c r="D26" s="37">
        <v>2008</v>
      </c>
      <c r="E26" s="134">
        <v>1927900</v>
      </c>
    </row>
    <row r="27" spans="1:10" x14ac:dyDescent="0.25">
      <c r="A27" s="37">
        <v>1962</v>
      </c>
      <c r="B27" s="134">
        <v>609800</v>
      </c>
      <c r="D27" s="37">
        <v>2009</v>
      </c>
      <c r="E27" s="134">
        <v>1816200</v>
      </c>
    </row>
    <row r="28" spans="1:10" x14ac:dyDescent="0.25">
      <c r="A28" s="37">
        <v>1963</v>
      </c>
      <c r="B28" s="134">
        <v>630600</v>
      </c>
      <c r="D28" s="37">
        <v>2010</v>
      </c>
      <c r="E28" s="134">
        <v>1813200</v>
      </c>
    </row>
    <row r="29" spans="1:10" x14ac:dyDescent="0.25">
      <c r="A29" s="37">
        <v>1964</v>
      </c>
      <c r="B29" s="134">
        <v>651500</v>
      </c>
      <c r="D29" s="37">
        <v>2011</v>
      </c>
      <c r="E29" s="134">
        <v>1834600</v>
      </c>
    </row>
    <row r="30" spans="1:10" x14ac:dyDescent="0.25">
      <c r="A30" s="37">
        <v>1965</v>
      </c>
      <c r="B30" s="134">
        <v>686000</v>
      </c>
      <c r="D30" s="37">
        <v>2012</v>
      </c>
      <c r="E30" s="134">
        <v>1866500</v>
      </c>
    </row>
    <row r="31" spans="1:10" x14ac:dyDescent="0.25">
      <c r="A31" s="37">
        <v>1966</v>
      </c>
      <c r="B31" s="134">
        <v>734900</v>
      </c>
      <c r="D31" s="37">
        <v>2013</v>
      </c>
      <c r="E31" s="134">
        <v>1903300</v>
      </c>
    </row>
    <row r="32" spans="1:10" x14ac:dyDescent="0.25">
      <c r="A32" s="37">
        <v>1967</v>
      </c>
      <c r="B32" s="134">
        <v>754500</v>
      </c>
      <c r="D32" s="37">
        <v>2014</v>
      </c>
      <c r="E32" s="134">
        <v>1953800</v>
      </c>
    </row>
    <row r="33" spans="1:5" x14ac:dyDescent="0.25">
      <c r="A33" s="37">
        <v>1968</v>
      </c>
      <c r="B33" s="134">
        <v>782900</v>
      </c>
      <c r="D33" s="37">
        <v>2015</v>
      </c>
      <c r="E33" s="80">
        <v>2009400</v>
      </c>
    </row>
    <row r="34" spans="1:5" x14ac:dyDescent="0.25">
      <c r="A34" s="37">
        <v>1969</v>
      </c>
      <c r="B34" s="134">
        <v>819800</v>
      </c>
      <c r="D34" s="37">
        <v>2016</v>
      </c>
      <c r="E34" s="80">
        <v>2058100</v>
      </c>
    </row>
    <row r="35" spans="1:5" x14ac:dyDescent="0.25">
      <c r="A35" s="37">
        <v>1970</v>
      </c>
      <c r="B35" s="134">
        <v>842000</v>
      </c>
      <c r="D35" s="37">
        <v>2017</v>
      </c>
      <c r="E35" s="134">
        <v>2099100</v>
      </c>
    </row>
    <row r="36" spans="1:5" x14ac:dyDescent="0.25">
      <c r="A36" s="37">
        <v>1971</v>
      </c>
      <c r="B36" s="134">
        <v>862600</v>
      </c>
      <c r="D36" s="37">
        <v>2018</v>
      </c>
      <c r="E36" s="134">
        <v>2158000</v>
      </c>
    </row>
    <row r="37" spans="1:5" x14ac:dyDescent="0.25">
      <c r="A37" s="37">
        <v>1972</v>
      </c>
      <c r="B37" s="134">
        <v>920300</v>
      </c>
      <c r="D37" s="37">
        <v>2019</v>
      </c>
      <c r="E37" s="134">
        <v>2192800</v>
      </c>
    </row>
    <row r="38" spans="1:5" x14ac:dyDescent="0.25">
      <c r="A38" s="37">
        <v>1973</v>
      </c>
      <c r="B38" s="134">
        <v>984000</v>
      </c>
      <c r="D38" s="37">
        <v>2020</v>
      </c>
      <c r="E38" s="134">
        <v>2085500</v>
      </c>
    </row>
    <row r="39" spans="1:5" x14ac:dyDescent="0.25">
      <c r="A39" s="37">
        <v>1974</v>
      </c>
      <c r="B39" s="134">
        <v>1015800</v>
      </c>
      <c r="D39" s="37">
        <v>2021</v>
      </c>
      <c r="E39" s="134">
        <v>2157500</v>
      </c>
    </row>
    <row r="40" spans="1:5" x14ac:dyDescent="0.25">
      <c r="A40" s="37">
        <v>1975</v>
      </c>
      <c r="B40" s="134">
        <v>982600</v>
      </c>
      <c r="D40" s="37">
        <v>2022</v>
      </c>
      <c r="E40" s="134">
        <v>2247000</v>
      </c>
    </row>
    <row r="41" spans="1:5" x14ac:dyDescent="0.25">
      <c r="A41" s="37">
        <v>1976</v>
      </c>
      <c r="B41" s="134">
        <v>1038100</v>
      </c>
      <c r="D41" s="37">
        <v>2023</v>
      </c>
      <c r="E41" s="134">
        <v>2309300</v>
      </c>
    </row>
    <row r="42" spans="1:5" x14ac:dyDescent="0.25">
      <c r="A42" s="37">
        <v>1977</v>
      </c>
      <c r="B42" s="134">
        <v>1081700</v>
      </c>
      <c r="D42" s="37">
        <v>2024</v>
      </c>
      <c r="E42" s="134">
        <v>2354900</v>
      </c>
    </row>
    <row r="43" spans="1:5" x14ac:dyDescent="0.25">
      <c r="A43" s="37">
        <v>1978</v>
      </c>
      <c r="B43" s="134">
        <v>1137500</v>
      </c>
      <c r="D43" s="37"/>
      <c r="E43" s="134"/>
    </row>
    <row r="44" spans="1:5" x14ac:dyDescent="0.25">
      <c r="A44" s="37">
        <v>1979</v>
      </c>
      <c r="B44" s="134">
        <v>1176000</v>
      </c>
      <c r="D44" s="37"/>
      <c r="E44" s="134"/>
    </row>
    <row r="45" spans="1:5" x14ac:dyDescent="0.25">
      <c r="A45" s="37">
        <v>1980</v>
      </c>
      <c r="B45" s="134">
        <v>1188800</v>
      </c>
      <c r="D45" s="37"/>
      <c r="E45" s="134"/>
    </row>
    <row r="46" spans="1:5" x14ac:dyDescent="0.25">
      <c r="A46">
        <v>1981</v>
      </c>
      <c r="B46" s="134">
        <v>1196500</v>
      </c>
      <c r="D46" s="37"/>
      <c r="E46" s="134"/>
    </row>
    <row r="47" spans="1:5" x14ac:dyDescent="0.25">
      <c r="A47">
        <v>1982</v>
      </c>
      <c r="B47" s="134">
        <v>1162300</v>
      </c>
      <c r="D47" s="37"/>
      <c r="E47" s="134"/>
    </row>
    <row r="48" spans="1:5" x14ac:dyDescent="0.25">
      <c r="A48">
        <v>1983</v>
      </c>
      <c r="B48" s="134">
        <v>1189000</v>
      </c>
      <c r="D48" s="37"/>
      <c r="E48" s="134"/>
    </row>
    <row r="49" spans="1:5" x14ac:dyDescent="0.25">
      <c r="A49">
        <v>1984</v>
      </c>
      <c r="B49" s="134">
        <v>1262500</v>
      </c>
      <c r="D49" s="37"/>
      <c r="E49" s="134"/>
    </row>
    <row r="50" spans="1:5" x14ac:dyDescent="0.25">
      <c r="A50">
        <v>1985</v>
      </c>
      <c r="B50" s="134">
        <v>1296200</v>
      </c>
      <c r="D50" s="37"/>
      <c r="E50" s="134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16" zoomScale="80" zoomScaleNormal="80" workbookViewId="0">
      <selection activeCell="B49" sqref="B49"/>
    </sheetView>
  </sheetViews>
  <sheetFormatPr defaultRowHeight="15" x14ac:dyDescent="0.25"/>
  <cols>
    <col min="1" max="1" width="68.7109375" style="150" bestFit="1" customWidth="1"/>
    <col min="2" max="2" width="7" style="150" customWidth="1"/>
    <col min="3" max="3" width="9" style="150" bestFit="1" customWidth="1"/>
    <col min="5" max="5" width="8" style="150" bestFit="1" customWidth="1"/>
    <col min="6" max="6" width="10.28515625" style="150" bestFit="1" customWidth="1"/>
    <col min="7" max="7" width="9" style="150" bestFit="1" customWidth="1"/>
    <col min="8" max="8" width="10.5703125" style="150" bestFit="1" customWidth="1"/>
    <col min="9" max="9" width="8" style="150" bestFit="1" customWidth="1"/>
    <col min="10" max="10" width="10.28515625" style="150" bestFit="1" customWidth="1"/>
    <col min="11" max="11" width="9.28515625" style="150" bestFit="1" customWidth="1"/>
    <col min="12" max="12" width="10.5703125" style="150" bestFit="1" customWidth="1"/>
    <col min="13" max="13" width="8" style="150" bestFit="1" customWidth="1"/>
    <col min="14" max="14" width="10.28515625" style="150" bestFit="1" customWidth="1"/>
  </cols>
  <sheetData>
    <row r="1" spans="1:14" ht="15.75" customHeight="1" x14ac:dyDescent="0.25">
      <c r="A1" s="201" t="s">
        <v>10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 ht="15.75" customHeight="1" x14ac:dyDescent="0.25">
      <c r="A2" s="201" t="s">
        <v>11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ht="15.75" customHeight="1" x14ac:dyDescent="0.25">
      <c r="A3" s="19"/>
      <c r="B3" s="20"/>
      <c r="C3" s="19"/>
      <c r="D3" s="19"/>
      <c r="E3" s="19"/>
      <c r="F3" s="81"/>
      <c r="G3" s="82"/>
      <c r="H3" s="82"/>
      <c r="I3" s="82"/>
      <c r="J3" s="81"/>
      <c r="K3" s="82"/>
      <c r="L3" s="82"/>
      <c r="M3" s="82"/>
      <c r="N3" s="81"/>
    </row>
    <row r="4" spans="1:14" ht="15.75" customHeight="1" x14ac:dyDescent="0.25">
      <c r="A4" s="21"/>
      <c r="B4" s="20"/>
      <c r="C4" s="21"/>
      <c r="D4" s="21"/>
      <c r="E4" s="21"/>
      <c r="F4" s="83"/>
      <c r="G4" s="84"/>
      <c r="H4" s="84"/>
      <c r="I4" s="84"/>
      <c r="J4" s="83"/>
      <c r="K4" s="84"/>
      <c r="L4" s="84"/>
      <c r="M4" s="84"/>
      <c r="N4" s="83"/>
    </row>
    <row r="5" spans="1:14" ht="16.5" customHeight="1" thickBot="1" x14ac:dyDescent="0.3">
      <c r="A5" s="22"/>
      <c r="B5" s="20"/>
      <c r="C5" s="213">
        <v>45870</v>
      </c>
      <c r="D5" s="202"/>
      <c r="E5" s="202"/>
      <c r="F5" s="202"/>
      <c r="G5" s="213">
        <v>45869</v>
      </c>
      <c r="H5" s="202"/>
      <c r="I5" s="202"/>
      <c r="J5" s="202"/>
      <c r="K5" s="213">
        <v>45510</v>
      </c>
      <c r="L5" s="202"/>
      <c r="M5" s="202"/>
      <c r="N5" s="202"/>
    </row>
    <row r="6" spans="1:14" ht="15.75" customHeight="1" x14ac:dyDescent="0.25">
      <c r="A6" s="151"/>
      <c r="B6" s="23"/>
      <c r="C6" s="151" t="s">
        <v>12</v>
      </c>
      <c r="D6" s="151" t="s">
        <v>13</v>
      </c>
      <c r="E6" s="209" t="s">
        <v>14</v>
      </c>
      <c r="F6" s="210"/>
      <c r="G6" s="85" t="s">
        <v>12</v>
      </c>
      <c r="H6" s="86" t="s">
        <v>13</v>
      </c>
      <c r="I6" s="209" t="s">
        <v>14</v>
      </c>
      <c r="J6" s="210"/>
      <c r="K6" s="86" t="s">
        <v>12</v>
      </c>
      <c r="L6" s="86" t="s">
        <v>13</v>
      </c>
      <c r="M6" s="211" t="s">
        <v>14</v>
      </c>
      <c r="N6" s="212"/>
    </row>
    <row r="7" spans="1:14" ht="16.5" customHeight="1" thickBot="1" x14ac:dyDescent="0.3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7" t="s">
        <v>19</v>
      </c>
      <c r="G7" s="88" t="s">
        <v>16</v>
      </c>
      <c r="H7" s="89" t="s">
        <v>17</v>
      </c>
      <c r="I7" s="89" t="s">
        <v>18</v>
      </c>
      <c r="J7" s="87" t="s">
        <v>19</v>
      </c>
      <c r="K7" s="89" t="s">
        <v>16</v>
      </c>
      <c r="L7" s="89" t="s">
        <v>17</v>
      </c>
      <c r="M7" s="89" t="s">
        <v>18</v>
      </c>
      <c r="N7" s="90" t="s">
        <v>19</v>
      </c>
    </row>
    <row r="8" spans="1:14" ht="15.75" customHeight="1" x14ac:dyDescent="0.25">
      <c r="B8" s="63"/>
      <c r="D8" s="152"/>
      <c r="E8" s="152"/>
      <c r="F8" s="91"/>
      <c r="G8" s="80"/>
      <c r="H8" s="80"/>
      <c r="I8" s="80"/>
      <c r="J8" s="92"/>
      <c r="K8" s="93"/>
      <c r="L8" s="80"/>
      <c r="M8" s="80"/>
      <c r="N8" s="94"/>
    </row>
    <row r="9" spans="1:14" ht="18.75" customHeight="1" x14ac:dyDescent="0.25">
      <c r="A9" s="28" t="s">
        <v>20</v>
      </c>
      <c r="B9" s="95" t="str">
        <f t="array" ref="B9">_xlfn.IFS(F9&gt;J9,$D$60,F9&lt;J9,$D$61,F9=J9,"-")</f>
        <v>↓</v>
      </c>
      <c r="C9" s="96">
        <v>10359</v>
      </c>
      <c r="D9" s="96">
        <v>9802</v>
      </c>
      <c r="E9" s="96">
        <v>557</v>
      </c>
      <c r="F9" s="97">
        <v>5.4</v>
      </c>
      <c r="G9" s="98">
        <v>10280</v>
      </c>
      <c r="H9" s="98">
        <v>9718</v>
      </c>
      <c r="I9" s="98">
        <v>562</v>
      </c>
      <c r="J9" s="99">
        <v>5.5</v>
      </c>
      <c r="K9" s="98">
        <v>10540</v>
      </c>
      <c r="L9" s="98">
        <v>9990</v>
      </c>
      <c r="M9" s="98">
        <v>550</v>
      </c>
      <c r="N9" s="99">
        <v>5.2</v>
      </c>
    </row>
    <row r="10" spans="1:14" ht="18.75" customHeight="1" x14ac:dyDescent="0.25">
      <c r="A10" s="28" t="s">
        <v>21</v>
      </c>
      <c r="B10" s="95" t="str">
        <f t="array" ref="B10">_xlfn.IFS(F10&gt;J10,$D$60,F10&lt;J10,$D$61,F10=J10,"-")</f>
        <v>↑</v>
      </c>
      <c r="C10" s="96">
        <v>76554</v>
      </c>
      <c r="D10" s="96">
        <v>72699</v>
      </c>
      <c r="E10" s="96">
        <v>3855</v>
      </c>
      <c r="F10" s="97">
        <v>5</v>
      </c>
      <c r="G10" s="98">
        <v>77526</v>
      </c>
      <c r="H10" s="98">
        <v>73780</v>
      </c>
      <c r="I10" s="98">
        <v>3746</v>
      </c>
      <c r="J10" s="99">
        <v>4.8</v>
      </c>
      <c r="K10" s="98">
        <v>77012</v>
      </c>
      <c r="L10" s="98">
        <v>73177</v>
      </c>
      <c r="M10" s="98">
        <v>3835</v>
      </c>
      <c r="N10" s="99">
        <v>5</v>
      </c>
    </row>
    <row r="11" spans="1:14" ht="18.75" customHeight="1" x14ac:dyDescent="0.25">
      <c r="A11" s="28" t="s">
        <v>22</v>
      </c>
      <c r="B11" s="95" t="str">
        <f t="array" ref="B11">_xlfn.IFS(F11&gt;J11,$D$60,F11&lt;J11,$D$61,F11=J11,"-")</f>
        <v>↑</v>
      </c>
      <c r="C11" s="96">
        <v>2624</v>
      </c>
      <c r="D11" s="96">
        <v>2441</v>
      </c>
      <c r="E11" s="96">
        <v>183</v>
      </c>
      <c r="F11" s="97">
        <v>7</v>
      </c>
      <c r="G11" s="98">
        <v>2693</v>
      </c>
      <c r="H11" s="98">
        <v>2523</v>
      </c>
      <c r="I11" s="98">
        <v>170</v>
      </c>
      <c r="J11" s="99">
        <v>6.3</v>
      </c>
      <c r="K11" s="98">
        <v>2701</v>
      </c>
      <c r="L11" s="98">
        <v>2504</v>
      </c>
      <c r="M11" s="98">
        <v>197</v>
      </c>
      <c r="N11" s="99">
        <v>7.3</v>
      </c>
    </row>
    <row r="12" spans="1:14" ht="18.75" customHeight="1" x14ac:dyDescent="0.25">
      <c r="A12" s="28" t="s">
        <v>23</v>
      </c>
      <c r="B12" s="95" t="str">
        <f t="array" ref="B12">_xlfn.IFS(F12&gt;J12,$D$60,F12&lt;J12,$D$61,F12=J12,"-")</f>
        <v>↑</v>
      </c>
      <c r="C12" s="96">
        <v>100841</v>
      </c>
      <c r="D12" s="96">
        <v>96249</v>
      </c>
      <c r="E12" s="96">
        <v>4592</v>
      </c>
      <c r="F12" s="97">
        <v>4.5999999999999996</v>
      </c>
      <c r="G12" s="98">
        <v>102032</v>
      </c>
      <c r="H12" s="98">
        <v>97503</v>
      </c>
      <c r="I12" s="98">
        <v>4529</v>
      </c>
      <c r="J12" s="99">
        <v>4.4000000000000004</v>
      </c>
      <c r="K12" s="98">
        <v>100156</v>
      </c>
      <c r="L12" s="98">
        <v>95526</v>
      </c>
      <c r="M12" s="98">
        <v>4630</v>
      </c>
      <c r="N12" s="99">
        <v>4.5999999999999996</v>
      </c>
    </row>
    <row r="13" spans="1:14" ht="18.75" customHeight="1" x14ac:dyDescent="0.25">
      <c r="A13" s="28" t="s">
        <v>24</v>
      </c>
      <c r="B13" s="95" t="str">
        <f t="array" ref="B13">_xlfn.IFS(F13&gt;J13,$D$60,F13&lt;J13,$D$61,F13=J13,"-")</f>
        <v>-</v>
      </c>
      <c r="C13" s="96">
        <v>5335</v>
      </c>
      <c r="D13" s="96">
        <v>4982</v>
      </c>
      <c r="E13" s="96">
        <v>353</v>
      </c>
      <c r="F13" s="97">
        <v>6.6</v>
      </c>
      <c r="G13" s="98">
        <v>5358</v>
      </c>
      <c r="H13" s="98">
        <v>5004</v>
      </c>
      <c r="I13" s="98">
        <v>354</v>
      </c>
      <c r="J13" s="99">
        <v>6.6</v>
      </c>
      <c r="K13" s="98">
        <v>5446</v>
      </c>
      <c r="L13" s="98">
        <v>5054</v>
      </c>
      <c r="M13" s="98">
        <v>392</v>
      </c>
      <c r="N13" s="99">
        <v>7.2</v>
      </c>
    </row>
    <row r="14" spans="1:14" ht="18.75" customHeight="1" x14ac:dyDescent="0.25">
      <c r="A14" s="28" t="s">
        <v>25</v>
      </c>
      <c r="B14" s="95" t="str">
        <f t="array" ref="B14">_xlfn.IFS(F14&gt;J14,$D$60,F14&lt;J14,$D$61,F14=J14,"-")</f>
        <v>↑</v>
      </c>
      <c r="C14" s="96">
        <v>7965</v>
      </c>
      <c r="D14" s="96">
        <v>7452</v>
      </c>
      <c r="E14" s="96">
        <v>513</v>
      </c>
      <c r="F14" s="97">
        <v>6.4</v>
      </c>
      <c r="G14" s="98">
        <v>8077</v>
      </c>
      <c r="H14" s="98">
        <v>7588</v>
      </c>
      <c r="I14" s="98">
        <v>489</v>
      </c>
      <c r="J14" s="99">
        <v>6.1</v>
      </c>
      <c r="K14" s="98">
        <v>8671</v>
      </c>
      <c r="L14" s="98">
        <v>8146</v>
      </c>
      <c r="M14" s="98">
        <v>525</v>
      </c>
      <c r="N14" s="99">
        <v>6.1</v>
      </c>
    </row>
    <row r="15" spans="1:14" ht="18.75" customHeight="1" x14ac:dyDescent="0.25">
      <c r="A15" s="28" t="s">
        <v>26</v>
      </c>
      <c r="B15" s="95" t="str">
        <f t="array" ref="B15">_xlfn.IFS(F15&gt;J15,$D$60,F15&lt;J15,$D$61,F15=J15,"-")</f>
        <v>↑</v>
      </c>
      <c r="C15" s="96">
        <v>85637</v>
      </c>
      <c r="D15" s="96">
        <v>81599</v>
      </c>
      <c r="E15" s="96">
        <v>4038</v>
      </c>
      <c r="F15" s="97">
        <v>4.7</v>
      </c>
      <c r="G15" s="98">
        <v>86729</v>
      </c>
      <c r="H15" s="98">
        <v>82888</v>
      </c>
      <c r="I15" s="98">
        <v>3841</v>
      </c>
      <c r="J15" s="99">
        <v>4.4000000000000004</v>
      </c>
      <c r="K15" s="98">
        <v>85916</v>
      </c>
      <c r="L15" s="98">
        <v>81964</v>
      </c>
      <c r="M15" s="98">
        <v>3952</v>
      </c>
      <c r="N15" s="99">
        <v>4.5999999999999996</v>
      </c>
    </row>
    <row r="16" spans="1:14" ht="18.75" customHeight="1" x14ac:dyDescent="0.25">
      <c r="A16" s="28" t="s">
        <v>27</v>
      </c>
      <c r="B16" s="95" t="str">
        <f t="array" ref="B16">_xlfn.IFS(F16&gt;J16,$D$60,F16&lt;J16,$D$61,F16=J16,"-")</f>
        <v>↑</v>
      </c>
      <c r="C16" s="96">
        <v>131038</v>
      </c>
      <c r="D16" s="96">
        <v>125216</v>
      </c>
      <c r="E16" s="96">
        <v>5822</v>
      </c>
      <c r="F16" s="97">
        <v>4.4000000000000004</v>
      </c>
      <c r="G16" s="98">
        <v>133519</v>
      </c>
      <c r="H16" s="98">
        <v>127860</v>
      </c>
      <c r="I16" s="98">
        <v>5659</v>
      </c>
      <c r="J16" s="99">
        <v>4.2</v>
      </c>
      <c r="K16" s="98">
        <v>128762</v>
      </c>
      <c r="L16" s="98">
        <v>123055</v>
      </c>
      <c r="M16" s="98">
        <v>5707</v>
      </c>
      <c r="N16" s="99">
        <v>4.4000000000000004</v>
      </c>
    </row>
    <row r="17" spans="1:19" ht="18.75" customHeight="1" x14ac:dyDescent="0.25">
      <c r="A17" s="28" t="s">
        <v>28</v>
      </c>
      <c r="B17" s="95" t="str">
        <f t="array" ref="B17">_xlfn.IFS(F17&gt;J17,$D$60,F17&lt;J17,$D$61,F17=J17,"-")</f>
        <v>↑</v>
      </c>
      <c r="C17" s="96">
        <v>6698</v>
      </c>
      <c r="D17" s="96">
        <v>6348</v>
      </c>
      <c r="E17" s="96">
        <v>350</v>
      </c>
      <c r="F17" s="97">
        <v>5.2</v>
      </c>
      <c r="G17" s="98">
        <v>6786</v>
      </c>
      <c r="H17" s="98">
        <v>6460</v>
      </c>
      <c r="I17" s="98">
        <v>326</v>
      </c>
      <c r="J17" s="99">
        <v>4.8</v>
      </c>
      <c r="K17" s="98">
        <v>6639</v>
      </c>
      <c r="L17" s="98">
        <v>6270</v>
      </c>
      <c r="M17" s="98">
        <v>369</v>
      </c>
      <c r="N17" s="99">
        <v>5.6</v>
      </c>
      <c r="S17" s="70" t="s">
        <v>29</v>
      </c>
    </row>
    <row r="18" spans="1:19" ht="18.75" customHeight="1" x14ac:dyDescent="0.25">
      <c r="A18" s="28" t="s">
        <v>30</v>
      </c>
      <c r="B18" s="95" t="str">
        <f t="array" ref="B18">_xlfn.IFS(F18&gt;J18,$D$60,F18&lt;J18,$D$61,F18=J18,"-")</f>
        <v>↑</v>
      </c>
      <c r="C18" s="96">
        <v>236646</v>
      </c>
      <c r="D18" s="96">
        <v>227090</v>
      </c>
      <c r="E18" s="96">
        <v>9556</v>
      </c>
      <c r="F18" s="97">
        <v>4</v>
      </c>
      <c r="G18" s="98">
        <v>241025</v>
      </c>
      <c r="H18" s="98">
        <v>232012</v>
      </c>
      <c r="I18" s="98">
        <v>9013</v>
      </c>
      <c r="J18" s="99">
        <v>3.7</v>
      </c>
      <c r="K18" s="98">
        <v>232998</v>
      </c>
      <c r="L18" s="98">
        <v>223441</v>
      </c>
      <c r="M18" s="98">
        <v>9557</v>
      </c>
      <c r="N18" s="99">
        <v>4.0999999999999996</v>
      </c>
    </row>
    <row r="19" spans="1:19" ht="18.75" customHeight="1" x14ac:dyDescent="0.25">
      <c r="A19" s="28" t="s">
        <v>31</v>
      </c>
      <c r="B19" s="95" t="str">
        <f t="array" ref="B19">_xlfn.IFS(F19&gt;J19,$D$60,F19&lt;J19,$D$61,F19=J19,"-")</f>
        <v>↓</v>
      </c>
      <c r="C19" s="96">
        <v>23157</v>
      </c>
      <c r="D19" s="96">
        <v>21693</v>
      </c>
      <c r="E19" s="96">
        <v>1464</v>
      </c>
      <c r="F19" s="97">
        <v>6.3</v>
      </c>
      <c r="G19" s="98">
        <v>22956</v>
      </c>
      <c r="H19" s="98">
        <v>21349</v>
      </c>
      <c r="I19" s="98">
        <v>1607</v>
      </c>
      <c r="J19" s="99">
        <v>7</v>
      </c>
      <c r="K19" s="98">
        <v>23157</v>
      </c>
      <c r="L19" s="98">
        <v>21575</v>
      </c>
      <c r="M19" s="98">
        <v>1582</v>
      </c>
      <c r="N19" s="99">
        <v>6.8</v>
      </c>
    </row>
    <row r="20" spans="1:19" ht="18.75" customHeight="1" x14ac:dyDescent="0.25">
      <c r="A20" s="28" t="s">
        <v>32</v>
      </c>
      <c r="B20" s="95" t="str">
        <f t="array" ref="B20">_xlfn.IFS(F20&gt;J20,$D$60,F20&lt;J20,$D$61,F20=J20,"-")</f>
        <v>↑</v>
      </c>
      <c r="C20" s="96">
        <v>14669</v>
      </c>
      <c r="D20" s="96">
        <v>13765</v>
      </c>
      <c r="E20" s="96">
        <v>904</v>
      </c>
      <c r="F20" s="97">
        <v>6.2</v>
      </c>
      <c r="G20" s="98">
        <v>14883</v>
      </c>
      <c r="H20" s="98">
        <v>14005</v>
      </c>
      <c r="I20" s="98">
        <v>878</v>
      </c>
      <c r="J20" s="99">
        <v>5.9</v>
      </c>
      <c r="K20" s="98">
        <v>14567</v>
      </c>
      <c r="L20" s="98">
        <v>13662</v>
      </c>
      <c r="M20" s="98">
        <v>905</v>
      </c>
      <c r="N20" s="99">
        <v>6.2</v>
      </c>
    </row>
    <row r="21" spans="1:19" ht="18.75" customHeight="1" x14ac:dyDescent="0.25">
      <c r="A21" s="28" t="s">
        <v>33</v>
      </c>
      <c r="B21" s="95" t="str">
        <f t="array" ref="B21">_xlfn.IFS(F21&gt;J21,$D$60,F21&lt;J21,$D$61,F21=J21,"-")</f>
        <v>↑</v>
      </c>
      <c r="C21" s="96">
        <v>18624</v>
      </c>
      <c r="D21" s="96">
        <v>17571</v>
      </c>
      <c r="E21" s="96">
        <v>1053</v>
      </c>
      <c r="F21" s="97">
        <v>5.7</v>
      </c>
      <c r="G21" s="98">
        <v>19074</v>
      </c>
      <c r="H21" s="98">
        <v>18047</v>
      </c>
      <c r="I21" s="98">
        <v>1027</v>
      </c>
      <c r="J21" s="99">
        <v>5.4</v>
      </c>
      <c r="K21" s="98">
        <v>18979</v>
      </c>
      <c r="L21" s="98">
        <v>17916</v>
      </c>
      <c r="M21" s="98">
        <v>1063</v>
      </c>
      <c r="N21" s="99">
        <v>5.6</v>
      </c>
    </row>
    <row r="22" spans="1:19" ht="18.75" customHeight="1" x14ac:dyDescent="0.25">
      <c r="A22" s="28" t="s">
        <v>34</v>
      </c>
      <c r="B22" s="95" t="str">
        <f t="array" ref="B22">_xlfn.IFS(F22&gt;J22,$D$60,F22&lt;J22,$D$61,F22=J22,"-")</f>
        <v>↑</v>
      </c>
      <c r="C22" s="96">
        <v>11820</v>
      </c>
      <c r="D22" s="96">
        <v>10993</v>
      </c>
      <c r="E22" s="96">
        <v>827</v>
      </c>
      <c r="F22" s="97">
        <v>7</v>
      </c>
      <c r="G22" s="98">
        <v>11654</v>
      </c>
      <c r="H22" s="98">
        <v>10890</v>
      </c>
      <c r="I22" s="98">
        <v>764</v>
      </c>
      <c r="J22" s="99">
        <v>6.6</v>
      </c>
      <c r="K22" s="98">
        <v>11826</v>
      </c>
      <c r="L22" s="98">
        <v>11029</v>
      </c>
      <c r="M22" s="98">
        <v>797</v>
      </c>
      <c r="N22" s="99">
        <v>6.7</v>
      </c>
    </row>
    <row r="23" spans="1:19" ht="18.75" customHeight="1" x14ac:dyDescent="0.25">
      <c r="A23" s="28" t="s">
        <v>35</v>
      </c>
      <c r="B23" s="95" t="str">
        <f t="array" ref="B23">_xlfn.IFS(F23&gt;J23,$D$60,F23&lt;J23,$D$61,F23=J23,"-")</f>
        <v>-</v>
      </c>
      <c r="C23" s="96">
        <v>15831</v>
      </c>
      <c r="D23" s="96">
        <v>14903</v>
      </c>
      <c r="E23" s="96">
        <v>928</v>
      </c>
      <c r="F23" s="97">
        <v>5.9</v>
      </c>
      <c r="G23" s="98">
        <v>16218</v>
      </c>
      <c r="H23" s="98">
        <v>15267</v>
      </c>
      <c r="I23" s="98">
        <v>951</v>
      </c>
      <c r="J23" s="99">
        <v>5.9</v>
      </c>
      <c r="K23" s="98">
        <v>16053</v>
      </c>
      <c r="L23" s="98">
        <v>15152</v>
      </c>
      <c r="M23" s="98">
        <v>901</v>
      </c>
      <c r="N23" s="99">
        <v>5.6</v>
      </c>
    </row>
    <row r="24" spans="1:19" ht="18.75" customHeight="1" x14ac:dyDescent="0.25">
      <c r="A24" s="28" t="s">
        <v>36</v>
      </c>
      <c r="B24" s="95" t="str">
        <f t="array" ref="B24">_xlfn.IFS(F24&gt;J24,$D$60,F24&lt;J24,$D$61,F24=J24,"-")</f>
        <v>↑</v>
      </c>
      <c r="C24" s="96">
        <v>29058</v>
      </c>
      <c r="D24" s="96">
        <v>27434</v>
      </c>
      <c r="E24" s="96">
        <v>1624</v>
      </c>
      <c r="F24" s="97">
        <v>5.6</v>
      </c>
      <c r="G24" s="98">
        <v>29283</v>
      </c>
      <c r="H24" s="98">
        <v>27663</v>
      </c>
      <c r="I24" s="98">
        <v>1620</v>
      </c>
      <c r="J24" s="99">
        <v>5.5</v>
      </c>
      <c r="K24" s="98">
        <v>28387</v>
      </c>
      <c r="L24" s="98">
        <v>26787</v>
      </c>
      <c r="M24" s="98">
        <v>1600</v>
      </c>
      <c r="N24" s="99">
        <v>5.6</v>
      </c>
    </row>
    <row r="25" spans="1:19" ht="18.75" customHeight="1" x14ac:dyDescent="0.25">
      <c r="A25" s="28" t="s">
        <v>37</v>
      </c>
      <c r="B25" s="95" t="str">
        <f t="array" ref="B25">_xlfn.IFS(F25&gt;J25,$D$60,F25&lt;J25,$D$61,F25=J25,"-")</f>
        <v>-</v>
      </c>
      <c r="C25" s="96">
        <v>12369</v>
      </c>
      <c r="D25" s="96">
        <v>11581</v>
      </c>
      <c r="E25" s="96">
        <v>788</v>
      </c>
      <c r="F25" s="97">
        <v>6.4</v>
      </c>
      <c r="G25" s="98">
        <v>12392</v>
      </c>
      <c r="H25" s="98">
        <v>11594</v>
      </c>
      <c r="I25" s="98">
        <v>798</v>
      </c>
      <c r="J25" s="99">
        <v>6.4</v>
      </c>
      <c r="K25" s="98">
        <v>12513</v>
      </c>
      <c r="L25" s="98">
        <v>11625</v>
      </c>
      <c r="M25" s="98">
        <v>888</v>
      </c>
      <c r="N25" s="99">
        <v>7.1</v>
      </c>
    </row>
    <row r="26" spans="1:19" ht="18.75" customHeight="1" x14ac:dyDescent="0.25">
      <c r="A26" s="28" t="s">
        <v>38</v>
      </c>
      <c r="B26" s="95" t="str">
        <f t="array" ref="B26">_xlfn.IFS(F26&gt;J26,$D$60,F26&lt;J26,$D$61,F26=J26,"-")</f>
        <v>↑</v>
      </c>
      <c r="C26" s="96">
        <v>87702</v>
      </c>
      <c r="D26" s="96">
        <v>83910</v>
      </c>
      <c r="E26" s="96">
        <v>3792</v>
      </c>
      <c r="F26" s="97">
        <v>4.3</v>
      </c>
      <c r="G26" s="98">
        <v>89342</v>
      </c>
      <c r="H26" s="98">
        <v>85630</v>
      </c>
      <c r="I26" s="98">
        <v>3712</v>
      </c>
      <c r="J26" s="99">
        <v>4.2</v>
      </c>
      <c r="K26" s="98">
        <v>86286</v>
      </c>
      <c r="L26" s="98">
        <v>82482</v>
      </c>
      <c r="M26" s="98">
        <v>3804</v>
      </c>
      <c r="N26" s="99">
        <v>4.4000000000000004</v>
      </c>
    </row>
    <row r="27" spans="1:19" ht="18.75" customHeight="1" x14ac:dyDescent="0.25">
      <c r="A27" s="28" t="s">
        <v>39</v>
      </c>
      <c r="B27" s="95" t="str">
        <f t="array" ref="B27">_xlfn.IFS(F27&gt;J27,$D$60,F27&lt;J27,$D$61,F27=J27,"-")</f>
        <v>-</v>
      </c>
      <c r="C27" s="96">
        <v>11714</v>
      </c>
      <c r="D27" s="96">
        <v>11167</v>
      </c>
      <c r="E27" s="96">
        <v>547</v>
      </c>
      <c r="F27" s="97">
        <v>4.7</v>
      </c>
      <c r="G27" s="98">
        <v>12022</v>
      </c>
      <c r="H27" s="98">
        <v>11458</v>
      </c>
      <c r="I27" s="98">
        <v>564</v>
      </c>
      <c r="J27" s="99">
        <v>4.7</v>
      </c>
      <c r="K27" s="98">
        <v>11837</v>
      </c>
      <c r="L27" s="98">
        <v>11277</v>
      </c>
      <c r="M27" s="98">
        <v>560</v>
      </c>
      <c r="N27" s="99">
        <v>4.7</v>
      </c>
    </row>
    <row r="28" spans="1:19" ht="18.75" customHeight="1" x14ac:dyDescent="0.25">
      <c r="A28" s="28" t="s">
        <v>40</v>
      </c>
      <c r="B28" s="95" t="str">
        <f t="array" ref="B28">_xlfn.IFS(F28&gt;J28,$D$60,F28&lt;J28,$D$61,F28=J28,"-")</f>
        <v>↑</v>
      </c>
      <c r="C28" s="96">
        <v>10008</v>
      </c>
      <c r="D28" s="96">
        <v>9422</v>
      </c>
      <c r="E28" s="96">
        <v>586</v>
      </c>
      <c r="F28" s="97">
        <v>5.9</v>
      </c>
      <c r="G28" s="98">
        <v>10050</v>
      </c>
      <c r="H28" s="98">
        <v>9501</v>
      </c>
      <c r="I28" s="98">
        <v>549</v>
      </c>
      <c r="J28" s="99">
        <v>5.5</v>
      </c>
      <c r="K28" s="98">
        <v>9873</v>
      </c>
      <c r="L28" s="98">
        <v>9281</v>
      </c>
      <c r="M28" s="98">
        <v>592</v>
      </c>
      <c r="N28" s="99">
        <v>6</v>
      </c>
    </row>
    <row r="29" spans="1:19" ht="18.75" customHeight="1" x14ac:dyDescent="0.25">
      <c r="A29" s="28" t="s">
        <v>41</v>
      </c>
      <c r="B29" s="95" t="str">
        <f t="array" ref="B29">_xlfn.IFS(F29&gt;J29,$D$60,F29&lt;J29,$D$61,F29=J29,"-")</f>
        <v>-</v>
      </c>
      <c r="C29" s="96">
        <v>65823</v>
      </c>
      <c r="D29" s="96">
        <v>62396</v>
      </c>
      <c r="E29" s="96">
        <v>3427</v>
      </c>
      <c r="F29" s="97">
        <v>5.2</v>
      </c>
      <c r="G29" s="98">
        <v>66311</v>
      </c>
      <c r="H29" s="98">
        <v>62884</v>
      </c>
      <c r="I29" s="98">
        <v>3427</v>
      </c>
      <c r="J29" s="99">
        <v>5.2</v>
      </c>
      <c r="K29" s="98">
        <v>64304</v>
      </c>
      <c r="L29" s="98">
        <v>60950</v>
      </c>
      <c r="M29" s="98">
        <v>3354</v>
      </c>
      <c r="N29" s="99">
        <v>5.2</v>
      </c>
    </row>
    <row r="30" spans="1:19" ht="18.75" customHeight="1" x14ac:dyDescent="0.25">
      <c r="A30" s="28" t="s">
        <v>42</v>
      </c>
      <c r="B30" s="95" t="str">
        <f t="array" ref="B30">_xlfn.IFS(F30&gt;J30,$D$60,F30&lt;J30,$D$61,F30=J30,"-")</f>
        <v>↑</v>
      </c>
      <c r="C30" s="96">
        <v>28074</v>
      </c>
      <c r="D30" s="96">
        <v>26416</v>
      </c>
      <c r="E30" s="96">
        <v>1658</v>
      </c>
      <c r="F30" s="97">
        <v>5.9</v>
      </c>
      <c r="G30" s="98">
        <v>28719</v>
      </c>
      <c r="H30" s="98">
        <v>27147</v>
      </c>
      <c r="I30" s="98">
        <v>1572</v>
      </c>
      <c r="J30" s="99">
        <v>5.5</v>
      </c>
      <c r="K30" s="98">
        <v>28668</v>
      </c>
      <c r="L30" s="98">
        <v>27105</v>
      </c>
      <c r="M30" s="98">
        <v>1563</v>
      </c>
      <c r="N30" s="99">
        <v>5.5</v>
      </c>
    </row>
    <row r="31" spans="1:19" ht="18.75" customHeight="1" x14ac:dyDescent="0.25">
      <c r="A31" s="28" t="s">
        <v>43</v>
      </c>
      <c r="B31" s="95" t="str">
        <f t="array" ref="B31">_xlfn.IFS(F31&gt;J31,$D$60,F31&lt;J31,$D$61,F31=J31,"-")</f>
        <v>↑</v>
      </c>
      <c r="C31" s="96">
        <v>287441</v>
      </c>
      <c r="D31" s="96">
        <v>274884</v>
      </c>
      <c r="E31" s="96">
        <v>12557</v>
      </c>
      <c r="F31" s="97">
        <v>4.4000000000000004</v>
      </c>
      <c r="G31" s="98">
        <v>290537</v>
      </c>
      <c r="H31" s="98">
        <v>278419</v>
      </c>
      <c r="I31" s="98">
        <v>12118</v>
      </c>
      <c r="J31" s="99">
        <v>4.2</v>
      </c>
      <c r="K31" s="98">
        <v>285516</v>
      </c>
      <c r="L31" s="98">
        <v>272914</v>
      </c>
      <c r="M31" s="98">
        <v>12602</v>
      </c>
      <c r="N31" s="99">
        <v>4.4000000000000004</v>
      </c>
    </row>
    <row r="32" spans="1:19" ht="18.75" customHeight="1" x14ac:dyDescent="0.25">
      <c r="A32" s="28" t="s">
        <v>44</v>
      </c>
      <c r="B32" s="95" t="str">
        <f t="array" ref="B32">_xlfn.IFS(F32&gt;J32,$D$60,F32&lt;J32,$D$61,F32=J32,"-")</f>
        <v>↓</v>
      </c>
      <c r="C32" s="96">
        <v>28603</v>
      </c>
      <c r="D32" s="96">
        <v>26882</v>
      </c>
      <c r="E32" s="96">
        <v>1721</v>
      </c>
      <c r="F32" s="97">
        <v>6</v>
      </c>
      <c r="G32" s="98">
        <v>28052</v>
      </c>
      <c r="H32" s="98">
        <v>26322</v>
      </c>
      <c r="I32" s="98">
        <v>1730</v>
      </c>
      <c r="J32" s="99">
        <v>6.2</v>
      </c>
      <c r="K32" s="98">
        <v>28925</v>
      </c>
      <c r="L32" s="98">
        <v>27175</v>
      </c>
      <c r="M32" s="98">
        <v>1750</v>
      </c>
      <c r="N32" s="99">
        <v>6.1</v>
      </c>
    </row>
    <row r="33" spans="1:14" ht="18.75" customHeight="1" x14ac:dyDescent="0.25">
      <c r="A33" s="28" t="s">
        <v>45</v>
      </c>
      <c r="B33" s="95" t="str">
        <f t="array" ref="B33">_xlfn.IFS(F33&gt;J33,$D$60,F33&lt;J33,$D$61,F33=J33,"-")</f>
        <v>↑</v>
      </c>
      <c r="C33" s="96">
        <v>7858</v>
      </c>
      <c r="D33" s="96">
        <v>7460</v>
      </c>
      <c r="E33" s="96">
        <v>398</v>
      </c>
      <c r="F33" s="97">
        <v>5.0999999999999996</v>
      </c>
      <c r="G33" s="98">
        <v>7932</v>
      </c>
      <c r="H33" s="98">
        <v>7543</v>
      </c>
      <c r="I33" s="98">
        <v>389</v>
      </c>
      <c r="J33" s="99">
        <v>4.9000000000000004</v>
      </c>
      <c r="K33" s="98">
        <v>8045</v>
      </c>
      <c r="L33" s="98">
        <v>7663</v>
      </c>
      <c r="M33" s="98">
        <v>382</v>
      </c>
      <c r="N33" s="99">
        <v>4.7</v>
      </c>
    </row>
    <row r="34" spans="1:14" ht="18.75" customHeight="1" x14ac:dyDescent="0.25">
      <c r="A34" s="28" t="s">
        <v>46</v>
      </c>
      <c r="B34" s="95" t="str">
        <f t="array" ref="B34">_xlfn.IFS(F34&gt;J34,$D$60,F34&lt;J34,$D$61,F34=J34,"-")</f>
        <v>↑</v>
      </c>
      <c r="C34" s="96">
        <v>181227</v>
      </c>
      <c r="D34" s="96">
        <v>171686</v>
      </c>
      <c r="E34" s="96">
        <v>9541</v>
      </c>
      <c r="F34" s="97">
        <v>5.3</v>
      </c>
      <c r="G34" s="98">
        <v>185465</v>
      </c>
      <c r="H34" s="98">
        <v>176358</v>
      </c>
      <c r="I34" s="98">
        <v>9107</v>
      </c>
      <c r="J34" s="99">
        <v>4.9000000000000004</v>
      </c>
      <c r="K34" s="98">
        <v>174559</v>
      </c>
      <c r="L34" s="98">
        <v>165257</v>
      </c>
      <c r="M34" s="98">
        <v>9302</v>
      </c>
      <c r="N34" s="99">
        <v>5.3</v>
      </c>
    </row>
    <row r="35" spans="1:14" ht="18.75" customHeight="1" x14ac:dyDescent="0.25">
      <c r="A35" s="28" t="s">
        <v>47</v>
      </c>
      <c r="B35" s="95" t="str">
        <f t="array" ref="B35">_xlfn.IFS(F35&gt;J35,$D$60,F35&lt;J35,$D$61,F35=J35,"-")</f>
        <v>↑</v>
      </c>
      <c r="C35" s="96">
        <v>14388</v>
      </c>
      <c r="D35" s="96">
        <v>13646</v>
      </c>
      <c r="E35" s="96">
        <v>742</v>
      </c>
      <c r="F35" s="97">
        <v>5.2</v>
      </c>
      <c r="G35" s="98">
        <v>14627</v>
      </c>
      <c r="H35" s="98">
        <v>13949</v>
      </c>
      <c r="I35" s="98">
        <v>678</v>
      </c>
      <c r="J35" s="99">
        <v>4.5999999999999996</v>
      </c>
      <c r="K35" s="98">
        <v>14433</v>
      </c>
      <c r="L35" s="98">
        <v>13723</v>
      </c>
      <c r="M35" s="98">
        <v>710</v>
      </c>
      <c r="N35" s="99">
        <v>4.9000000000000004</v>
      </c>
    </row>
    <row r="36" spans="1:14" ht="18.75" customHeight="1" x14ac:dyDescent="0.25">
      <c r="A36" s="28" t="s">
        <v>48</v>
      </c>
      <c r="B36" s="95" t="str">
        <f t="array" ref="B36">_xlfn.IFS(F36&gt;J36,$D$60,F36&lt;J36,$D$61,F36=J36,"-")</f>
        <v>↑</v>
      </c>
      <c r="C36" s="96">
        <v>32784</v>
      </c>
      <c r="D36" s="96">
        <v>31165</v>
      </c>
      <c r="E36" s="96">
        <v>1619</v>
      </c>
      <c r="F36" s="97">
        <v>4.9000000000000004</v>
      </c>
      <c r="G36" s="98">
        <v>33261</v>
      </c>
      <c r="H36" s="98">
        <v>31683</v>
      </c>
      <c r="I36" s="98">
        <v>1578</v>
      </c>
      <c r="J36" s="99">
        <v>4.7</v>
      </c>
      <c r="K36" s="98">
        <v>32416</v>
      </c>
      <c r="L36" s="98">
        <v>30822</v>
      </c>
      <c r="M36" s="98">
        <v>1594</v>
      </c>
      <c r="N36" s="99">
        <v>4.9000000000000004</v>
      </c>
    </row>
    <row r="37" spans="1:14" ht="18.75" customHeight="1" x14ac:dyDescent="0.25">
      <c r="A37" s="28" t="s">
        <v>49</v>
      </c>
      <c r="B37" s="95" t="str">
        <f t="array" ref="B37">_xlfn.IFS(F37&gt;J37,$D$60,F37&lt;J37,$D$61,F37=J37,"-")</f>
        <v>↑</v>
      </c>
      <c r="C37" s="96">
        <v>50689</v>
      </c>
      <c r="D37" s="96">
        <v>48008</v>
      </c>
      <c r="E37" s="96">
        <v>2681</v>
      </c>
      <c r="F37" s="97">
        <v>5.3</v>
      </c>
      <c r="G37" s="98">
        <v>50917</v>
      </c>
      <c r="H37" s="98">
        <v>48469</v>
      </c>
      <c r="I37" s="98">
        <v>2448</v>
      </c>
      <c r="J37" s="99">
        <v>4.8</v>
      </c>
      <c r="K37" s="98">
        <v>50047</v>
      </c>
      <c r="L37" s="98">
        <v>47525</v>
      </c>
      <c r="M37" s="98">
        <v>2522</v>
      </c>
      <c r="N37" s="99">
        <v>5</v>
      </c>
    </row>
    <row r="38" spans="1:14" ht="18.75" customHeight="1" x14ac:dyDescent="0.25">
      <c r="A38" s="28" t="s">
        <v>50</v>
      </c>
      <c r="B38" s="95" t="str">
        <f t="array" ref="B38">_xlfn.IFS(F38&gt;J38,$D$60,F38&lt;J38,$D$61,F38=J38,"-")</f>
        <v>↑</v>
      </c>
      <c r="C38" s="96">
        <v>31395</v>
      </c>
      <c r="D38" s="96">
        <v>29744</v>
      </c>
      <c r="E38" s="96">
        <v>1651</v>
      </c>
      <c r="F38" s="97">
        <v>5.3</v>
      </c>
      <c r="G38" s="98">
        <v>31776</v>
      </c>
      <c r="H38" s="98">
        <v>30177</v>
      </c>
      <c r="I38" s="98">
        <v>1599</v>
      </c>
      <c r="J38" s="99">
        <v>5</v>
      </c>
      <c r="K38" s="98">
        <v>31181</v>
      </c>
      <c r="L38" s="98">
        <v>29539</v>
      </c>
      <c r="M38" s="98">
        <v>1642</v>
      </c>
      <c r="N38" s="99">
        <v>5.3</v>
      </c>
    </row>
    <row r="39" spans="1:14" ht="18.75" customHeight="1" x14ac:dyDescent="0.25">
      <c r="A39" s="28" t="s">
        <v>51</v>
      </c>
      <c r="B39" s="95" t="str">
        <f t="array" ref="B39">_xlfn.IFS(F39&gt;J39,$D$60,F39&lt;J39,$D$61,F39=J39,"-")</f>
        <v>↑</v>
      </c>
      <c r="C39" s="96">
        <v>5913</v>
      </c>
      <c r="D39" s="96">
        <v>5553</v>
      </c>
      <c r="E39" s="96">
        <v>360</v>
      </c>
      <c r="F39" s="97">
        <v>6.1</v>
      </c>
      <c r="G39" s="98">
        <v>6000</v>
      </c>
      <c r="H39" s="98">
        <v>5643</v>
      </c>
      <c r="I39" s="98">
        <v>357</v>
      </c>
      <c r="J39" s="99">
        <v>6</v>
      </c>
      <c r="K39" s="98">
        <v>5990</v>
      </c>
      <c r="L39" s="98">
        <v>5542</v>
      </c>
      <c r="M39" s="98">
        <v>448</v>
      </c>
      <c r="N39" s="99">
        <v>7.5</v>
      </c>
    </row>
    <row r="40" spans="1:14" ht="18.75" customHeight="1" x14ac:dyDescent="0.25">
      <c r="A40" s="28" t="s">
        <v>52</v>
      </c>
      <c r="B40" s="95" t="str">
        <f t="array" ref="B40">_xlfn.IFS(F40&gt;J40,$D$60,F40&lt;J40,$D$61,F40=J40,"-")</f>
        <v>↑</v>
      </c>
      <c r="C40" s="96">
        <v>157452</v>
      </c>
      <c r="D40" s="96">
        <v>150789</v>
      </c>
      <c r="E40" s="96">
        <v>6663</v>
      </c>
      <c r="F40" s="97">
        <v>4.2</v>
      </c>
      <c r="G40" s="98">
        <v>158921</v>
      </c>
      <c r="H40" s="98">
        <v>152503</v>
      </c>
      <c r="I40" s="98">
        <v>6418</v>
      </c>
      <c r="J40" s="99">
        <v>4</v>
      </c>
      <c r="K40" s="98">
        <v>155548</v>
      </c>
      <c r="L40" s="98">
        <v>148824</v>
      </c>
      <c r="M40" s="98">
        <v>6724</v>
      </c>
      <c r="N40" s="99">
        <v>4.3</v>
      </c>
    </row>
    <row r="41" spans="1:14" ht="18.75" customHeight="1" x14ac:dyDescent="0.25">
      <c r="A41" s="28" t="s">
        <v>53</v>
      </c>
      <c r="B41" s="95" t="str">
        <f t="array" ref="B41">_xlfn.IFS(F41&gt;J41,$D$60,F41&lt;J41,$D$61,F41=J41,"-")</f>
        <v>↓</v>
      </c>
      <c r="C41" s="98">
        <v>12032</v>
      </c>
      <c r="D41" s="98">
        <v>11222</v>
      </c>
      <c r="E41" s="98">
        <v>810</v>
      </c>
      <c r="F41" s="99">
        <v>6.7</v>
      </c>
      <c r="G41" s="98">
        <v>12176</v>
      </c>
      <c r="H41" s="98">
        <v>11343</v>
      </c>
      <c r="I41" s="98">
        <v>833</v>
      </c>
      <c r="J41" s="99">
        <v>6.8</v>
      </c>
      <c r="K41" s="98">
        <v>11971</v>
      </c>
      <c r="L41" s="98">
        <v>11147</v>
      </c>
      <c r="M41" s="98">
        <v>824</v>
      </c>
      <c r="N41" s="99">
        <v>6.9</v>
      </c>
    </row>
    <row r="42" spans="1:14" ht="18.75" customHeight="1" x14ac:dyDescent="0.25">
      <c r="A42" s="28" t="s">
        <v>54</v>
      </c>
      <c r="B42" s="95" t="str">
        <f t="array" ref="B42">_xlfn.IFS(F42&gt;J42,$D$60,F42&lt;J42,$D$61,F42=J42,"-")</f>
        <v>↑</v>
      </c>
      <c r="C42" s="98">
        <v>8235</v>
      </c>
      <c r="D42" s="98">
        <v>7547</v>
      </c>
      <c r="E42" s="98">
        <v>688</v>
      </c>
      <c r="F42" s="99">
        <v>8.4</v>
      </c>
      <c r="G42" s="98">
        <v>8234</v>
      </c>
      <c r="H42" s="98">
        <v>7605</v>
      </c>
      <c r="I42" s="98">
        <v>629</v>
      </c>
      <c r="J42" s="99">
        <v>7.6</v>
      </c>
      <c r="K42" s="98">
        <v>8237</v>
      </c>
      <c r="L42" s="98">
        <v>7546</v>
      </c>
      <c r="M42" s="98">
        <v>691</v>
      </c>
      <c r="N42" s="99">
        <v>8.4</v>
      </c>
    </row>
    <row r="43" spans="1:14" ht="18.75" customHeight="1" x14ac:dyDescent="0.25">
      <c r="A43" s="28" t="s">
        <v>55</v>
      </c>
      <c r="B43" s="95" t="str">
        <f t="array" ref="B43">_xlfn.IFS(F43&gt;J43,$D$60,F43&lt;J43,$D$61,F43=J43,"-")</f>
        <v>↑</v>
      </c>
      <c r="C43" s="98">
        <v>3298</v>
      </c>
      <c r="D43" s="98">
        <v>3101</v>
      </c>
      <c r="E43" s="98">
        <v>197</v>
      </c>
      <c r="F43" s="99">
        <v>6</v>
      </c>
      <c r="G43" s="98">
        <v>3302</v>
      </c>
      <c r="H43" s="98">
        <v>3133</v>
      </c>
      <c r="I43" s="98">
        <v>169</v>
      </c>
      <c r="J43" s="99">
        <v>5.0999999999999996</v>
      </c>
      <c r="K43" s="98">
        <v>3491</v>
      </c>
      <c r="L43" s="98">
        <v>3275</v>
      </c>
      <c r="M43" s="98">
        <v>216</v>
      </c>
      <c r="N43" s="99">
        <v>6.2</v>
      </c>
    </row>
    <row r="44" spans="1:14" ht="18.75" customHeight="1" x14ac:dyDescent="0.25">
      <c r="A44" s="28" t="s">
        <v>56</v>
      </c>
      <c r="B44" s="95" t="str">
        <f t="array" ref="B44">_xlfn.IFS(F44&gt;J44,$D$60,F44&lt;J44,$D$61,F44=J44,"-")</f>
        <v>-</v>
      </c>
      <c r="C44" s="96">
        <v>18291</v>
      </c>
      <c r="D44" s="96">
        <v>17409</v>
      </c>
      <c r="E44" s="96">
        <v>882</v>
      </c>
      <c r="F44" s="97">
        <v>4.8</v>
      </c>
      <c r="G44" s="98">
        <v>18587</v>
      </c>
      <c r="H44" s="98">
        <v>17689</v>
      </c>
      <c r="I44" s="98">
        <v>898</v>
      </c>
      <c r="J44" s="99">
        <v>4.8</v>
      </c>
      <c r="K44" s="98">
        <v>18569</v>
      </c>
      <c r="L44" s="98">
        <v>17639</v>
      </c>
      <c r="M44" s="98">
        <v>930</v>
      </c>
      <c r="N44" s="99">
        <v>5</v>
      </c>
    </row>
    <row r="45" spans="1:14" ht="18.75" customHeight="1" x14ac:dyDescent="0.25">
      <c r="A45" s="28" t="s">
        <v>57</v>
      </c>
      <c r="B45" s="95" t="str">
        <f t="array" ref="B45">_xlfn.IFS(F45&gt;J45,$D$60,F45&lt;J45,$D$61,F45=J45,"-")</f>
        <v>↑</v>
      </c>
      <c r="C45" s="96">
        <v>36258</v>
      </c>
      <c r="D45" s="96">
        <v>34515</v>
      </c>
      <c r="E45" s="96">
        <v>1743</v>
      </c>
      <c r="F45" s="97">
        <v>4.8</v>
      </c>
      <c r="G45" s="98">
        <v>36418</v>
      </c>
      <c r="H45" s="98">
        <v>34708</v>
      </c>
      <c r="I45" s="98">
        <v>1710</v>
      </c>
      <c r="J45" s="99">
        <v>4.7</v>
      </c>
      <c r="K45" s="98">
        <v>36315</v>
      </c>
      <c r="L45" s="98">
        <v>34601</v>
      </c>
      <c r="M45" s="98">
        <v>1714</v>
      </c>
      <c r="N45" s="99">
        <v>4.7</v>
      </c>
    </row>
    <row r="46" spans="1:14" ht="18.75" customHeight="1" x14ac:dyDescent="0.25">
      <c r="A46" s="28" t="s">
        <v>58</v>
      </c>
      <c r="B46" s="95" t="str">
        <f t="array" ref="B46">_xlfn.IFS(F46&gt;J46,$D$60,F46&lt;J46,$D$61,F46=J46,"-")</f>
        <v>↓</v>
      </c>
      <c r="C46" s="96">
        <v>34411</v>
      </c>
      <c r="D46" s="96">
        <v>31999</v>
      </c>
      <c r="E46" s="96">
        <v>2412</v>
      </c>
      <c r="F46" s="97">
        <v>7</v>
      </c>
      <c r="G46" s="98">
        <v>34738</v>
      </c>
      <c r="H46" s="98">
        <v>32268</v>
      </c>
      <c r="I46" s="98">
        <v>2470</v>
      </c>
      <c r="J46" s="99">
        <v>7.1</v>
      </c>
      <c r="K46" s="98">
        <v>35786</v>
      </c>
      <c r="L46" s="98">
        <v>33210</v>
      </c>
      <c r="M46" s="98">
        <v>2576</v>
      </c>
      <c r="N46" s="99">
        <v>7.2</v>
      </c>
    </row>
    <row r="47" spans="1:14" ht="18.75" customHeight="1" x14ac:dyDescent="0.25">
      <c r="A47" s="28" t="s">
        <v>59</v>
      </c>
      <c r="B47" s="95" t="str">
        <f t="array" ref="B47">_xlfn.IFS(F47&gt;J47,$D$60,F47&lt;J47,$D$61,F47=J47,"-")</f>
        <v>↓</v>
      </c>
      <c r="C47" s="96">
        <v>65451</v>
      </c>
      <c r="D47" s="96">
        <v>62413</v>
      </c>
      <c r="E47" s="96">
        <v>3038</v>
      </c>
      <c r="F47" s="97">
        <v>4.5999999999999996</v>
      </c>
      <c r="G47" s="98">
        <v>66578</v>
      </c>
      <c r="H47" s="98">
        <v>63232</v>
      </c>
      <c r="I47" s="98">
        <v>3346</v>
      </c>
      <c r="J47" s="99">
        <v>5</v>
      </c>
      <c r="K47" s="98">
        <v>65023</v>
      </c>
      <c r="L47" s="98">
        <v>61953</v>
      </c>
      <c r="M47" s="98">
        <v>3070</v>
      </c>
      <c r="N47" s="99">
        <v>4.7</v>
      </c>
    </row>
    <row r="48" spans="1:14" ht="18.75" customHeight="1" x14ac:dyDescent="0.25">
      <c r="A48" s="28" t="s">
        <v>60</v>
      </c>
      <c r="B48" s="95" t="str">
        <f t="array" ref="B48">_xlfn.IFS(F48&gt;J48,$D$60,F48&lt;J48,$D$61,F48=J48,"-")</f>
        <v>-</v>
      </c>
      <c r="C48" s="96">
        <v>211761</v>
      </c>
      <c r="D48" s="96">
        <v>201255</v>
      </c>
      <c r="E48" s="96">
        <v>10506</v>
      </c>
      <c r="F48" s="97">
        <v>5</v>
      </c>
      <c r="G48" s="98">
        <v>214094</v>
      </c>
      <c r="H48" s="98">
        <v>203390</v>
      </c>
      <c r="I48" s="98">
        <v>10704</v>
      </c>
      <c r="J48" s="99">
        <v>5</v>
      </c>
      <c r="K48" s="98">
        <v>209103</v>
      </c>
      <c r="L48" s="98">
        <v>198456</v>
      </c>
      <c r="M48" s="98">
        <v>10647</v>
      </c>
      <c r="N48" s="99">
        <v>5.0999999999999996</v>
      </c>
    </row>
    <row r="49" spans="1:14" ht="18.75" customHeight="1" x14ac:dyDescent="0.25">
      <c r="A49" s="28" t="s">
        <v>61</v>
      </c>
      <c r="B49" s="95" t="str">
        <f t="array" ref="B49">_xlfn.IFS(F49&gt;J49,$D$60,F49&lt;J49,$D$61,F49=J49,"-")</f>
        <v>↑</v>
      </c>
      <c r="C49" s="96">
        <v>8963</v>
      </c>
      <c r="D49" s="96">
        <v>8591</v>
      </c>
      <c r="E49" s="96">
        <v>372</v>
      </c>
      <c r="F49" s="97">
        <v>4.2</v>
      </c>
      <c r="G49" s="98">
        <v>9346</v>
      </c>
      <c r="H49" s="98">
        <v>8961</v>
      </c>
      <c r="I49" s="98">
        <v>385</v>
      </c>
      <c r="J49" s="99">
        <v>4.0999999999999996</v>
      </c>
      <c r="K49" s="98">
        <v>8978</v>
      </c>
      <c r="L49" s="98">
        <v>8588</v>
      </c>
      <c r="M49" s="98">
        <v>390</v>
      </c>
      <c r="N49" s="99">
        <v>4.3</v>
      </c>
    </row>
    <row r="50" spans="1:14" ht="18.75" customHeight="1" x14ac:dyDescent="0.25">
      <c r="A50" s="28" t="s">
        <v>62</v>
      </c>
      <c r="B50" s="95" t="str">
        <f t="array" ref="B50">_xlfn.IFS(F50&gt;J50,$D$60,F50&lt;J50,$D$61,F50=J50,"-")</f>
        <v>-</v>
      </c>
      <c r="C50" s="96">
        <v>169040</v>
      </c>
      <c r="D50" s="96">
        <v>160724</v>
      </c>
      <c r="E50" s="96">
        <v>8316</v>
      </c>
      <c r="F50" s="97">
        <v>4.9000000000000004</v>
      </c>
      <c r="G50" s="98">
        <v>171151</v>
      </c>
      <c r="H50" s="98">
        <v>162817</v>
      </c>
      <c r="I50" s="98">
        <v>8334</v>
      </c>
      <c r="J50" s="99">
        <v>4.9000000000000004</v>
      </c>
      <c r="K50" s="98">
        <v>167107</v>
      </c>
      <c r="L50" s="98">
        <v>158839</v>
      </c>
      <c r="M50" s="98">
        <v>8268</v>
      </c>
      <c r="N50" s="99">
        <v>4.9000000000000004</v>
      </c>
    </row>
    <row r="51" spans="1:14" ht="18.75" customHeight="1" x14ac:dyDescent="0.25">
      <c r="A51" s="28" t="s">
        <v>63</v>
      </c>
      <c r="B51" s="95" t="str">
        <f t="array" ref="B51">_xlfn.IFS(F51&gt;J51,$D$60,F51&lt;J51,$D$61,F51=J51,"-")</f>
        <v>↑</v>
      </c>
      <c r="C51" s="96">
        <v>42723</v>
      </c>
      <c r="D51" s="96">
        <v>40202</v>
      </c>
      <c r="E51" s="96">
        <v>2521</v>
      </c>
      <c r="F51" s="97">
        <v>5.9</v>
      </c>
      <c r="G51" s="98">
        <v>43314</v>
      </c>
      <c r="H51" s="98">
        <v>40880</v>
      </c>
      <c r="I51" s="98">
        <v>2434</v>
      </c>
      <c r="J51" s="99">
        <v>5.6</v>
      </c>
      <c r="K51" s="98">
        <v>41842</v>
      </c>
      <c r="L51" s="98">
        <v>39246</v>
      </c>
      <c r="M51" s="98">
        <v>2596</v>
      </c>
      <c r="N51" s="99">
        <v>6.2</v>
      </c>
    </row>
    <row r="52" spans="1:14" ht="18.75" customHeight="1" x14ac:dyDescent="0.25">
      <c r="A52" s="28" t="s">
        <v>64</v>
      </c>
      <c r="B52" s="95" t="str">
        <f t="array" ref="B52">_xlfn.IFS(F52&gt;J52,$D$60,F52&lt;J52,$D$61,F52=J52,"-")</f>
        <v>↑</v>
      </c>
      <c r="C52" s="96">
        <v>11038</v>
      </c>
      <c r="D52" s="96">
        <v>10347</v>
      </c>
      <c r="E52" s="96">
        <v>691</v>
      </c>
      <c r="F52" s="97">
        <v>6.3</v>
      </c>
      <c r="G52" s="98">
        <v>11150</v>
      </c>
      <c r="H52" s="98">
        <v>10513</v>
      </c>
      <c r="I52" s="98">
        <v>637</v>
      </c>
      <c r="J52" s="99">
        <v>5.7</v>
      </c>
      <c r="K52" s="98">
        <v>10985</v>
      </c>
      <c r="L52" s="98">
        <v>10228</v>
      </c>
      <c r="M52" s="98">
        <v>757</v>
      </c>
      <c r="N52" s="99">
        <v>6.9</v>
      </c>
    </row>
    <row r="53" spans="1:14" ht="18.75" customHeight="1" x14ac:dyDescent="0.25">
      <c r="A53" s="28" t="s">
        <v>65</v>
      </c>
      <c r="B53" s="95" t="str">
        <f t="array" ref="B53">_xlfn.IFS(F53&gt;J53,$D$60,F53&lt;J53,$D$61,F53=J53,"-")</f>
        <v>↑</v>
      </c>
      <c r="C53" s="96">
        <v>10705</v>
      </c>
      <c r="D53" s="96">
        <v>9771</v>
      </c>
      <c r="E53" s="96">
        <v>934</v>
      </c>
      <c r="F53" s="97">
        <v>8.6999999999999993</v>
      </c>
      <c r="G53" s="98">
        <v>10883</v>
      </c>
      <c r="H53" s="98">
        <v>9942</v>
      </c>
      <c r="I53" s="98">
        <v>941</v>
      </c>
      <c r="J53" s="99">
        <v>8.6</v>
      </c>
      <c r="K53" s="98">
        <v>10449</v>
      </c>
      <c r="L53" s="98">
        <v>9635</v>
      </c>
      <c r="M53" s="98">
        <v>814</v>
      </c>
      <c r="N53" s="99">
        <v>7.8</v>
      </c>
    </row>
    <row r="54" spans="1:14" ht="19.5" customHeight="1" thickBot="1" x14ac:dyDescent="0.3">
      <c r="A54" s="27" t="s">
        <v>66</v>
      </c>
      <c r="B54" s="95" t="str">
        <f t="array" ref="B54">_xlfn.IFS(F54&gt;J54,$D$60,F54&lt;J54,$D$61,F54=J54,"-")</f>
        <v>↑</v>
      </c>
      <c r="C54" s="96">
        <v>157582</v>
      </c>
      <c r="D54" s="96">
        <v>149901</v>
      </c>
      <c r="E54" s="96">
        <v>7681</v>
      </c>
      <c r="F54" s="97">
        <v>4.9000000000000004</v>
      </c>
      <c r="G54" s="98">
        <v>158942</v>
      </c>
      <c r="H54" s="98">
        <v>151379</v>
      </c>
      <c r="I54" s="98">
        <v>7563</v>
      </c>
      <c r="J54" s="99">
        <v>4.8</v>
      </c>
      <c r="K54" s="98">
        <v>155810</v>
      </c>
      <c r="L54" s="98">
        <v>148405</v>
      </c>
      <c r="M54" s="98">
        <v>7405</v>
      </c>
      <c r="N54" s="99">
        <v>4.8</v>
      </c>
    </row>
    <row r="55" spans="1:14" ht="15.75" customHeight="1" x14ac:dyDescent="0.25">
      <c r="A55" s="28"/>
      <c r="B55" s="64"/>
      <c r="C55" s="100"/>
      <c r="D55" s="101"/>
      <c r="E55" s="101"/>
      <c r="F55" s="102"/>
      <c r="G55" s="80"/>
      <c r="H55" s="80"/>
      <c r="I55" s="80"/>
      <c r="J55" s="103"/>
      <c r="K55" s="100"/>
      <c r="L55" s="101"/>
      <c r="M55" s="100"/>
      <c r="N55" s="104"/>
    </row>
    <row r="56" spans="1:14" x14ac:dyDescent="0.25">
      <c r="A56" s="28"/>
      <c r="B56" s="105"/>
      <c r="C56" s="105"/>
      <c r="D56" s="105"/>
      <c r="E56" s="106"/>
      <c r="G56" s="105"/>
      <c r="H56" s="105"/>
      <c r="I56" s="107"/>
      <c r="J56" s="108"/>
      <c r="K56" s="108"/>
      <c r="L56" s="108"/>
      <c r="M56" s="109"/>
      <c r="N56" s="102"/>
    </row>
    <row r="57" spans="1:14" x14ac:dyDescent="0.25">
      <c r="A57" s="28"/>
      <c r="B57" s="105"/>
      <c r="C57" s="105"/>
      <c r="D57" s="105"/>
      <c r="E57" s="106"/>
      <c r="F57" s="110"/>
      <c r="G57" s="105"/>
      <c r="H57" s="105"/>
      <c r="I57" s="107"/>
      <c r="J57" s="108"/>
      <c r="K57" s="108"/>
      <c r="L57" s="108"/>
      <c r="M57" s="109"/>
      <c r="N57" s="102"/>
    </row>
    <row r="58" spans="1:14" x14ac:dyDescent="0.25">
      <c r="A58" s="28"/>
      <c r="B58" s="105"/>
      <c r="C58" s="105"/>
      <c r="D58" s="105"/>
      <c r="E58" s="106"/>
      <c r="F58" s="110"/>
      <c r="G58" s="105"/>
      <c r="H58" s="105"/>
      <c r="I58" s="107"/>
      <c r="J58" s="108"/>
      <c r="K58" s="108"/>
      <c r="L58" s="108"/>
      <c r="M58" s="109"/>
      <c r="N58" s="102"/>
    </row>
    <row r="59" spans="1:14" x14ac:dyDescent="0.25">
      <c r="C59" s="101"/>
      <c r="D59" s="101"/>
      <c r="E59" s="101"/>
      <c r="F59" s="102"/>
      <c r="K59" s="101"/>
      <c r="L59" s="101"/>
      <c r="M59" s="101"/>
      <c r="N59" s="102"/>
    </row>
    <row r="60" spans="1:14" x14ac:dyDescent="0.25">
      <c r="C60" s="101"/>
      <c r="D60" s="70" t="s">
        <v>29</v>
      </c>
      <c r="E60" s="101"/>
      <c r="F60" s="102"/>
      <c r="K60" s="101"/>
      <c r="L60" s="101"/>
      <c r="M60" s="101"/>
      <c r="N60" s="102"/>
    </row>
    <row r="61" spans="1:14" x14ac:dyDescent="0.25">
      <c r="C61" s="101"/>
      <c r="D61" s="71" t="s">
        <v>67</v>
      </c>
      <c r="E61" s="101"/>
      <c r="F61" s="102"/>
      <c r="K61" s="101"/>
      <c r="L61" s="101"/>
      <c r="M61" s="101"/>
      <c r="N61" s="102"/>
    </row>
    <row r="62" spans="1:14" x14ac:dyDescent="0.25">
      <c r="C62" s="101"/>
      <c r="D62" s="101"/>
      <c r="E62" s="101"/>
      <c r="F62" s="102"/>
      <c r="K62" s="101"/>
      <c r="L62" s="101"/>
      <c r="M62" s="101"/>
      <c r="N62" s="102"/>
    </row>
    <row r="63" spans="1:14" x14ac:dyDescent="0.25">
      <c r="C63" s="101"/>
      <c r="D63" s="101"/>
      <c r="E63" s="101"/>
      <c r="F63" s="102"/>
      <c r="K63" s="101"/>
      <c r="L63" s="101"/>
      <c r="M63" s="101"/>
      <c r="N63" s="102"/>
    </row>
    <row r="64" spans="1:14" x14ac:dyDescent="0.25">
      <c r="C64" s="101"/>
      <c r="D64" s="101"/>
      <c r="E64" s="101"/>
      <c r="F64" s="102"/>
      <c r="K64" s="101"/>
      <c r="L64" s="101"/>
      <c r="M64" s="101"/>
      <c r="N64" s="102"/>
    </row>
    <row r="65" spans="3:14" x14ac:dyDescent="0.25">
      <c r="C65" s="101"/>
      <c r="D65" s="101"/>
      <c r="E65" s="101"/>
      <c r="F65" s="102"/>
      <c r="K65" s="101"/>
      <c r="L65" s="101"/>
      <c r="M65" s="101"/>
      <c r="N65" s="102"/>
    </row>
    <row r="66" spans="3:14" x14ac:dyDescent="0.25">
      <c r="C66" s="101"/>
      <c r="D66" s="101"/>
      <c r="E66" s="101"/>
      <c r="F66" s="102"/>
      <c r="K66" s="101"/>
      <c r="L66" s="101"/>
      <c r="M66" s="101"/>
      <c r="N66" s="102"/>
    </row>
    <row r="67" spans="3:14" x14ac:dyDescent="0.25">
      <c r="C67" s="101"/>
      <c r="D67" s="101"/>
      <c r="E67" s="101"/>
      <c r="F67" s="102"/>
      <c r="K67" s="101"/>
      <c r="L67" s="101"/>
      <c r="M67" s="101"/>
      <c r="N67" s="102"/>
    </row>
    <row r="68" spans="3:14" x14ac:dyDescent="0.25">
      <c r="C68" s="101"/>
      <c r="D68" s="101"/>
      <c r="E68" s="101"/>
      <c r="F68" s="102"/>
      <c r="K68" s="101"/>
      <c r="L68" s="101"/>
      <c r="M68" s="101"/>
      <c r="N68" s="102"/>
    </row>
    <row r="69" spans="3:14" x14ac:dyDescent="0.25">
      <c r="C69" s="101"/>
      <c r="D69" s="101"/>
      <c r="E69" s="101"/>
      <c r="F69" s="102"/>
      <c r="K69" s="101"/>
      <c r="L69" s="101"/>
      <c r="M69" s="101"/>
      <c r="N69" s="102"/>
    </row>
    <row r="70" spans="3:14" x14ac:dyDescent="0.25">
      <c r="C70" s="101"/>
      <c r="D70" s="101"/>
      <c r="E70" s="101"/>
      <c r="F70" s="102"/>
      <c r="K70" s="101"/>
      <c r="L70" s="101"/>
      <c r="M70" s="101"/>
      <c r="N70" s="102"/>
    </row>
    <row r="71" spans="3:14" x14ac:dyDescent="0.25">
      <c r="C71" s="101"/>
      <c r="D71" s="101"/>
      <c r="E71" s="101"/>
      <c r="F71" s="102"/>
      <c r="K71" s="101"/>
      <c r="L71" s="101"/>
      <c r="M71" s="101"/>
      <c r="N71" s="102"/>
    </row>
    <row r="72" spans="3:14" x14ac:dyDescent="0.25">
      <c r="C72" s="101"/>
      <c r="D72" s="101"/>
      <c r="E72" s="101"/>
      <c r="F72" s="102"/>
      <c r="K72" s="101"/>
      <c r="L72" s="101"/>
      <c r="M72" s="101"/>
      <c r="N72" s="102"/>
    </row>
    <row r="73" spans="3:14" x14ac:dyDescent="0.25">
      <c r="C73" s="101"/>
      <c r="D73" s="101"/>
      <c r="E73" s="101"/>
      <c r="F73" s="102"/>
      <c r="K73" s="101"/>
      <c r="L73" s="101"/>
      <c r="M73" s="101"/>
      <c r="N73" s="102"/>
    </row>
    <row r="74" spans="3:14" x14ac:dyDescent="0.25">
      <c r="C74" s="101"/>
      <c r="D74" s="101"/>
      <c r="E74" s="101"/>
      <c r="F74" s="102"/>
      <c r="K74" s="101"/>
      <c r="L74" s="101"/>
      <c r="M74" s="101"/>
      <c r="N74" s="102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4"/>
  <sheetViews>
    <sheetView topLeftCell="A38" zoomScale="80" zoomScaleNormal="80" workbookViewId="0">
      <selection activeCell="W47" sqref="W47"/>
    </sheetView>
  </sheetViews>
  <sheetFormatPr defaultRowHeight="28.5" customHeight="1" x14ac:dyDescent="0.25"/>
  <cols>
    <col min="1" max="1" width="31.5703125" style="150" customWidth="1"/>
    <col min="3" max="4" width="12.140625" style="150" bestFit="1" customWidth="1"/>
    <col min="7" max="8" width="12.140625" style="150" bestFit="1" customWidth="1"/>
    <col min="11" max="12" width="12.42578125" style="150" bestFit="1" customWidth="1"/>
    <col min="13" max="13" width="10.140625" style="150" bestFit="1" customWidth="1"/>
    <col min="14" max="14" width="10.28515625" style="150" bestFit="1" customWidth="1"/>
  </cols>
  <sheetData>
    <row r="1" spans="1:15" ht="28.5" customHeight="1" x14ac:dyDescent="0.25">
      <c r="A1" s="201" t="s">
        <v>68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5" ht="28.5" customHeight="1" x14ac:dyDescent="0.25">
      <c r="A2" s="201" t="s">
        <v>11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5" ht="28.5" customHeight="1" x14ac:dyDescent="0.25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</row>
    <row r="4" spans="1:15" ht="28.5" customHeight="1" thickBot="1" x14ac:dyDescent="0.3">
      <c r="A4" s="159"/>
      <c r="B4" s="20"/>
      <c r="C4" s="213">
        <v>45870</v>
      </c>
      <c r="D4" s="202"/>
      <c r="E4" s="202"/>
      <c r="F4" s="202"/>
      <c r="G4" s="213">
        <v>45869</v>
      </c>
      <c r="H4" s="202"/>
      <c r="I4" s="202"/>
      <c r="J4" s="202"/>
      <c r="K4" s="213">
        <v>45510</v>
      </c>
      <c r="L4" s="202"/>
      <c r="M4" s="202"/>
      <c r="N4" s="202"/>
    </row>
    <row r="5" spans="1:15" ht="28.5" customHeight="1" thickBot="1" x14ac:dyDescent="0.3">
      <c r="A5" s="216" t="s">
        <v>69</v>
      </c>
      <c r="B5" s="214"/>
      <c r="C5" s="151" t="s">
        <v>12</v>
      </c>
      <c r="D5" s="151" t="s">
        <v>13</v>
      </c>
      <c r="E5" s="209" t="s">
        <v>14</v>
      </c>
      <c r="F5" s="210"/>
      <c r="G5" s="85" t="s">
        <v>12</v>
      </c>
      <c r="H5" s="86" t="s">
        <v>13</v>
      </c>
      <c r="I5" s="218" t="s">
        <v>14</v>
      </c>
      <c r="J5" s="219"/>
      <c r="K5" s="85" t="s">
        <v>12</v>
      </c>
      <c r="L5" s="86" t="s">
        <v>13</v>
      </c>
      <c r="M5" s="218" t="s">
        <v>14</v>
      </c>
      <c r="N5" s="219"/>
    </row>
    <row r="6" spans="1:15" ht="28.5" customHeight="1" thickBot="1" x14ac:dyDescent="0.3">
      <c r="A6" s="217"/>
      <c r="B6" s="215"/>
      <c r="C6" s="52" t="s">
        <v>16</v>
      </c>
      <c r="D6" s="26" t="s">
        <v>17</v>
      </c>
      <c r="E6" s="53" t="s">
        <v>18</v>
      </c>
      <c r="F6" s="111" t="s">
        <v>19</v>
      </c>
      <c r="G6" s="88" t="s">
        <v>16</v>
      </c>
      <c r="H6" s="112" t="s">
        <v>17</v>
      </c>
      <c r="I6" s="89" t="s">
        <v>18</v>
      </c>
      <c r="J6" s="111" t="s">
        <v>19</v>
      </c>
      <c r="K6" s="88" t="s">
        <v>16</v>
      </c>
      <c r="L6" s="113" t="s">
        <v>17</v>
      </c>
      <c r="M6" s="114" t="s">
        <v>18</v>
      </c>
      <c r="N6" s="115" t="s">
        <v>19</v>
      </c>
      <c r="O6" s="153"/>
    </row>
    <row r="7" spans="1:15" ht="28.5" customHeight="1" x14ac:dyDescent="0.25">
      <c r="A7" s="159"/>
      <c r="B7" s="29"/>
      <c r="C7" s="152"/>
      <c r="D7" s="152"/>
      <c r="E7" s="152"/>
      <c r="F7" s="91"/>
      <c r="G7" s="93"/>
      <c r="H7" s="93"/>
      <c r="I7" s="93"/>
      <c r="J7" s="92"/>
      <c r="K7" s="93"/>
      <c r="L7" s="93"/>
      <c r="M7" s="93"/>
      <c r="N7" s="92"/>
    </row>
    <row r="8" spans="1:15" ht="28.5" customHeight="1" x14ac:dyDescent="0.25">
      <c r="A8" s="30" t="s">
        <v>70</v>
      </c>
      <c r="B8" s="116" t="str">
        <f t="array" ref="B8">_xlfn.IFS(J8&gt;F8,$B$53,J8&lt;F8,$B$52,J8=F8,"-")</f>
        <v>↑</v>
      </c>
      <c r="C8" s="98">
        <v>455386</v>
      </c>
      <c r="D8" s="98">
        <v>436216</v>
      </c>
      <c r="E8" s="98">
        <v>19170</v>
      </c>
      <c r="F8" s="99">
        <v>4.2</v>
      </c>
      <c r="G8" s="98">
        <v>463886</v>
      </c>
      <c r="H8" s="98">
        <v>445502</v>
      </c>
      <c r="I8" s="98">
        <v>18384</v>
      </c>
      <c r="J8" s="99">
        <v>4</v>
      </c>
      <c r="K8" s="98">
        <v>448046</v>
      </c>
      <c r="L8" s="98">
        <v>428978</v>
      </c>
      <c r="M8" s="98">
        <v>19068</v>
      </c>
      <c r="N8" s="99">
        <v>4.3</v>
      </c>
    </row>
    <row r="9" spans="1:15" ht="28.5" customHeight="1" x14ac:dyDescent="0.25">
      <c r="A9" s="31" t="s">
        <v>71</v>
      </c>
      <c r="B9" s="116" t="str">
        <f t="array" ref="B9">_xlfn.IFS(J9&gt;F9,$B$53,J9&lt;F9,$B$52,J9=F9,"-")</f>
        <v>↑</v>
      </c>
      <c r="C9" s="98">
        <v>427666</v>
      </c>
      <c r="D9" s="98">
        <v>407570</v>
      </c>
      <c r="E9" s="98">
        <v>20096</v>
      </c>
      <c r="F9" s="99">
        <v>4.7</v>
      </c>
      <c r="G9" s="98">
        <v>432458</v>
      </c>
      <c r="H9" s="98">
        <v>412498</v>
      </c>
      <c r="I9" s="98">
        <v>19960</v>
      </c>
      <c r="J9" s="99">
        <v>4.5999999999999996</v>
      </c>
      <c r="K9" s="98">
        <v>422557</v>
      </c>
      <c r="L9" s="98">
        <v>402241</v>
      </c>
      <c r="M9" s="98">
        <v>20316</v>
      </c>
      <c r="N9" s="99">
        <v>4.8</v>
      </c>
    </row>
    <row r="10" spans="1:15" ht="28.5" customHeight="1" x14ac:dyDescent="0.25">
      <c r="A10" s="31" t="s">
        <v>72</v>
      </c>
      <c r="B10" s="116" t="str">
        <f t="array" ref="B10">_xlfn.IFS(J10&gt;F10,$B$53,J10&lt;F10,$B$52,J10=F10,"-")</f>
        <v>-</v>
      </c>
      <c r="C10" s="98">
        <v>94881</v>
      </c>
      <c r="D10" s="98">
        <v>89830</v>
      </c>
      <c r="E10" s="98">
        <v>5051</v>
      </c>
      <c r="F10" s="99">
        <v>5.3</v>
      </c>
      <c r="G10" s="98">
        <v>95594</v>
      </c>
      <c r="H10" s="98">
        <v>90547</v>
      </c>
      <c r="I10" s="98">
        <v>5047</v>
      </c>
      <c r="J10" s="99">
        <v>5.3</v>
      </c>
      <c r="K10" s="98">
        <v>92691</v>
      </c>
      <c r="L10" s="98">
        <v>87737</v>
      </c>
      <c r="M10" s="98">
        <v>4954</v>
      </c>
      <c r="N10" s="99">
        <v>5.3</v>
      </c>
    </row>
    <row r="11" spans="1:15" ht="28.5" customHeight="1" x14ac:dyDescent="0.25">
      <c r="A11" s="60" t="s">
        <v>73</v>
      </c>
      <c r="B11" s="116" t="str">
        <f t="array" ref="B11">_xlfn.IFS(J11&gt;F11,$B$53,J11&lt;F11,$B$52,J11=F11,"-")</f>
        <v>↑</v>
      </c>
      <c r="C11" s="98">
        <v>485128</v>
      </c>
      <c r="D11" s="98">
        <v>463290</v>
      </c>
      <c r="E11" s="98">
        <v>21838</v>
      </c>
      <c r="F11" s="99">
        <v>4.5</v>
      </c>
      <c r="G11" s="98">
        <v>490923</v>
      </c>
      <c r="H11" s="98">
        <v>469331</v>
      </c>
      <c r="I11" s="98">
        <v>21592</v>
      </c>
      <c r="J11" s="99">
        <v>4.4000000000000004</v>
      </c>
      <c r="K11" s="98">
        <v>481876</v>
      </c>
      <c r="L11" s="98">
        <v>459932</v>
      </c>
      <c r="M11" s="98">
        <v>21944</v>
      </c>
      <c r="N11" s="99">
        <v>4.5999999999999996</v>
      </c>
    </row>
    <row r="12" spans="1:15" ht="28.5" customHeight="1" x14ac:dyDescent="0.25">
      <c r="A12" s="62" t="s">
        <v>74</v>
      </c>
      <c r="B12" s="116" t="str">
        <f t="array" ref="B12">_xlfn.IFS(J12&gt;F12,$B$53,J12&lt;F12,$B$52,J12=F12,"-")</f>
        <v>↑</v>
      </c>
      <c r="C12" s="98">
        <v>100025</v>
      </c>
      <c r="D12" s="98">
        <v>95245</v>
      </c>
      <c r="E12" s="98">
        <v>4780</v>
      </c>
      <c r="F12" s="99">
        <v>4.8</v>
      </c>
      <c r="G12" s="98">
        <v>101356</v>
      </c>
      <c r="H12" s="98">
        <v>96837</v>
      </c>
      <c r="I12" s="98">
        <v>4519</v>
      </c>
      <c r="J12" s="99">
        <v>4.5</v>
      </c>
      <c r="K12" s="98">
        <v>100349</v>
      </c>
      <c r="L12" s="98">
        <v>95687</v>
      </c>
      <c r="M12" s="98">
        <v>4662</v>
      </c>
      <c r="N12" s="99">
        <v>4.5999999999999996</v>
      </c>
    </row>
    <row r="13" spans="1:15" ht="28.5" customHeight="1" x14ac:dyDescent="0.25">
      <c r="A13" s="62" t="s">
        <v>75</v>
      </c>
      <c r="B13" s="116" t="str">
        <f t="array" ref="B13">_xlfn.IFS(J13&gt;F13,$B$53,J13&lt;F13,$B$52,J13=F13,"-")</f>
        <v>↑</v>
      </c>
      <c r="C13" s="98">
        <v>181227</v>
      </c>
      <c r="D13" s="98">
        <v>171686</v>
      </c>
      <c r="E13" s="98">
        <v>9541</v>
      </c>
      <c r="F13" s="99">
        <v>5.3</v>
      </c>
      <c r="G13" s="98">
        <v>185465</v>
      </c>
      <c r="H13" s="98">
        <v>176358</v>
      </c>
      <c r="I13" s="98">
        <v>9107</v>
      </c>
      <c r="J13" s="99">
        <v>4.9000000000000004</v>
      </c>
      <c r="K13" s="98">
        <v>174559</v>
      </c>
      <c r="L13" s="98">
        <v>165257</v>
      </c>
      <c r="M13" s="98">
        <v>9302</v>
      </c>
      <c r="N13" s="99">
        <v>5.3</v>
      </c>
    </row>
    <row r="14" spans="1:15" ht="28.5" customHeight="1" x14ac:dyDescent="0.25">
      <c r="A14" s="61" t="s">
        <v>76</v>
      </c>
      <c r="B14" s="116" t="str">
        <f t="array" ref="B14">_xlfn.IFS(J14&gt;F14,$B$53,J14&lt;F14,$B$52,J14=F14,"-")</f>
        <v>↑</v>
      </c>
      <c r="C14" s="98">
        <v>180078</v>
      </c>
      <c r="D14" s="98">
        <v>171071</v>
      </c>
      <c r="E14" s="98">
        <v>9007</v>
      </c>
      <c r="F14" s="99">
        <v>5</v>
      </c>
      <c r="G14" s="98">
        <v>182301</v>
      </c>
      <c r="H14" s="98">
        <v>173330</v>
      </c>
      <c r="I14" s="98">
        <v>8971</v>
      </c>
      <c r="J14" s="99">
        <v>4.9000000000000004</v>
      </c>
      <c r="K14" s="98">
        <v>178092</v>
      </c>
      <c r="L14" s="98">
        <v>169067</v>
      </c>
      <c r="M14" s="98">
        <v>9025</v>
      </c>
      <c r="N14" s="99">
        <v>5.0999999999999996</v>
      </c>
    </row>
    <row r="15" spans="1:15" ht="28.5" customHeight="1" x14ac:dyDescent="0.25">
      <c r="A15" s="61" t="s">
        <v>77</v>
      </c>
      <c r="B15" s="116" t="str">
        <f t="array" ref="B15">_xlfn.IFS(J15&gt;F15,$B$53,J15&lt;F15,$B$52,J15=F15,"-")</f>
        <v>↑</v>
      </c>
      <c r="C15" s="98">
        <v>42723</v>
      </c>
      <c r="D15" s="98">
        <v>40202</v>
      </c>
      <c r="E15" s="98">
        <v>2521</v>
      </c>
      <c r="F15" s="99">
        <v>5.9</v>
      </c>
      <c r="G15" s="98">
        <v>43314</v>
      </c>
      <c r="H15" s="98">
        <v>40880</v>
      </c>
      <c r="I15" s="98">
        <v>2434</v>
      </c>
      <c r="J15" s="99">
        <v>5.6</v>
      </c>
      <c r="K15" s="98">
        <v>41842</v>
      </c>
      <c r="L15" s="98">
        <v>39246</v>
      </c>
      <c r="M15" s="98">
        <v>2596</v>
      </c>
      <c r="N15" s="99">
        <v>6.2</v>
      </c>
    </row>
    <row r="16" spans="1:15" ht="28.5" customHeight="1" x14ac:dyDescent="0.25">
      <c r="A16" s="61" t="s">
        <v>78</v>
      </c>
      <c r="B16" s="116" t="str">
        <f t="array" ref="B16">_xlfn.IFS(J16&gt;F16,$B$53,J16&lt;F16,$B$52,J16=F16,"-")</f>
        <v>↑</v>
      </c>
      <c r="C16" s="98">
        <v>88268</v>
      </c>
      <c r="D16" s="98">
        <v>83866</v>
      </c>
      <c r="E16" s="98">
        <v>4402</v>
      </c>
      <c r="F16" s="99">
        <v>5</v>
      </c>
      <c r="G16" s="96">
        <v>89548</v>
      </c>
      <c r="H16" s="96">
        <v>85238</v>
      </c>
      <c r="I16" s="96">
        <v>4310</v>
      </c>
      <c r="J16" s="97">
        <v>4.8</v>
      </c>
      <c r="K16" s="98">
        <v>88849</v>
      </c>
      <c r="L16" s="98">
        <v>84454</v>
      </c>
      <c r="M16" s="98">
        <v>4395</v>
      </c>
      <c r="N16" s="99">
        <v>4.9000000000000004</v>
      </c>
    </row>
    <row r="17" spans="1:32" ht="28.5" customHeight="1" x14ac:dyDescent="0.25">
      <c r="A17" s="61" t="s">
        <v>79</v>
      </c>
      <c r="B17" s="116" t="str">
        <f t="array" ref="B17">_xlfn.IFS(J17&gt;F17,$B$53,J17&lt;F17,$B$52,J17=F17,"-")</f>
        <v>↑</v>
      </c>
      <c r="C17" s="98">
        <v>222940</v>
      </c>
      <c r="D17" s="98">
        <v>211674</v>
      </c>
      <c r="E17" s="98">
        <v>11266</v>
      </c>
      <c r="F17" s="99">
        <v>5.0999999999999996</v>
      </c>
      <c r="G17" s="96">
        <v>224742</v>
      </c>
      <c r="H17" s="96">
        <v>213853</v>
      </c>
      <c r="I17" s="96">
        <v>10889</v>
      </c>
      <c r="J17" s="97">
        <v>4.8</v>
      </c>
      <c r="K17" s="98">
        <v>220424</v>
      </c>
      <c r="L17" s="98">
        <v>209592</v>
      </c>
      <c r="M17" s="98">
        <v>10832</v>
      </c>
      <c r="N17" s="99">
        <v>4.9000000000000004</v>
      </c>
    </row>
    <row r="18" spans="1:32" ht="28.5" customHeight="1" x14ac:dyDescent="0.25">
      <c r="A18" s="32"/>
      <c r="B18" s="117"/>
      <c r="C18" s="118"/>
      <c r="D18" s="118"/>
      <c r="E18" s="118"/>
      <c r="F18" s="58"/>
      <c r="G18" s="118"/>
      <c r="H18" s="118"/>
      <c r="I18" s="118"/>
      <c r="J18" s="58"/>
      <c r="K18" s="118"/>
      <c r="L18" s="118"/>
      <c r="M18" s="118"/>
      <c r="N18" s="58"/>
    </row>
    <row r="19" spans="1:32" ht="28.5" customHeight="1" x14ac:dyDescent="0.25">
      <c r="A19" s="33"/>
      <c r="B19" s="117"/>
      <c r="C19" s="119"/>
      <c r="D19" s="119"/>
      <c r="E19" s="119"/>
      <c r="F19" s="34"/>
      <c r="G19" s="120"/>
      <c r="H19" s="120"/>
      <c r="I19" s="120"/>
      <c r="J19" s="121"/>
      <c r="K19" s="120"/>
      <c r="L19" s="120"/>
      <c r="M19" s="120"/>
      <c r="N19" s="35"/>
    </row>
    <row r="20" spans="1:32" ht="28.5" customHeight="1" x14ac:dyDescent="0.25">
      <c r="A20" s="201" t="s">
        <v>80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</row>
    <row r="21" spans="1:32" ht="28.5" customHeight="1" x14ac:dyDescent="0.25">
      <c r="A21" s="201" t="s">
        <v>11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</row>
    <row r="22" spans="1:32" ht="28.5" customHeight="1" thickBot="1" x14ac:dyDescent="0.3">
      <c r="A22" s="159"/>
      <c r="B22" s="20"/>
      <c r="C22" s="213">
        <v>45870</v>
      </c>
      <c r="D22" s="202"/>
      <c r="E22" s="202"/>
      <c r="F22" s="202"/>
      <c r="G22" s="213">
        <v>45869</v>
      </c>
      <c r="H22" s="202"/>
      <c r="I22" s="202"/>
      <c r="J22" s="202"/>
      <c r="K22" s="213">
        <v>45510</v>
      </c>
      <c r="L22" s="202"/>
      <c r="M22" s="202"/>
      <c r="N22" s="202"/>
    </row>
    <row r="23" spans="1:32" ht="28.5" customHeight="1" thickBot="1" x14ac:dyDescent="0.3">
      <c r="A23" s="216" t="s">
        <v>81</v>
      </c>
      <c r="B23" s="214"/>
      <c r="C23" s="151" t="s">
        <v>12</v>
      </c>
      <c r="D23" s="151" t="s">
        <v>13</v>
      </c>
      <c r="E23" s="209" t="s">
        <v>14</v>
      </c>
      <c r="F23" s="210"/>
      <c r="G23" s="85" t="s">
        <v>12</v>
      </c>
      <c r="H23" s="86" t="s">
        <v>13</v>
      </c>
      <c r="I23" s="209" t="s">
        <v>14</v>
      </c>
      <c r="J23" s="210"/>
      <c r="K23" s="85" t="s">
        <v>12</v>
      </c>
      <c r="L23" s="86" t="s">
        <v>13</v>
      </c>
      <c r="M23" s="209" t="s">
        <v>14</v>
      </c>
      <c r="N23" s="210"/>
    </row>
    <row r="24" spans="1:32" ht="28.5" customHeight="1" thickBot="1" x14ac:dyDescent="0.3">
      <c r="A24" s="217"/>
      <c r="B24" s="215"/>
      <c r="C24" s="151" t="s">
        <v>16</v>
      </c>
      <c r="D24" s="151" t="s">
        <v>17</v>
      </c>
      <c r="E24" s="151" t="s">
        <v>18</v>
      </c>
      <c r="F24" s="122" t="s">
        <v>19</v>
      </c>
      <c r="G24" s="85" t="s">
        <v>16</v>
      </c>
      <c r="H24" s="86" t="s">
        <v>17</v>
      </c>
      <c r="I24" s="86" t="s">
        <v>18</v>
      </c>
      <c r="J24" s="122" t="s">
        <v>19</v>
      </c>
      <c r="K24" s="85" t="s">
        <v>16</v>
      </c>
      <c r="L24" s="86" t="s">
        <v>17</v>
      </c>
      <c r="M24" s="86" t="s">
        <v>18</v>
      </c>
      <c r="N24" s="111" t="s">
        <v>19</v>
      </c>
    </row>
    <row r="25" spans="1:32" ht="28.5" customHeight="1" x14ac:dyDescent="0.25">
      <c r="A25" s="159"/>
      <c r="B25" s="29"/>
      <c r="C25" s="152"/>
      <c r="D25" s="152"/>
      <c r="E25" s="152"/>
      <c r="F25" s="91"/>
      <c r="G25" s="93"/>
      <c r="H25" s="93"/>
      <c r="I25" s="93"/>
      <c r="J25" s="92"/>
      <c r="K25" s="93"/>
      <c r="L25" s="93"/>
      <c r="M25" s="93"/>
      <c r="N25" s="123"/>
    </row>
    <row r="26" spans="1:32" ht="28.5" customHeight="1" x14ac:dyDescent="0.25">
      <c r="A26" s="154" t="s">
        <v>82</v>
      </c>
      <c r="B26" s="166" t="str">
        <f t="array" ref="B26">_xlfn.IFS(J26&gt;F26,$B$53,J26&lt;F26,$B$52,J26=F26,"-")</f>
        <v>↑</v>
      </c>
      <c r="C26" s="98">
        <v>13731</v>
      </c>
      <c r="D26" s="98">
        <v>12962</v>
      </c>
      <c r="E26" s="98">
        <v>769</v>
      </c>
      <c r="F26" s="99">
        <v>5.6</v>
      </c>
      <c r="G26" s="98">
        <v>13897</v>
      </c>
      <c r="H26" s="98">
        <v>13155</v>
      </c>
      <c r="I26" s="98">
        <v>742</v>
      </c>
      <c r="J26" s="99">
        <v>5.3</v>
      </c>
      <c r="K26" s="98">
        <v>13816</v>
      </c>
      <c r="L26" s="98">
        <v>13047</v>
      </c>
      <c r="M26" s="98">
        <v>769</v>
      </c>
      <c r="N26" s="99">
        <v>5.6</v>
      </c>
    </row>
    <row r="27" spans="1:32" ht="28.5" customHeight="1" x14ac:dyDescent="0.25">
      <c r="A27" s="154" t="s">
        <v>83</v>
      </c>
      <c r="B27" s="166" t="str">
        <f t="array" ref="B27">_xlfn.IFS(J27&gt;F27,$B$53,J27&lt;F27,$B$52,J27=F27,"-")</f>
        <v>↓</v>
      </c>
      <c r="C27" s="98">
        <v>14171</v>
      </c>
      <c r="D27" s="98">
        <v>13497</v>
      </c>
      <c r="E27" s="98">
        <v>674</v>
      </c>
      <c r="F27" s="99">
        <v>4.8</v>
      </c>
      <c r="G27" s="98">
        <v>14379</v>
      </c>
      <c r="H27" s="98">
        <v>13672</v>
      </c>
      <c r="I27" s="98">
        <v>707</v>
      </c>
      <c r="J27" s="99">
        <v>4.9000000000000004</v>
      </c>
      <c r="K27" s="98">
        <v>14078</v>
      </c>
      <c r="L27" s="98">
        <v>13395</v>
      </c>
      <c r="M27" s="98">
        <v>683</v>
      </c>
      <c r="N27" s="99">
        <v>4.9000000000000004</v>
      </c>
    </row>
    <row r="28" spans="1:32" ht="28.5" customHeight="1" x14ac:dyDescent="0.25">
      <c r="A28" s="154" t="s">
        <v>84</v>
      </c>
      <c r="B28" s="166" t="str">
        <f t="array" ref="B28">_xlfn.IFS(J28&gt;F28,$B$53,J28&lt;F28,$B$52,J28=F28,"-")</f>
        <v>↑</v>
      </c>
      <c r="C28" s="98">
        <v>16893</v>
      </c>
      <c r="D28" s="98">
        <v>16229</v>
      </c>
      <c r="E28" s="98">
        <v>664</v>
      </c>
      <c r="F28" s="99">
        <v>3.9</v>
      </c>
      <c r="G28" s="98">
        <v>17071</v>
      </c>
      <c r="H28" s="98">
        <v>16485</v>
      </c>
      <c r="I28" s="98">
        <v>586</v>
      </c>
      <c r="J28" s="99">
        <v>3.4</v>
      </c>
      <c r="K28" s="98">
        <v>16946</v>
      </c>
      <c r="L28" s="98">
        <v>16301</v>
      </c>
      <c r="M28" s="98">
        <v>645</v>
      </c>
      <c r="N28" s="99">
        <v>3.8</v>
      </c>
    </row>
    <row r="29" spans="1:32" ht="28.5" customHeight="1" x14ac:dyDescent="0.25">
      <c r="A29" s="154" t="s">
        <v>85</v>
      </c>
      <c r="B29" s="166" t="str">
        <f t="array" ref="B29">_xlfn.IFS(J29&gt;F29,$B$53,J29&lt;F29,$B$52,J29=F29,"-")</f>
        <v>↑</v>
      </c>
      <c r="C29" s="98">
        <v>91300</v>
      </c>
      <c r="D29" s="98">
        <v>87697</v>
      </c>
      <c r="E29" s="98">
        <v>3603</v>
      </c>
      <c r="F29" s="99">
        <v>3.9</v>
      </c>
      <c r="G29" s="98">
        <v>93032</v>
      </c>
      <c r="H29" s="98">
        <v>89593</v>
      </c>
      <c r="I29" s="98">
        <v>3439</v>
      </c>
      <c r="J29" s="99">
        <v>3.7</v>
      </c>
      <c r="K29" s="98">
        <v>89908</v>
      </c>
      <c r="L29" s="98">
        <v>86277</v>
      </c>
      <c r="M29" s="98">
        <v>3631</v>
      </c>
      <c r="N29" s="99">
        <v>4</v>
      </c>
    </row>
    <row r="30" spans="1:32" ht="28.5" customHeight="1" x14ac:dyDescent="0.25">
      <c r="A30" s="154" t="s">
        <v>71</v>
      </c>
      <c r="B30" s="166" t="str">
        <f t="array" ref="B30">_xlfn.IFS(J30&gt;F30,$B$53,J30&lt;F30,$B$52,J30=F30,"-")</f>
        <v>↓</v>
      </c>
      <c r="C30" s="98">
        <v>70118</v>
      </c>
      <c r="D30" s="98">
        <v>66545</v>
      </c>
      <c r="E30" s="98">
        <v>3573</v>
      </c>
      <c r="F30" s="99">
        <v>5.0999999999999996</v>
      </c>
      <c r="G30" s="98">
        <v>71310</v>
      </c>
      <c r="H30" s="98">
        <v>67251</v>
      </c>
      <c r="I30" s="98">
        <v>4059</v>
      </c>
      <c r="J30" s="99">
        <v>5.7</v>
      </c>
      <c r="K30" s="98">
        <v>69318</v>
      </c>
      <c r="L30" s="98">
        <v>65619</v>
      </c>
      <c r="M30" s="98">
        <v>3699</v>
      </c>
      <c r="N30" s="124">
        <v>5.3</v>
      </c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</row>
    <row r="31" spans="1:32" ht="28.5" customHeight="1" x14ac:dyDescent="0.25">
      <c r="A31" s="154" t="s">
        <v>86</v>
      </c>
      <c r="B31" s="166" t="str">
        <f t="array" ref="B31">_xlfn.IFS(J31&gt;F31,$B$53,J31&lt;F31,$B$52,J31=F31,"-")</f>
        <v>↓</v>
      </c>
      <c r="C31" s="98">
        <v>11752</v>
      </c>
      <c r="D31" s="98">
        <v>10915</v>
      </c>
      <c r="E31" s="98">
        <v>837</v>
      </c>
      <c r="F31" s="99">
        <v>7.1</v>
      </c>
      <c r="G31" s="98">
        <v>12264</v>
      </c>
      <c r="H31" s="98">
        <v>11212</v>
      </c>
      <c r="I31" s="98">
        <v>1052</v>
      </c>
      <c r="J31" s="99">
        <v>8.6</v>
      </c>
      <c r="K31" s="98">
        <v>11296</v>
      </c>
      <c r="L31" s="98">
        <v>10506</v>
      </c>
      <c r="M31" s="98">
        <v>790</v>
      </c>
      <c r="N31" s="124">
        <v>7</v>
      </c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</row>
    <row r="32" spans="1:32" ht="28.5" customHeight="1" x14ac:dyDescent="0.25">
      <c r="A32" s="154" t="s">
        <v>87</v>
      </c>
      <c r="B32" s="166" t="str">
        <f t="array" ref="B32">_xlfn.IFS(J32&gt;F32,$B$53,J32&lt;F32,$B$52,J32=F32,"-")</f>
        <v>↑</v>
      </c>
      <c r="C32" s="98">
        <v>13301</v>
      </c>
      <c r="D32" s="98">
        <v>12723</v>
      </c>
      <c r="E32" s="98">
        <v>578</v>
      </c>
      <c r="F32" s="99">
        <v>4.3</v>
      </c>
      <c r="G32" s="98">
        <v>13451</v>
      </c>
      <c r="H32" s="98">
        <v>12890</v>
      </c>
      <c r="I32" s="98">
        <v>561</v>
      </c>
      <c r="J32" s="99">
        <v>4.2</v>
      </c>
      <c r="K32" s="98">
        <v>13209</v>
      </c>
      <c r="L32" s="98">
        <v>12629</v>
      </c>
      <c r="M32" s="98">
        <v>580</v>
      </c>
      <c r="N32" s="124">
        <v>4.4000000000000004</v>
      </c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</row>
    <row r="33" spans="1:32" ht="28.5" customHeight="1" x14ac:dyDescent="0.25">
      <c r="A33" s="154" t="s">
        <v>72</v>
      </c>
      <c r="B33" s="166" t="str">
        <f t="array" ref="B33">_xlfn.IFS(J33&gt;F33,$B$53,J33&lt;F33,$B$52,J33=F33,"-")</f>
        <v>↓</v>
      </c>
      <c r="C33" s="98">
        <v>19806</v>
      </c>
      <c r="D33" s="98">
        <v>18759</v>
      </c>
      <c r="E33" s="98">
        <v>1047</v>
      </c>
      <c r="F33" s="124">
        <v>5.3</v>
      </c>
      <c r="G33" s="98">
        <v>19994</v>
      </c>
      <c r="H33" s="98">
        <v>18906</v>
      </c>
      <c r="I33" s="98">
        <v>1088</v>
      </c>
      <c r="J33" s="124">
        <v>5.4</v>
      </c>
      <c r="K33" s="98">
        <v>19313</v>
      </c>
      <c r="L33" s="98">
        <v>18325</v>
      </c>
      <c r="M33" s="98">
        <v>988</v>
      </c>
      <c r="N33" s="124">
        <v>5.0999999999999996</v>
      </c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</row>
    <row r="34" spans="1:32" s="74" customFormat="1" ht="28.5" customHeight="1" x14ac:dyDescent="0.25">
      <c r="A34" s="154" t="s">
        <v>88</v>
      </c>
      <c r="B34" s="166" t="str">
        <f t="array" ref="B34">_xlfn.IFS(J34&gt;F34,$B$53,J34&lt;F34,$B$52,J34=F34,"-")</f>
        <v>↑</v>
      </c>
      <c r="C34" s="98">
        <v>17463</v>
      </c>
      <c r="D34" s="98">
        <v>16701</v>
      </c>
      <c r="E34" s="98">
        <v>762</v>
      </c>
      <c r="F34" s="124">
        <v>4.4000000000000004</v>
      </c>
      <c r="G34" s="98">
        <v>17591</v>
      </c>
      <c r="H34" s="98">
        <v>16865</v>
      </c>
      <c r="I34" s="98">
        <v>726</v>
      </c>
      <c r="J34" s="124">
        <v>4.0999999999999996</v>
      </c>
      <c r="K34" s="98">
        <v>17255</v>
      </c>
      <c r="L34" s="98">
        <v>16534</v>
      </c>
      <c r="M34" s="98">
        <v>721</v>
      </c>
      <c r="N34" s="124">
        <v>4.2</v>
      </c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</row>
    <row r="35" spans="1:32" ht="28.5" customHeight="1" x14ac:dyDescent="0.25">
      <c r="A35" s="154" t="s">
        <v>89</v>
      </c>
      <c r="B35" s="166" t="str">
        <f t="array" ref="B35">_xlfn.IFS(J35&gt;F35,$B$53,J35&lt;F35,$B$52,J35=F35,"-")</f>
        <v>↓</v>
      </c>
      <c r="C35" s="98">
        <v>25500</v>
      </c>
      <c r="D35" s="98">
        <v>24370</v>
      </c>
      <c r="E35" s="98">
        <v>1130</v>
      </c>
      <c r="F35" s="124">
        <v>4.4000000000000004</v>
      </c>
      <c r="G35" s="98">
        <v>26072</v>
      </c>
      <c r="H35" s="98">
        <v>24885</v>
      </c>
      <c r="I35" s="98">
        <v>1187</v>
      </c>
      <c r="J35" s="124">
        <v>4.5999999999999996</v>
      </c>
      <c r="K35" s="98">
        <v>25035</v>
      </c>
      <c r="L35" s="98">
        <v>23949</v>
      </c>
      <c r="M35" s="98">
        <v>1086</v>
      </c>
      <c r="N35" s="124">
        <v>4.3</v>
      </c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</row>
    <row r="36" spans="1:32" ht="28.5" customHeight="1" x14ac:dyDescent="0.25">
      <c r="A36" s="154" t="s">
        <v>90</v>
      </c>
      <c r="B36" s="166" t="str">
        <f t="array" ref="B36">_xlfn.IFS(J36&gt;F36,$B$53,J36&lt;F36,$B$52,J36=F36,"-")</f>
        <v>↑</v>
      </c>
      <c r="C36" s="98">
        <v>42201</v>
      </c>
      <c r="D36" s="98">
        <v>40388</v>
      </c>
      <c r="E36" s="98">
        <v>1813</v>
      </c>
      <c r="F36" s="99">
        <v>4.3</v>
      </c>
      <c r="G36" s="98">
        <v>42636</v>
      </c>
      <c r="H36" s="98">
        <v>40908</v>
      </c>
      <c r="I36" s="98">
        <v>1728</v>
      </c>
      <c r="J36" s="99">
        <v>4.0999999999999996</v>
      </c>
      <c r="K36" s="98">
        <v>41936</v>
      </c>
      <c r="L36" s="98">
        <v>40099</v>
      </c>
      <c r="M36" s="98">
        <v>1837</v>
      </c>
      <c r="N36" s="124">
        <v>4.4000000000000004</v>
      </c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</row>
    <row r="37" spans="1:32" ht="28.5" customHeight="1" x14ac:dyDescent="0.25">
      <c r="A37" s="154" t="s">
        <v>91</v>
      </c>
      <c r="B37" s="166" t="str">
        <f t="array" ref="B37">_xlfn.IFS(J37&gt;F37,$B$53,J37&lt;F37,$B$52,J37=F37,"-")</f>
        <v>↑</v>
      </c>
      <c r="C37" s="98">
        <v>23467</v>
      </c>
      <c r="D37" s="98">
        <v>22503</v>
      </c>
      <c r="E37" s="98">
        <v>964</v>
      </c>
      <c r="F37" s="99">
        <v>4.0999999999999996</v>
      </c>
      <c r="G37" s="98">
        <v>23720</v>
      </c>
      <c r="H37" s="98">
        <v>22793</v>
      </c>
      <c r="I37" s="98">
        <v>927</v>
      </c>
      <c r="J37" s="99">
        <v>3.9</v>
      </c>
      <c r="K37" s="98">
        <v>23240</v>
      </c>
      <c r="L37" s="98">
        <v>22317</v>
      </c>
      <c r="M37" s="98">
        <v>923</v>
      </c>
      <c r="N37" s="124">
        <v>4</v>
      </c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</row>
    <row r="38" spans="1:32" s="150" customFormat="1" ht="28.5" customHeight="1" x14ac:dyDescent="0.25">
      <c r="A38" s="154" t="s">
        <v>301</v>
      </c>
      <c r="B38" s="166" t="str">
        <f t="array" ref="B38">_xlfn.IFS(J38&gt;F38,$B$53,J38&lt;F38,$B$52,J38=F38,"-")</f>
        <v>↑</v>
      </c>
      <c r="C38" s="199">
        <v>11832</v>
      </c>
      <c r="D38" s="199">
        <v>11398</v>
      </c>
      <c r="E38" s="199">
        <v>434</v>
      </c>
      <c r="F38" s="200">
        <v>3.7</v>
      </c>
      <c r="G38" s="199">
        <v>12024</v>
      </c>
      <c r="H38" s="199">
        <v>11638</v>
      </c>
      <c r="I38" s="199">
        <v>386</v>
      </c>
      <c r="J38" s="200">
        <v>3.2</v>
      </c>
      <c r="K38" s="199">
        <v>11674</v>
      </c>
      <c r="L38" s="199">
        <v>11201</v>
      </c>
      <c r="M38" s="199">
        <v>473</v>
      </c>
      <c r="N38" s="200">
        <v>4.0999999999999996</v>
      </c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</row>
    <row r="39" spans="1:32" ht="28.5" customHeight="1" x14ac:dyDescent="0.25">
      <c r="A39" s="154" t="s">
        <v>92</v>
      </c>
      <c r="B39" s="166" t="str">
        <f t="array" ref="B39">_xlfn.IFS(J39&gt;F39,$B$53,J39&lt;F39,$B$52,J39=F39,"-")</f>
        <v>↑</v>
      </c>
      <c r="C39" s="98">
        <v>16448</v>
      </c>
      <c r="D39" s="98">
        <v>15718</v>
      </c>
      <c r="E39" s="98">
        <v>730</v>
      </c>
      <c r="F39" s="99">
        <v>4.4000000000000004</v>
      </c>
      <c r="G39" s="98">
        <v>16586</v>
      </c>
      <c r="H39" s="98">
        <v>15966</v>
      </c>
      <c r="I39" s="98">
        <v>620</v>
      </c>
      <c r="J39" s="99">
        <v>3.7</v>
      </c>
      <c r="K39" s="98">
        <v>16522</v>
      </c>
      <c r="L39" s="98">
        <v>15788</v>
      </c>
      <c r="M39" s="98">
        <v>734</v>
      </c>
      <c r="N39" s="99">
        <v>4.4000000000000004</v>
      </c>
    </row>
    <row r="40" spans="1:32" ht="28.5" customHeight="1" x14ac:dyDescent="0.25">
      <c r="A40" s="154" t="s">
        <v>93</v>
      </c>
      <c r="B40" s="166" t="str">
        <f t="array" ref="B40">_xlfn.IFS(J40&gt;F40,$B$53,J40&lt;F40,$B$52,J40=F40,"-")</f>
        <v>↑</v>
      </c>
      <c r="C40" s="98">
        <v>15675</v>
      </c>
      <c r="D40" s="98">
        <v>14995</v>
      </c>
      <c r="E40" s="98">
        <v>680</v>
      </c>
      <c r="F40" s="99">
        <v>4.3</v>
      </c>
      <c r="G40" s="98">
        <v>15797</v>
      </c>
      <c r="H40" s="98">
        <v>15188</v>
      </c>
      <c r="I40" s="98">
        <v>609</v>
      </c>
      <c r="J40" s="99">
        <v>3.9</v>
      </c>
      <c r="K40" s="98">
        <v>15555</v>
      </c>
      <c r="L40" s="98">
        <v>14888</v>
      </c>
      <c r="M40" s="98">
        <v>667</v>
      </c>
      <c r="N40" s="99">
        <v>4.3</v>
      </c>
    </row>
    <row r="41" spans="1:32" ht="28.5" customHeight="1" x14ac:dyDescent="0.25">
      <c r="A41" s="154" t="s">
        <v>94</v>
      </c>
      <c r="B41" s="166" t="str">
        <f t="array" ref="B41">_xlfn.IFS(J41&gt;F41,$B$53,J41&lt;F41,$B$52,J41=F41,"-")</f>
        <v>↑</v>
      </c>
      <c r="C41" s="98">
        <v>52931</v>
      </c>
      <c r="D41" s="98">
        <v>51003</v>
      </c>
      <c r="E41" s="98">
        <v>1928</v>
      </c>
      <c r="F41" s="99">
        <v>3.6</v>
      </c>
      <c r="G41" s="98">
        <v>53826</v>
      </c>
      <c r="H41" s="98">
        <v>52108</v>
      </c>
      <c r="I41" s="98">
        <v>1718</v>
      </c>
      <c r="J41" s="99">
        <v>3.2</v>
      </c>
      <c r="K41" s="98">
        <v>52115</v>
      </c>
      <c r="L41" s="98">
        <v>50183</v>
      </c>
      <c r="M41" s="98">
        <v>1932</v>
      </c>
      <c r="N41" s="99">
        <v>3.7</v>
      </c>
    </row>
    <row r="42" spans="1:32" ht="28.5" customHeight="1" x14ac:dyDescent="0.25">
      <c r="A42" s="154" t="s">
        <v>95</v>
      </c>
      <c r="B42" s="166" t="str">
        <f t="array" ref="B42">_xlfn.IFS(J42&gt;F42,$B$53,J42&lt;F42,$B$52,J42=F42,"-")</f>
        <v>↑</v>
      </c>
      <c r="C42" s="98">
        <v>19949</v>
      </c>
      <c r="D42" s="98">
        <v>19031</v>
      </c>
      <c r="E42" s="98">
        <v>918</v>
      </c>
      <c r="F42" s="99">
        <v>4.5999999999999996</v>
      </c>
      <c r="G42" s="98">
        <v>20426</v>
      </c>
      <c r="H42" s="98">
        <v>19549</v>
      </c>
      <c r="I42" s="98">
        <v>877</v>
      </c>
      <c r="J42" s="99">
        <v>4.3</v>
      </c>
      <c r="K42" s="98">
        <v>19256</v>
      </c>
      <c r="L42" s="98">
        <v>18318</v>
      </c>
      <c r="M42" s="98">
        <v>938</v>
      </c>
      <c r="N42" s="99">
        <v>4.9000000000000004</v>
      </c>
    </row>
    <row r="43" spans="1:32" ht="28.5" customHeight="1" x14ac:dyDescent="0.25">
      <c r="A43" s="154" t="s">
        <v>96</v>
      </c>
      <c r="B43" s="166" t="str">
        <f t="array" ref="B43">_xlfn.IFS(J43&gt;F43,$B$53,J43&lt;F43,$B$52,J43=F43,"-")</f>
        <v>↑</v>
      </c>
      <c r="C43" s="98">
        <v>12664</v>
      </c>
      <c r="D43" s="98">
        <v>12125</v>
      </c>
      <c r="E43" s="98">
        <v>539</v>
      </c>
      <c r="F43" s="99">
        <v>4.3</v>
      </c>
      <c r="G43" s="98">
        <v>12803</v>
      </c>
      <c r="H43" s="98">
        <v>12307</v>
      </c>
      <c r="I43" s="98">
        <v>496</v>
      </c>
      <c r="J43" s="99">
        <v>3.9</v>
      </c>
      <c r="K43" s="98">
        <v>12706</v>
      </c>
      <c r="L43" s="98">
        <v>12205</v>
      </c>
      <c r="M43" s="98">
        <v>501</v>
      </c>
      <c r="N43" s="99">
        <v>3.9</v>
      </c>
      <c r="O43" s="80"/>
    </row>
    <row r="44" spans="1:32" ht="28.5" customHeight="1" x14ac:dyDescent="0.25">
      <c r="A44" s="154" t="s">
        <v>97</v>
      </c>
      <c r="B44" s="166" t="str">
        <f t="array" ref="B44">_xlfn.IFS(J44&gt;F44,$B$53,J44&lt;F44,$B$52,J44=F44,"-")</f>
        <v>↑</v>
      </c>
      <c r="C44" s="98">
        <v>65775</v>
      </c>
      <c r="D44" s="98">
        <v>62895</v>
      </c>
      <c r="E44" s="98">
        <v>2880</v>
      </c>
      <c r="F44" s="99">
        <v>4.4000000000000004</v>
      </c>
      <c r="G44" s="98">
        <v>67044</v>
      </c>
      <c r="H44" s="98">
        <v>64239</v>
      </c>
      <c r="I44" s="98">
        <v>2805</v>
      </c>
      <c r="J44" s="99">
        <v>4.2</v>
      </c>
      <c r="K44" s="98">
        <v>64711</v>
      </c>
      <c r="L44" s="98">
        <v>61869</v>
      </c>
      <c r="M44" s="98">
        <v>2842</v>
      </c>
      <c r="N44" s="99">
        <v>4.4000000000000004</v>
      </c>
    </row>
    <row r="45" spans="1:32" ht="28.5" customHeight="1" x14ac:dyDescent="0.25">
      <c r="A45" s="154" t="s">
        <v>98</v>
      </c>
      <c r="B45" s="166" t="str">
        <f t="array" ref="B45">_xlfn.IFS(J45&gt;F45,$B$53,J45&lt;F45,$B$52,J45=F45,"-")</f>
        <v>↓</v>
      </c>
      <c r="C45" s="98">
        <v>41064</v>
      </c>
      <c r="D45" s="98">
        <v>38853</v>
      </c>
      <c r="E45" s="98">
        <v>2211</v>
      </c>
      <c r="F45" s="99">
        <v>5.4</v>
      </c>
      <c r="G45" s="98">
        <v>41641</v>
      </c>
      <c r="H45" s="98">
        <v>39237</v>
      </c>
      <c r="I45" s="98">
        <v>2404</v>
      </c>
      <c r="J45" s="99">
        <v>5.8</v>
      </c>
      <c r="K45" s="98">
        <v>40694</v>
      </c>
      <c r="L45" s="98">
        <v>38466</v>
      </c>
      <c r="M45" s="98">
        <v>2228</v>
      </c>
      <c r="N45" s="99">
        <v>5.5</v>
      </c>
    </row>
    <row r="46" spans="1:32" ht="28.5" customHeight="1" x14ac:dyDescent="0.25">
      <c r="A46" s="154" t="s">
        <v>99</v>
      </c>
      <c r="B46" s="166" t="str">
        <f t="array" ref="B46">_xlfn.IFS(J46&gt;F46,$B$53,J46&lt;F46,$B$52,J46=F46,"-")</f>
        <v>↑</v>
      </c>
      <c r="C46" s="98">
        <v>14824</v>
      </c>
      <c r="D46" s="98">
        <v>14179</v>
      </c>
      <c r="E46" s="98">
        <v>645</v>
      </c>
      <c r="F46" s="99">
        <v>4.4000000000000004</v>
      </c>
      <c r="G46" s="98">
        <v>14968</v>
      </c>
      <c r="H46" s="98">
        <v>14361</v>
      </c>
      <c r="I46" s="98">
        <v>607</v>
      </c>
      <c r="J46" s="99">
        <v>4.0999999999999996</v>
      </c>
      <c r="K46" s="98">
        <v>14759</v>
      </c>
      <c r="L46" s="98">
        <v>14077</v>
      </c>
      <c r="M46" s="98">
        <v>682</v>
      </c>
      <c r="N46" s="99">
        <v>4.5999999999999996</v>
      </c>
    </row>
    <row r="47" spans="1:32" ht="28.5" customHeight="1" x14ac:dyDescent="0.25">
      <c r="A47" s="154" t="s">
        <v>76</v>
      </c>
      <c r="B47" s="166" t="str">
        <f t="array" ref="B47">_xlfn.IFS(J47&gt;F47,$B$53,J47&lt;F47,$B$52,J47=F47,"-")</f>
        <v>↓</v>
      </c>
      <c r="C47" s="98">
        <v>17480</v>
      </c>
      <c r="D47" s="98">
        <v>16434</v>
      </c>
      <c r="E47" s="98">
        <v>1046</v>
      </c>
      <c r="F47" s="99">
        <v>6</v>
      </c>
      <c r="G47" s="98">
        <v>17746</v>
      </c>
      <c r="H47" s="98">
        <v>16648</v>
      </c>
      <c r="I47" s="98">
        <v>1098</v>
      </c>
      <c r="J47" s="99">
        <v>6.2</v>
      </c>
      <c r="K47" s="98">
        <v>17339</v>
      </c>
      <c r="L47" s="98">
        <v>16241</v>
      </c>
      <c r="M47" s="98">
        <v>1098</v>
      </c>
      <c r="N47" s="99">
        <v>6.3</v>
      </c>
    </row>
    <row r="48" spans="1:32" ht="28.5" customHeight="1" x14ac:dyDescent="0.25">
      <c r="A48" s="154" t="s">
        <v>100</v>
      </c>
      <c r="B48" s="166" t="str">
        <f t="array" ref="B48">_xlfn.IFS(J48&gt;F48,$B$53,J48&lt;F48,$B$52,J48=F48,"-")</f>
        <v>↑</v>
      </c>
      <c r="C48" s="98">
        <v>28407</v>
      </c>
      <c r="D48" s="98">
        <v>27257</v>
      </c>
      <c r="E48" s="98">
        <v>1150</v>
      </c>
      <c r="F48" s="99">
        <v>4</v>
      </c>
      <c r="G48" s="98">
        <v>28927</v>
      </c>
      <c r="H48" s="98">
        <v>27819</v>
      </c>
      <c r="I48" s="98">
        <v>1108</v>
      </c>
      <c r="J48" s="99">
        <v>3.8</v>
      </c>
      <c r="K48" s="98">
        <v>27930</v>
      </c>
      <c r="L48" s="98">
        <v>26793</v>
      </c>
      <c r="M48" s="98">
        <v>1137</v>
      </c>
      <c r="N48" s="99">
        <v>4.0999999999999996</v>
      </c>
    </row>
    <row r="49" spans="1:14" ht="28.5" customHeight="1" x14ac:dyDescent="0.25">
      <c r="A49" s="154" t="s">
        <v>77</v>
      </c>
      <c r="B49" s="166" t="str">
        <f t="array" ref="B49">_xlfn.IFS(J49&gt;F49,$B$53,J49&lt;F49,$B$52,J49=F49,"-")</f>
        <v>↑</v>
      </c>
      <c r="C49" s="98">
        <v>16577</v>
      </c>
      <c r="D49" s="98">
        <v>15568</v>
      </c>
      <c r="E49" s="98">
        <v>1009</v>
      </c>
      <c r="F49" s="99">
        <v>6.1</v>
      </c>
      <c r="G49" s="98">
        <v>16838</v>
      </c>
      <c r="H49" s="98">
        <v>15831</v>
      </c>
      <c r="I49" s="98">
        <v>1007</v>
      </c>
      <c r="J49" s="99">
        <v>6</v>
      </c>
      <c r="K49" s="98">
        <v>16249</v>
      </c>
      <c r="L49" s="98">
        <v>15198</v>
      </c>
      <c r="M49" s="98">
        <v>1051</v>
      </c>
      <c r="N49" s="99">
        <v>6.5</v>
      </c>
    </row>
    <row r="50" spans="1:14" ht="28.5" customHeight="1" x14ac:dyDescent="0.25">
      <c r="A50" s="220" t="s">
        <v>101</v>
      </c>
      <c r="B50" s="202"/>
    </row>
    <row r="51" spans="1:14" ht="28.5" customHeight="1" x14ac:dyDescent="0.25">
      <c r="A51" s="28"/>
      <c r="B51" s="68"/>
    </row>
    <row r="52" spans="1:14" ht="28.5" customHeight="1" x14ac:dyDescent="0.25">
      <c r="A52" s="28"/>
      <c r="B52" s="68" t="s">
        <v>29</v>
      </c>
      <c r="C52" s="68"/>
    </row>
    <row r="53" spans="1:14" ht="28.5" customHeight="1" x14ac:dyDescent="0.25">
      <c r="B53" s="69" t="s">
        <v>67</v>
      </c>
      <c r="C53" s="69"/>
      <c r="I53" s="68"/>
    </row>
    <row r="54" spans="1:14" ht="28.5" customHeight="1" x14ac:dyDescent="0.25">
      <c r="I54" s="69"/>
    </row>
  </sheetData>
  <mergeCells count="21">
    <mergeCell ref="G4:J4"/>
    <mergeCell ref="A50:B50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7" operator="equal">
      <formula>$B$48</formula>
    </cfRule>
    <cfRule type="colorScale" priority="9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10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9">
    <cfRule type="cellIs" dxfId="0" priority="1" operator="equal">
      <formula>$B$52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3"/>
  <sheetViews>
    <sheetView topLeftCell="A39" workbookViewId="0">
      <selection activeCell="L57" sqref="L57"/>
    </sheetView>
  </sheetViews>
  <sheetFormatPr defaultRowHeight="15" x14ac:dyDescent="0.25"/>
  <cols>
    <col min="1" max="1" width="9.140625" style="155" customWidth="1"/>
    <col min="2" max="2" width="11.28515625" style="155" customWidth="1"/>
    <col min="3" max="3" width="19" style="156" customWidth="1"/>
    <col min="4" max="4" width="20.140625" style="157" customWidth="1"/>
  </cols>
  <sheetData>
    <row r="1" spans="1:6" ht="15.75" customHeight="1" x14ac:dyDescent="0.25">
      <c r="A1" s="225" t="s">
        <v>102</v>
      </c>
      <c r="B1" s="222"/>
      <c r="C1" s="223"/>
      <c r="D1" s="224"/>
      <c r="E1" s="202"/>
      <c r="F1" s="202"/>
    </row>
    <row r="2" spans="1:6" ht="15.75" customHeight="1" x14ac:dyDescent="0.25">
      <c r="A2" s="225" t="s">
        <v>103</v>
      </c>
      <c r="B2" s="222"/>
      <c r="C2" s="223"/>
      <c r="D2" s="224"/>
      <c r="E2" s="202"/>
      <c r="F2" s="202"/>
    </row>
    <row r="3" spans="1:6" x14ac:dyDescent="0.25">
      <c r="A3" s="221" t="s">
        <v>104</v>
      </c>
      <c r="B3" s="222"/>
      <c r="C3" s="223"/>
      <c r="D3" s="224"/>
      <c r="E3" s="202"/>
      <c r="F3" s="202"/>
    </row>
    <row r="4" spans="1:6" x14ac:dyDescent="0.25">
      <c r="A4" s="226" t="s">
        <v>105</v>
      </c>
      <c r="B4" s="222"/>
      <c r="C4" s="223"/>
      <c r="D4" s="224"/>
    </row>
    <row r="5" spans="1:6" ht="15.75" customHeight="1" thickBot="1" x14ac:dyDescent="0.3">
      <c r="A5" s="36" t="s">
        <v>106</v>
      </c>
      <c r="B5" s="36" t="s">
        <v>107</v>
      </c>
      <c r="C5" s="138" t="s">
        <v>108</v>
      </c>
      <c r="D5" s="142" t="s">
        <v>109</v>
      </c>
    </row>
    <row r="6" spans="1:6" ht="15.75" customHeight="1" thickTop="1" x14ac:dyDescent="0.25">
      <c r="A6" s="37">
        <v>2020</v>
      </c>
      <c r="B6" s="37" t="s">
        <v>110</v>
      </c>
      <c r="C6" s="140">
        <v>64672</v>
      </c>
      <c r="D6" s="143">
        <v>2.8</v>
      </c>
    </row>
    <row r="7" spans="1:6" x14ac:dyDescent="0.25">
      <c r="A7" s="37">
        <v>2020</v>
      </c>
      <c r="B7" s="37" t="s">
        <v>111</v>
      </c>
      <c r="C7" s="140">
        <v>68220</v>
      </c>
      <c r="D7" s="143">
        <v>2.9</v>
      </c>
    </row>
    <row r="8" spans="1:6" x14ac:dyDescent="0.25">
      <c r="A8" s="37">
        <v>2020</v>
      </c>
      <c r="B8" s="37" t="s">
        <v>112</v>
      </c>
      <c r="C8" s="140">
        <v>71235</v>
      </c>
      <c r="D8" s="143">
        <v>3.1</v>
      </c>
    </row>
    <row r="9" spans="1:6" x14ac:dyDescent="0.25">
      <c r="A9" s="37">
        <v>2020</v>
      </c>
      <c r="B9" s="37" t="s">
        <v>113</v>
      </c>
      <c r="C9" s="140">
        <v>272781</v>
      </c>
      <c r="D9" s="143">
        <v>11.7</v>
      </c>
    </row>
    <row r="10" spans="1:6" x14ac:dyDescent="0.25">
      <c r="A10" s="37">
        <v>2020</v>
      </c>
      <c r="B10" s="37" t="s">
        <v>114</v>
      </c>
      <c r="C10" s="140">
        <v>216587</v>
      </c>
      <c r="D10" s="143">
        <v>9.3000000000000007</v>
      </c>
    </row>
    <row r="11" spans="1:6" x14ac:dyDescent="0.25">
      <c r="A11" s="37">
        <v>2020</v>
      </c>
      <c r="B11" s="37" t="s">
        <v>115</v>
      </c>
      <c r="C11" s="140">
        <v>182262</v>
      </c>
      <c r="D11" s="143">
        <v>7.8</v>
      </c>
    </row>
    <row r="12" spans="1:6" x14ac:dyDescent="0.25">
      <c r="A12" s="37">
        <v>2020</v>
      </c>
      <c r="B12" s="37" t="s">
        <v>116</v>
      </c>
      <c r="C12" s="140">
        <v>166581</v>
      </c>
      <c r="D12" s="143">
        <v>7.1</v>
      </c>
    </row>
    <row r="13" spans="1:6" x14ac:dyDescent="0.25">
      <c r="A13" s="37">
        <v>2020</v>
      </c>
      <c r="B13" s="37" t="s">
        <v>117</v>
      </c>
      <c r="C13" s="140">
        <v>145795</v>
      </c>
      <c r="D13" s="143">
        <v>6.2</v>
      </c>
    </row>
    <row r="14" spans="1:6" x14ac:dyDescent="0.25">
      <c r="A14" s="37">
        <v>2020</v>
      </c>
      <c r="B14" s="37" t="s">
        <v>118</v>
      </c>
      <c r="C14" s="140">
        <v>137591</v>
      </c>
      <c r="D14" s="143">
        <v>5.8</v>
      </c>
    </row>
    <row r="15" spans="1:6" x14ac:dyDescent="0.25">
      <c r="A15" s="37">
        <v>2020</v>
      </c>
      <c r="B15" s="37" t="s">
        <v>119</v>
      </c>
      <c r="C15" s="140">
        <v>125775</v>
      </c>
      <c r="D15" s="143">
        <v>5.3</v>
      </c>
    </row>
    <row r="16" spans="1:6" x14ac:dyDescent="0.25">
      <c r="A16" s="37">
        <v>2020</v>
      </c>
      <c r="B16" s="37" t="s">
        <v>120</v>
      </c>
      <c r="C16" s="140">
        <v>119509</v>
      </c>
      <c r="D16" s="143">
        <v>5.0999999999999996</v>
      </c>
    </row>
    <row r="17" spans="1:4" x14ac:dyDescent="0.25">
      <c r="A17" s="37">
        <v>2020</v>
      </c>
      <c r="B17" s="37" t="s">
        <v>121</v>
      </c>
      <c r="C17" s="140">
        <v>115370</v>
      </c>
      <c r="D17" s="143">
        <v>4.9000000000000004</v>
      </c>
    </row>
    <row r="18" spans="1:4" x14ac:dyDescent="0.25">
      <c r="A18" s="37">
        <v>2021</v>
      </c>
      <c r="B18" s="37" t="s">
        <v>110</v>
      </c>
      <c r="C18" s="140">
        <v>109050</v>
      </c>
      <c r="D18" s="143">
        <v>4.5999999999999996</v>
      </c>
    </row>
    <row r="19" spans="1:4" x14ac:dyDescent="0.25">
      <c r="A19" s="37">
        <v>2021</v>
      </c>
      <c r="B19" s="37" t="s">
        <v>111</v>
      </c>
      <c r="C19" s="140">
        <v>104520</v>
      </c>
      <c r="D19" s="143">
        <v>4.4000000000000004</v>
      </c>
    </row>
    <row r="20" spans="1:4" x14ac:dyDescent="0.25">
      <c r="A20" s="37">
        <v>2021</v>
      </c>
      <c r="B20" s="37" t="s">
        <v>112</v>
      </c>
      <c r="C20" s="140">
        <v>101304</v>
      </c>
      <c r="D20" s="143">
        <v>4.3</v>
      </c>
    </row>
    <row r="21" spans="1:4" x14ac:dyDescent="0.25">
      <c r="A21" s="37">
        <v>2021</v>
      </c>
      <c r="B21" s="37" t="s">
        <v>113</v>
      </c>
      <c r="C21" s="140">
        <v>98905</v>
      </c>
      <c r="D21" s="143">
        <v>4.2</v>
      </c>
    </row>
    <row r="22" spans="1:4" x14ac:dyDescent="0.25">
      <c r="A22" s="37">
        <v>2021</v>
      </c>
      <c r="B22" s="37" t="s">
        <v>114</v>
      </c>
      <c r="C22" s="140">
        <v>96890</v>
      </c>
      <c r="D22" s="143">
        <v>4.0999999999999996</v>
      </c>
    </row>
    <row r="23" spans="1:4" x14ac:dyDescent="0.25">
      <c r="A23" s="37">
        <v>2021</v>
      </c>
      <c r="B23" s="37" t="s">
        <v>115</v>
      </c>
      <c r="C23" s="140">
        <v>95626</v>
      </c>
      <c r="D23" s="143">
        <v>4</v>
      </c>
    </row>
    <row r="24" spans="1:4" x14ac:dyDescent="0.25">
      <c r="A24" s="37">
        <v>2021</v>
      </c>
      <c r="B24" s="37" t="s">
        <v>116</v>
      </c>
      <c r="C24" s="140">
        <v>93000</v>
      </c>
      <c r="D24" s="143">
        <v>3.9</v>
      </c>
    </row>
    <row r="25" spans="1:4" x14ac:dyDescent="0.25">
      <c r="A25" s="37">
        <v>2021</v>
      </c>
      <c r="B25" s="37" t="s">
        <v>117</v>
      </c>
      <c r="C25" s="140">
        <v>89841</v>
      </c>
      <c r="D25" s="143">
        <v>3.8</v>
      </c>
    </row>
    <row r="26" spans="1:4" x14ac:dyDescent="0.25">
      <c r="A26" s="37">
        <v>2021</v>
      </c>
      <c r="B26" s="37" t="s">
        <v>118</v>
      </c>
      <c r="C26" s="140">
        <v>86172</v>
      </c>
      <c r="D26" s="143">
        <v>3.6</v>
      </c>
    </row>
    <row r="27" spans="1:4" x14ac:dyDescent="0.25">
      <c r="A27" s="37">
        <v>2021</v>
      </c>
      <c r="B27" s="37" t="s">
        <v>119</v>
      </c>
      <c r="C27" s="140">
        <v>83030</v>
      </c>
      <c r="D27" s="143">
        <v>3.5</v>
      </c>
    </row>
    <row r="28" spans="1:4" x14ac:dyDescent="0.25">
      <c r="A28" s="37">
        <v>2021</v>
      </c>
      <c r="B28" s="37" t="s">
        <v>120</v>
      </c>
      <c r="C28" s="140">
        <v>80381</v>
      </c>
      <c r="D28" s="143">
        <v>3.4</v>
      </c>
    </row>
    <row r="29" spans="1:4" x14ac:dyDescent="0.25">
      <c r="A29" s="37">
        <v>2021</v>
      </c>
      <c r="B29" s="37" t="s">
        <v>121</v>
      </c>
      <c r="C29" s="140">
        <v>78529</v>
      </c>
      <c r="D29" s="143">
        <v>3.3</v>
      </c>
    </row>
    <row r="30" spans="1:4" x14ac:dyDescent="0.25">
      <c r="A30" s="37">
        <v>2022</v>
      </c>
      <c r="B30" s="37" t="s">
        <v>110</v>
      </c>
      <c r="C30" s="140">
        <v>77953</v>
      </c>
      <c r="D30" s="143">
        <v>3.3</v>
      </c>
    </row>
    <row r="31" spans="1:4" x14ac:dyDescent="0.25">
      <c r="A31" s="37">
        <v>2022</v>
      </c>
      <c r="B31" s="37" t="s">
        <v>111</v>
      </c>
      <c r="C31" s="140">
        <v>77481</v>
      </c>
      <c r="D31" s="143">
        <v>3.2</v>
      </c>
    </row>
    <row r="32" spans="1:4" x14ac:dyDescent="0.25">
      <c r="A32" s="37">
        <v>2022</v>
      </c>
      <c r="B32" s="37" t="s">
        <v>112</v>
      </c>
      <c r="C32" s="140">
        <v>76965</v>
      </c>
      <c r="D32" s="143">
        <v>3.2</v>
      </c>
    </row>
    <row r="33" spans="1:4" x14ac:dyDescent="0.25">
      <c r="A33" s="37">
        <v>2022</v>
      </c>
      <c r="B33" s="37" t="s">
        <v>113</v>
      </c>
      <c r="C33" s="140">
        <v>76356</v>
      </c>
      <c r="D33" s="143">
        <v>3.2</v>
      </c>
    </row>
    <row r="34" spans="1:4" x14ac:dyDescent="0.25">
      <c r="A34" s="37">
        <v>2022</v>
      </c>
      <c r="B34" s="37" t="s">
        <v>114</v>
      </c>
      <c r="C34" s="140">
        <v>76137</v>
      </c>
      <c r="D34" s="143">
        <v>3.2</v>
      </c>
    </row>
    <row r="35" spans="1:4" x14ac:dyDescent="0.25">
      <c r="A35" s="37">
        <v>2022</v>
      </c>
      <c r="B35" s="37" t="s">
        <v>115</v>
      </c>
      <c r="C35" s="140">
        <v>76473</v>
      </c>
      <c r="D35" s="143">
        <v>3.2</v>
      </c>
    </row>
    <row r="36" spans="1:4" x14ac:dyDescent="0.25">
      <c r="A36" s="37">
        <v>2022</v>
      </c>
      <c r="B36" s="37" t="s">
        <v>116</v>
      </c>
      <c r="C36" s="140">
        <v>77187</v>
      </c>
      <c r="D36" s="143">
        <v>3.2</v>
      </c>
    </row>
    <row r="37" spans="1:4" x14ac:dyDescent="0.25">
      <c r="A37" s="37">
        <v>2022</v>
      </c>
      <c r="B37" s="37" t="s">
        <v>117</v>
      </c>
      <c r="C37" s="140">
        <v>77906</v>
      </c>
      <c r="D37" s="143">
        <v>3.2</v>
      </c>
    </row>
    <row r="38" spans="1:4" x14ac:dyDescent="0.25">
      <c r="A38" s="37">
        <v>2022</v>
      </c>
      <c r="B38" s="37" t="s">
        <v>118</v>
      </c>
      <c r="C38" s="140">
        <v>78040</v>
      </c>
      <c r="D38" s="143">
        <v>3.2</v>
      </c>
    </row>
    <row r="39" spans="1:4" x14ac:dyDescent="0.25">
      <c r="A39" s="37">
        <v>2022</v>
      </c>
      <c r="B39" s="37" t="s">
        <v>119</v>
      </c>
      <c r="C39" s="140">
        <v>77708</v>
      </c>
      <c r="D39" s="143">
        <v>3.2</v>
      </c>
    </row>
    <row r="40" spans="1:4" x14ac:dyDescent="0.25">
      <c r="A40" s="37">
        <v>2022</v>
      </c>
      <c r="B40" s="37" t="s">
        <v>120</v>
      </c>
      <c r="C40" s="140">
        <v>76938</v>
      </c>
      <c r="D40" s="143">
        <v>3.2</v>
      </c>
    </row>
    <row r="41" spans="1:4" x14ac:dyDescent="0.25">
      <c r="A41" s="37">
        <v>2022</v>
      </c>
      <c r="B41" s="37" t="s">
        <v>121</v>
      </c>
      <c r="C41" s="140">
        <v>75778</v>
      </c>
      <c r="D41" s="143">
        <v>3.1</v>
      </c>
    </row>
    <row r="42" spans="1:4" x14ac:dyDescent="0.25">
      <c r="A42" s="37">
        <v>2023</v>
      </c>
      <c r="B42" s="37" t="s">
        <v>110</v>
      </c>
      <c r="C42" s="140">
        <v>74568</v>
      </c>
      <c r="D42" s="143">
        <v>3.1</v>
      </c>
    </row>
    <row r="43" spans="1:4" x14ac:dyDescent="0.25">
      <c r="A43" s="37">
        <v>2023</v>
      </c>
      <c r="B43" s="37" t="s">
        <v>111</v>
      </c>
      <c r="C43" s="140">
        <v>73678</v>
      </c>
      <c r="D43" s="143">
        <v>3</v>
      </c>
    </row>
    <row r="44" spans="1:4" x14ac:dyDescent="0.25">
      <c r="A44" s="37">
        <v>2023</v>
      </c>
      <c r="B44" s="37" t="s">
        <v>112</v>
      </c>
      <c r="C44" s="141">
        <v>72838</v>
      </c>
      <c r="D44" s="144">
        <v>3</v>
      </c>
    </row>
    <row r="45" spans="1:4" x14ac:dyDescent="0.25">
      <c r="A45" s="37">
        <v>2023</v>
      </c>
      <c r="B45" s="37" t="s">
        <v>113</v>
      </c>
      <c r="C45" s="141">
        <v>71636</v>
      </c>
      <c r="D45" s="144">
        <v>2.9</v>
      </c>
    </row>
    <row r="46" spans="1:4" x14ac:dyDescent="0.25">
      <c r="A46" s="37">
        <v>2023</v>
      </c>
      <c r="B46" s="37" t="s">
        <v>114</v>
      </c>
      <c r="C46" s="141">
        <v>70296</v>
      </c>
      <c r="D46" s="144">
        <v>2.8</v>
      </c>
    </row>
    <row r="47" spans="1:4" x14ac:dyDescent="0.25">
      <c r="A47" s="37">
        <v>2023</v>
      </c>
      <c r="B47" s="37" t="s">
        <v>115</v>
      </c>
      <c r="C47" s="141">
        <v>69360</v>
      </c>
      <c r="D47" s="144">
        <v>2.8</v>
      </c>
    </row>
    <row r="48" spans="1:4" x14ac:dyDescent="0.25">
      <c r="A48" s="37">
        <v>2023</v>
      </c>
      <c r="B48" s="37" t="s">
        <v>116</v>
      </c>
      <c r="C48" s="141">
        <v>69575</v>
      </c>
      <c r="D48" s="144">
        <v>2.8</v>
      </c>
    </row>
    <row r="49" spans="1:4" x14ac:dyDescent="0.25">
      <c r="A49" s="37">
        <v>2023</v>
      </c>
      <c r="B49" s="37" t="s">
        <v>117</v>
      </c>
      <c r="C49" s="141">
        <v>71144</v>
      </c>
      <c r="D49" s="144">
        <v>2.9</v>
      </c>
    </row>
    <row r="50" spans="1:4" x14ac:dyDescent="0.25">
      <c r="A50" s="37">
        <v>2023</v>
      </c>
      <c r="B50" s="37" t="s">
        <v>118</v>
      </c>
      <c r="C50" s="141">
        <v>73773</v>
      </c>
      <c r="D50" s="144">
        <v>3</v>
      </c>
    </row>
    <row r="51" spans="1:4" x14ac:dyDescent="0.25">
      <c r="A51" s="37">
        <v>2023</v>
      </c>
      <c r="B51" s="37" t="s">
        <v>119</v>
      </c>
      <c r="C51" s="141">
        <v>76964</v>
      </c>
      <c r="D51" s="144">
        <v>3.1</v>
      </c>
    </row>
    <row r="52" spans="1:4" x14ac:dyDescent="0.25">
      <c r="A52" s="37">
        <v>2023</v>
      </c>
      <c r="B52" s="37" t="s">
        <v>120</v>
      </c>
      <c r="C52" s="141">
        <v>80240</v>
      </c>
      <c r="D52" s="144">
        <v>3.2</v>
      </c>
    </row>
    <row r="53" spans="1:4" x14ac:dyDescent="0.25">
      <c r="A53" s="37">
        <v>2023</v>
      </c>
      <c r="B53" s="37" t="s">
        <v>121</v>
      </c>
      <c r="C53" s="141">
        <v>83275</v>
      </c>
      <c r="D53" s="144">
        <v>3.3</v>
      </c>
    </row>
    <row r="54" spans="1:4" x14ac:dyDescent="0.25">
      <c r="A54" s="37">
        <v>2024</v>
      </c>
      <c r="B54" s="37" t="s">
        <v>110</v>
      </c>
      <c r="C54" s="141">
        <v>85974</v>
      </c>
      <c r="D54" s="144">
        <v>3.4</v>
      </c>
    </row>
    <row r="55" spans="1:4" x14ac:dyDescent="0.25">
      <c r="A55" s="37">
        <v>2024</v>
      </c>
      <c r="B55" s="37" t="s">
        <v>111</v>
      </c>
      <c r="C55" s="141">
        <v>88929</v>
      </c>
      <c r="D55" s="144">
        <v>3.5</v>
      </c>
    </row>
    <row r="56" spans="1:4" x14ac:dyDescent="0.25">
      <c r="A56" s="37">
        <v>2024</v>
      </c>
      <c r="B56" s="37" t="s">
        <v>112</v>
      </c>
      <c r="C56" s="141">
        <v>93207</v>
      </c>
      <c r="D56" s="144">
        <v>3.7</v>
      </c>
    </row>
    <row r="57" spans="1:4" x14ac:dyDescent="0.25">
      <c r="A57" s="37">
        <v>2024</v>
      </c>
      <c r="B57" s="37" t="s">
        <v>113</v>
      </c>
      <c r="C57" s="141">
        <v>99053</v>
      </c>
      <c r="D57" s="144">
        <v>3.9</v>
      </c>
    </row>
    <row r="58" spans="1:4" x14ac:dyDescent="0.25">
      <c r="A58" s="37">
        <v>2024</v>
      </c>
      <c r="B58" s="37" t="s">
        <v>114</v>
      </c>
      <c r="C58" s="141">
        <v>105424</v>
      </c>
      <c r="D58" s="144">
        <v>4.2</v>
      </c>
    </row>
    <row r="59" spans="1:4" x14ac:dyDescent="0.25">
      <c r="A59" s="37">
        <v>2024</v>
      </c>
      <c r="B59" s="37" t="s">
        <v>115</v>
      </c>
      <c r="C59" s="141">
        <v>111177</v>
      </c>
      <c r="D59" s="144">
        <v>4.4000000000000004</v>
      </c>
    </row>
    <row r="60" spans="1:4" x14ac:dyDescent="0.25">
      <c r="A60" s="37">
        <v>2024</v>
      </c>
      <c r="B60" s="37" t="s">
        <v>116</v>
      </c>
      <c r="C60" s="141">
        <v>115123</v>
      </c>
      <c r="D60" s="144">
        <v>4.5</v>
      </c>
    </row>
    <row r="61" spans="1:4" x14ac:dyDescent="0.25">
      <c r="A61" s="37">
        <v>2024</v>
      </c>
      <c r="B61" s="37" t="s">
        <v>117</v>
      </c>
      <c r="C61" s="141">
        <v>116576</v>
      </c>
      <c r="D61" s="144">
        <v>4.5999999999999996</v>
      </c>
    </row>
    <row r="62" spans="1:4" x14ac:dyDescent="0.25">
      <c r="A62" s="37">
        <v>2024</v>
      </c>
      <c r="B62" s="37" t="s">
        <v>118</v>
      </c>
      <c r="C62" s="141">
        <v>115873</v>
      </c>
      <c r="D62" s="144">
        <v>4.5</v>
      </c>
    </row>
    <row r="63" spans="1:4" x14ac:dyDescent="0.25">
      <c r="A63" s="37">
        <v>2024</v>
      </c>
      <c r="B63" s="37" t="s">
        <v>119</v>
      </c>
      <c r="C63" s="141">
        <v>114211</v>
      </c>
      <c r="D63" s="144">
        <v>4.5</v>
      </c>
    </row>
    <row r="64" spans="1:4" x14ac:dyDescent="0.25">
      <c r="A64" s="37">
        <v>2024</v>
      </c>
      <c r="B64" s="37" t="s">
        <v>120</v>
      </c>
      <c r="C64" s="141">
        <v>112954</v>
      </c>
      <c r="D64" s="144">
        <v>4.4000000000000004</v>
      </c>
    </row>
    <row r="65" spans="1:4" x14ac:dyDescent="0.25">
      <c r="A65" s="37">
        <v>2024</v>
      </c>
      <c r="B65" s="37" t="s">
        <v>121</v>
      </c>
      <c r="C65" s="141">
        <v>112637</v>
      </c>
      <c r="D65" s="144">
        <v>4.4000000000000004</v>
      </c>
    </row>
    <row r="66" spans="1:4" x14ac:dyDescent="0.25">
      <c r="A66" s="37">
        <v>2025</v>
      </c>
      <c r="B66" s="37" t="s">
        <v>110</v>
      </c>
      <c r="C66" s="141">
        <v>109341</v>
      </c>
      <c r="D66" s="144">
        <v>4.3</v>
      </c>
    </row>
    <row r="67" spans="1:4" x14ac:dyDescent="0.25">
      <c r="A67" s="37">
        <v>2025</v>
      </c>
      <c r="B67" s="37" t="s">
        <v>111</v>
      </c>
      <c r="C67" s="141">
        <v>107112</v>
      </c>
      <c r="D67" s="144">
        <v>4.2</v>
      </c>
    </row>
    <row r="68" spans="1:4" x14ac:dyDescent="0.25">
      <c r="A68" s="37">
        <v>2025</v>
      </c>
      <c r="B68" s="37" t="s">
        <v>112</v>
      </c>
      <c r="C68" s="141">
        <v>105631</v>
      </c>
      <c r="D68" s="144">
        <v>4.0999999999999996</v>
      </c>
    </row>
    <row r="69" spans="1:4" x14ac:dyDescent="0.25">
      <c r="A69" s="37">
        <v>2025</v>
      </c>
      <c r="B69" s="37" t="s">
        <v>113</v>
      </c>
      <c r="C69" s="141">
        <v>106470</v>
      </c>
      <c r="D69" s="144">
        <v>4.2</v>
      </c>
    </row>
    <row r="70" spans="1:4" x14ac:dyDescent="0.25">
      <c r="A70" s="37">
        <v>2025</v>
      </c>
      <c r="B70" s="37" t="s">
        <v>114</v>
      </c>
      <c r="C70" s="141">
        <v>105694</v>
      </c>
      <c r="D70" s="144">
        <v>4.0999999999999996</v>
      </c>
    </row>
    <row r="71" spans="1:4" x14ac:dyDescent="0.25">
      <c r="A71" s="37">
        <v>2025</v>
      </c>
      <c r="B71" s="37" t="s">
        <v>115</v>
      </c>
      <c r="C71" s="141">
        <v>105890</v>
      </c>
      <c r="D71" s="144">
        <v>4.0999999999999996</v>
      </c>
    </row>
    <row r="72" spans="1:4" x14ac:dyDescent="0.25">
      <c r="A72" s="37">
        <v>2025</v>
      </c>
      <c r="B72" s="37" t="s">
        <v>116</v>
      </c>
      <c r="C72" s="141">
        <v>107747</v>
      </c>
      <c r="D72" s="144">
        <v>4.2</v>
      </c>
    </row>
    <row r="73" spans="1:4" x14ac:dyDescent="0.25">
      <c r="A73" s="37">
        <v>2025</v>
      </c>
      <c r="B73" s="37" t="s">
        <v>117</v>
      </c>
      <c r="C73" s="141">
        <v>110750</v>
      </c>
      <c r="D73" s="144">
        <v>4.3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73"/>
  <sheetViews>
    <sheetView topLeftCell="A39" workbookViewId="0">
      <selection activeCell="M46" sqref="M46:M47"/>
    </sheetView>
  </sheetViews>
  <sheetFormatPr defaultRowHeight="15" x14ac:dyDescent="0.25"/>
  <cols>
    <col min="1" max="1" width="9.140625" style="155" customWidth="1"/>
    <col min="2" max="2" width="11.7109375" style="155" customWidth="1"/>
    <col min="3" max="3" width="9.140625" style="157" customWidth="1"/>
    <col min="4" max="4" width="13.28515625" style="156" bestFit="1" customWidth="1"/>
    <col min="7" max="8" width="9" style="150" bestFit="1" customWidth="1"/>
  </cols>
  <sheetData>
    <row r="1" spans="1:6" ht="15.75" customHeight="1" x14ac:dyDescent="0.25">
      <c r="A1" s="225" t="s">
        <v>102</v>
      </c>
      <c r="B1" s="222"/>
      <c r="C1" s="224"/>
      <c r="D1" s="223"/>
      <c r="E1" s="202"/>
      <c r="F1" s="202"/>
    </row>
    <row r="2" spans="1:6" ht="15.75" customHeight="1" x14ac:dyDescent="0.25">
      <c r="A2" s="225" t="s">
        <v>103</v>
      </c>
      <c r="B2" s="222"/>
      <c r="C2" s="224"/>
      <c r="D2" s="223"/>
      <c r="E2" s="202"/>
      <c r="F2" s="202"/>
    </row>
    <row r="3" spans="1:6" ht="15.75" customHeight="1" x14ac:dyDescent="0.25">
      <c r="A3" s="158"/>
    </row>
    <row r="4" spans="1:6" x14ac:dyDescent="0.25">
      <c r="A4" s="226" t="s">
        <v>105</v>
      </c>
      <c r="B4" s="222"/>
      <c r="C4" s="224"/>
      <c r="D4" s="223"/>
      <c r="E4" s="202"/>
    </row>
    <row r="5" spans="1:6" ht="52.5" customHeight="1" thickBot="1" x14ac:dyDescent="0.3">
      <c r="A5" s="36" t="s">
        <v>106</v>
      </c>
      <c r="B5" s="36" t="s">
        <v>107</v>
      </c>
      <c r="C5" s="142" t="s">
        <v>122</v>
      </c>
      <c r="D5" s="138" t="s">
        <v>123</v>
      </c>
    </row>
    <row r="6" spans="1:6" ht="15.75" customHeight="1" thickTop="1" x14ac:dyDescent="0.25">
      <c r="A6" s="37">
        <v>2020</v>
      </c>
      <c r="B6" s="37" t="s">
        <v>110</v>
      </c>
      <c r="C6" s="143">
        <v>58</v>
      </c>
      <c r="D6" s="140">
        <v>2268881</v>
      </c>
    </row>
    <row r="7" spans="1:6" x14ac:dyDescent="0.25">
      <c r="A7" s="37">
        <v>2020</v>
      </c>
      <c r="B7" s="37" t="s">
        <v>111</v>
      </c>
      <c r="C7" s="143">
        <v>57.9</v>
      </c>
      <c r="D7" s="140">
        <v>2260600</v>
      </c>
    </row>
    <row r="8" spans="1:6" x14ac:dyDescent="0.25">
      <c r="A8" s="37">
        <v>2020</v>
      </c>
      <c r="B8" s="37" t="s">
        <v>112</v>
      </c>
      <c r="C8" s="143">
        <v>57.6</v>
      </c>
      <c r="D8" s="140">
        <v>2251335</v>
      </c>
    </row>
    <row r="9" spans="1:6" x14ac:dyDescent="0.25">
      <c r="A9" s="37">
        <v>2020</v>
      </c>
      <c r="B9" s="37" t="s">
        <v>113</v>
      </c>
      <c r="C9" s="143">
        <v>57.6</v>
      </c>
      <c r="D9" s="140">
        <v>2049869</v>
      </c>
    </row>
    <row r="10" spans="1:6" x14ac:dyDescent="0.25">
      <c r="A10" s="37">
        <v>2020</v>
      </c>
      <c r="B10" s="37" t="s">
        <v>114</v>
      </c>
      <c r="C10" s="143">
        <v>57.8</v>
      </c>
      <c r="D10" s="140">
        <v>2118489</v>
      </c>
    </row>
    <row r="11" spans="1:6" x14ac:dyDescent="0.25">
      <c r="A11" s="37">
        <v>2020</v>
      </c>
      <c r="B11" s="37" t="s">
        <v>115</v>
      </c>
      <c r="C11" s="143">
        <v>57.6</v>
      </c>
      <c r="D11" s="140">
        <v>2145445</v>
      </c>
    </row>
    <row r="12" spans="1:6" x14ac:dyDescent="0.25">
      <c r="A12" s="37">
        <v>2020</v>
      </c>
      <c r="B12" s="37" t="s">
        <v>116</v>
      </c>
      <c r="C12" s="143">
        <v>57.8</v>
      </c>
      <c r="D12" s="140">
        <v>2173869</v>
      </c>
    </row>
    <row r="13" spans="1:6" x14ac:dyDescent="0.25">
      <c r="A13" s="37">
        <v>2020</v>
      </c>
      <c r="B13" s="37" t="s">
        <v>117</v>
      </c>
      <c r="C13" s="143">
        <v>57.8</v>
      </c>
      <c r="D13" s="140">
        <v>2198823</v>
      </c>
    </row>
    <row r="14" spans="1:6" x14ac:dyDescent="0.25">
      <c r="A14" s="37">
        <v>2020</v>
      </c>
      <c r="B14" s="37" t="s">
        <v>118</v>
      </c>
      <c r="C14" s="143">
        <v>58.1</v>
      </c>
      <c r="D14" s="140">
        <v>2219532</v>
      </c>
    </row>
    <row r="15" spans="1:6" x14ac:dyDescent="0.25">
      <c r="A15" s="37">
        <v>2020</v>
      </c>
      <c r="B15" s="37" t="s">
        <v>119</v>
      </c>
      <c r="C15" s="143">
        <v>58</v>
      </c>
      <c r="D15" s="140">
        <v>2233386</v>
      </c>
    </row>
    <row r="16" spans="1:6" x14ac:dyDescent="0.25">
      <c r="A16" s="37">
        <v>2020</v>
      </c>
      <c r="B16" s="37" t="s">
        <v>120</v>
      </c>
      <c r="C16" s="143">
        <v>58</v>
      </c>
      <c r="D16" s="140">
        <v>2241588</v>
      </c>
    </row>
    <row r="17" spans="1:4" x14ac:dyDescent="0.25">
      <c r="A17" s="37">
        <v>2020</v>
      </c>
      <c r="B17" s="37" t="s">
        <v>121</v>
      </c>
      <c r="C17" s="143">
        <v>57.9</v>
      </c>
      <c r="D17" s="140">
        <v>2245612</v>
      </c>
    </row>
    <row r="18" spans="1:4" x14ac:dyDescent="0.25">
      <c r="A18" s="37">
        <v>2021</v>
      </c>
      <c r="B18" s="37" t="s">
        <v>110</v>
      </c>
      <c r="C18" s="143">
        <v>57.8</v>
      </c>
      <c r="D18" s="140">
        <v>2248346</v>
      </c>
    </row>
    <row r="19" spans="1:4" x14ac:dyDescent="0.25">
      <c r="A19" s="37">
        <v>2021</v>
      </c>
      <c r="B19" s="37" t="s">
        <v>111</v>
      </c>
      <c r="C19" s="143">
        <v>57.7</v>
      </c>
      <c r="D19" s="140">
        <v>2251647</v>
      </c>
    </row>
    <row r="20" spans="1:4" x14ac:dyDescent="0.25">
      <c r="A20" s="37">
        <v>2021</v>
      </c>
      <c r="B20" s="37" t="s">
        <v>112</v>
      </c>
      <c r="C20" s="143">
        <v>57.7</v>
      </c>
      <c r="D20" s="140">
        <v>2256609</v>
      </c>
    </row>
    <row r="21" spans="1:4" x14ac:dyDescent="0.25">
      <c r="A21" s="37">
        <v>2021</v>
      </c>
      <c r="B21" s="37" t="s">
        <v>113</v>
      </c>
      <c r="C21" s="143">
        <v>57.7</v>
      </c>
      <c r="D21" s="140">
        <v>2262412</v>
      </c>
    </row>
    <row r="22" spans="1:4" x14ac:dyDescent="0.25">
      <c r="A22" s="37">
        <v>2021</v>
      </c>
      <c r="B22" s="37" t="s">
        <v>114</v>
      </c>
      <c r="C22" s="143">
        <v>57.7</v>
      </c>
      <c r="D22" s="140">
        <v>2268037</v>
      </c>
    </row>
    <row r="23" spans="1:4" x14ac:dyDescent="0.25">
      <c r="A23" s="37">
        <v>2021</v>
      </c>
      <c r="B23" s="37" t="s">
        <v>115</v>
      </c>
      <c r="C23" s="143">
        <v>57.7</v>
      </c>
      <c r="D23" s="140">
        <v>2272304</v>
      </c>
    </row>
    <row r="24" spans="1:4" x14ac:dyDescent="0.25">
      <c r="A24" s="37">
        <v>2021</v>
      </c>
      <c r="B24" s="37" t="s">
        <v>116</v>
      </c>
      <c r="C24" s="143">
        <v>57.6</v>
      </c>
      <c r="D24" s="140">
        <v>2275589</v>
      </c>
    </row>
    <row r="25" spans="1:4" x14ac:dyDescent="0.25">
      <c r="A25" s="37">
        <v>2021</v>
      </c>
      <c r="B25" s="37" t="s">
        <v>117</v>
      </c>
      <c r="C25" s="143">
        <v>57.5</v>
      </c>
      <c r="D25" s="140">
        <v>2278837</v>
      </c>
    </row>
    <row r="26" spans="1:4" x14ac:dyDescent="0.25">
      <c r="A26" s="37">
        <v>2021</v>
      </c>
      <c r="B26" s="37" t="s">
        <v>118</v>
      </c>
      <c r="C26" s="143">
        <v>57.4</v>
      </c>
      <c r="D26" s="140">
        <v>2282766</v>
      </c>
    </row>
    <row r="27" spans="1:4" x14ac:dyDescent="0.25">
      <c r="A27" s="37">
        <v>2021</v>
      </c>
      <c r="B27" s="37" t="s">
        <v>119</v>
      </c>
      <c r="C27" s="143">
        <v>57.4</v>
      </c>
      <c r="D27" s="140">
        <v>2288004</v>
      </c>
    </row>
    <row r="28" spans="1:4" x14ac:dyDescent="0.25">
      <c r="A28" s="37">
        <v>2021</v>
      </c>
      <c r="B28" s="37" t="s">
        <v>120</v>
      </c>
      <c r="C28" s="143">
        <v>57.4</v>
      </c>
      <c r="D28" s="140">
        <v>2294463</v>
      </c>
    </row>
    <row r="29" spans="1:4" x14ac:dyDescent="0.25">
      <c r="A29" s="37">
        <v>2021</v>
      </c>
      <c r="B29" s="37" t="s">
        <v>121</v>
      </c>
      <c r="C29" s="143">
        <v>57.4</v>
      </c>
      <c r="D29" s="140">
        <v>2301857</v>
      </c>
    </row>
    <row r="30" spans="1:4" x14ac:dyDescent="0.25">
      <c r="A30" s="37">
        <v>2022</v>
      </c>
      <c r="B30" s="37" t="s">
        <v>110</v>
      </c>
      <c r="C30" s="143">
        <v>57.5</v>
      </c>
      <c r="D30" s="140">
        <v>2309494</v>
      </c>
    </row>
    <row r="31" spans="1:4" x14ac:dyDescent="0.25">
      <c r="A31" s="37">
        <v>2022</v>
      </c>
      <c r="B31" s="37" t="s">
        <v>111</v>
      </c>
      <c r="C31" s="143">
        <v>57.6</v>
      </c>
      <c r="D31" s="140">
        <v>2316465</v>
      </c>
    </row>
    <row r="32" spans="1:4" x14ac:dyDescent="0.25">
      <c r="A32" s="37">
        <v>2022</v>
      </c>
      <c r="B32" s="37" t="s">
        <v>112</v>
      </c>
      <c r="C32" s="143">
        <v>57.6</v>
      </c>
      <c r="D32" s="140">
        <v>2321745</v>
      </c>
    </row>
    <row r="33" spans="1:4" x14ac:dyDescent="0.25">
      <c r="A33" s="37">
        <v>2022</v>
      </c>
      <c r="B33" s="37" t="s">
        <v>113</v>
      </c>
      <c r="C33" s="143">
        <v>57.6</v>
      </c>
      <c r="D33" s="140">
        <v>2325316</v>
      </c>
    </row>
    <row r="34" spans="1:4" x14ac:dyDescent="0.25">
      <c r="A34" s="37">
        <v>2022</v>
      </c>
      <c r="B34" s="37" t="s">
        <v>114</v>
      </c>
      <c r="C34" s="143">
        <v>57.5</v>
      </c>
      <c r="D34" s="140">
        <v>2327603</v>
      </c>
    </row>
    <row r="35" spans="1:4" x14ac:dyDescent="0.25">
      <c r="A35" s="37">
        <v>2022</v>
      </c>
      <c r="B35" s="37" t="s">
        <v>115</v>
      </c>
      <c r="C35" s="143">
        <v>57.4</v>
      </c>
      <c r="D35" s="140">
        <v>2329023</v>
      </c>
    </row>
    <row r="36" spans="1:4" x14ac:dyDescent="0.25">
      <c r="A36" s="37">
        <v>2022</v>
      </c>
      <c r="B36" s="37" t="s">
        <v>116</v>
      </c>
      <c r="C36" s="143">
        <v>57.4</v>
      </c>
      <c r="D36" s="140">
        <v>2330069</v>
      </c>
    </row>
    <row r="37" spans="1:4" x14ac:dyDescent="0.25">
      <c r="A37" s="37">
        <v>2022</v>
      </c>
      <c r="B37" s="37" t="s">
        <v>117</v>
      </c>
      <c r="C37" s="143">
        <v>57.3</v>
      </c>
      <c r="D37" s="140">
        <v>2331737</v>
      </c>
    </row>
    <row r="38" spans="1:4" x14ac:dyDescent="0.25">
      <c r="A38" s="37">
        <v>2022</v>
      </c>
      <c r="B38" s="37" t="s">
        <v>118</v>
      </c>
      <c r="C38" s="143">
        <v>57.3</v>
      </c>
      <c r="D38" s="140">
        <v>2334962</v>
      </c>
    </row>
    <row r="39" spans="1:4" x14ac:dyDescent="0.25">
      <c r="A39" s="37">
        <v>2022</v>
      </c>
      <c r="B39" s="37" t="s">
        <v>119</v>
      </c>
      <c r="C39" s="143">
        <v>57.3</v>
      </c>
      <c r="D39" s="140">
        <v>2340270</v>
      </c>
    </row>
    <row r="40" spans="1:4" x14ac:dyDescent="0.25">
      <c r="A40" s="37">
        <v>2022</v>
      </c>
      <c r="B40" s="37" t="s">
        <v>120</v>
      </c>
      <c r="C40" s="143">
        <v>57.4</v>
      </c>
      <c r="D40" s="140">
        <v>2347696</v>
      </c>
    </row>
    <row r="41" spans="1:4" x14ac:dyDescent="0.25">
      <c r="A41" s="37">
        <v>2022</v>
      </c>
      <c r="B41" s="37" t="s">
        <v>121</v>
      </c>
      <c r="C41" s="143">
        <v>57.4</v>
      </c>
      <c r="D41" s="140">
        <v>2356633</v>
      </c>
    </row>
    <row r="42" spans="1:4" x14ac:dyDescent="0.25">
      <c r="A42" s="37">
        <v>2023</v>
      </c>
      <c r="B42" s="37" t="s">
        <v>110</v>
      </c>
      <c r="C42" s="143">
        <v>57.5</v>
      </c>
      <c r="D42" s="140">
        <v>2365929</v>
      </c>
    </row>
    <row r="43" spans="1:4" x14ac:dyDescent="0.25">
      <c r="A43" s="37">
        <v>2023</v>
      </c>
      <c r="B43" s="37" t="s">
        <v>111</v>
      </c>
      <c r="C43" s="143">
        <v>57.6</v>
      </c>
      <c r="D43" s="140">
        <v>2375008</v>
      </c>
    </row>
    <row r="44" spans="1:4" x14ac:dyDescent="0.25">
      <c r="A44" s="37">
        <v>2023</v>
      </c>
      <c r="B44" s="37" t="s">
        <v>112</v>
      </c>
      <c r="C44" s="144">
        <v>57.7</v>
      </c>
      <c r="D44" s="141">
        <v>2383542</v>
      </c>
    </row>
    <row r="45" spans="1:4" x14ac:dyDescent="0.25">
      <c r="A45" s="37">
        <v>2023</v>
      </c>
      <c r="B45" s="37" t="s">
        <v>113</v>
      </c>
      <c r="C45" s="144">
        <v>57.8</v>
      </c>
      <c r="D45" s="141">
        <v>2391270</v>
      </c>
    </row>
    <row r="46" spans="1:4" x14ac:dyDescent="0.25">
      <c r="A46" s="37">
        <v>2023</v>
      </c>
      <c r="B46" s="37" t="s">
        <v>114</v>
      </c>
      <c r="C46" s="144">
        <v>57.8</v>
      </c>
      <c r="D46" s="141">
        <v>2397763</v>
      </c>
    </row>
    <row r="47" spans="1:4" x14ac:dyDescent="0.25">
      <c r="A47" s="37">
        <v>2023</v>
      </c>
      <c r="B47" s="37" t="s">
        <v>115</v>
      </c>
      <c r="C47" s="144">
        <v>57.8</v>
      </c>
      <c r="D47" s="141">
        <v>2403440</v>
      </c>
    </row>
    <row r="48" spans="1:4" x14ac:dyDescent="0.25">
      <c r="A48" s="37">
        <v>2023</v>
      </c>
      <c r="B48" s="37" t="s">
        <v>116</v>
      </c>
      <c r="C48" s="144">
        <v>57.8</v>
      </c>
      <c r="D48" s="141">
        <v>2408646</v>
      </c>
    </row>
    <row r="49" spans="1:4" x14ac:dyDescent="0.25">
      <c r="A49" s="37">
        <v>2023</v>
      </c>
      <c r="B49" s="37" t="s">
        <v>117</v>
      </c>
      <c r="C49" s="144">
        <v>57.8</v>
      </c>
      <c r="D49" s="141">
        <v>2413025</v>
      </c>
    </row>
    <row r="50" spans="1:4" x14ac:dyDescent="0.25">
      <c r="A50" s="37">
        <v>2023</v>
      </c>
      <c r="B50" s="37" t="s">
        <v>118</v>
      </c>
      <c r="C50" s="144">
        <v>57.9</v>
      </c>
      <c r="D50" s="141">
        <v>2416181</v>
      </c>
    </row>
    <row r="51" spans="1:4" x14ac:dyDescent="0.25">
      <c r="A51" s="37">
        <v>2023</v>
      </c>
      <c r="B51" s="37" t="s">
        <v>119</v>
      </c>
      <c r="C51" s="144">
        <v>57.9</v>
      </c>
      <c r="D51" s="141">
        <v>2417945</v>
      </c>
    </row>
    <row r="52" spans="1:4" x14ac:dyDescent="0.25">
      <c r="A52" s="37">
        <v>2023</v>
      </c>
      <c r="B52" s="37" t="s">
        <v>120</v>
      </c>
      <c r="C52" s="144">
        <v>57.9</v>
      </c>
      <c r="D52" s="141">
        <v>2418781</v>
      </c>
    </row>
    <row r="53" spans="1:4" x14ac:dyDescent="0.25">
      <c r="A53" s="37">
        <v>2023</v>
      </c>
      <c r="B53" s="37" t="s">
        <v>121</v>
      </c>
      <c r="C53" s="144">
        <v>57.8</v>
      </c>
      <c r="D53" s="141">
        <v>2419375</v>
      </c>
    </row>
    <row r="54" spans="1:4" x14ac:dyDescent="0.25">
      <c r="A54" s="37">
        <v>2024</v>
      </c>
      <c r="B54" s="37" t="s">
        <v>110</v>
      </c>
      <c r="C54" s="144">
        <v>57.8</v>
      </c>
      <c r="D54" s="141">
        <v>2420352</v>
      </c>
    </row>
    <row r="55" spans="1:4" x14ac:dyDescent="0.25">
      <c r="A55" s="37">
        <v>2024</v>
      </c>
      <c r="B55" s="37" t="s">
        <v>111</v>
      </c>
      <c r="C55" s="144">
        <v>57.8</v>
      </c>
      <c r="D55" s="141">
        <v>2422031</v>
      </c>
    </row>
    <row r="56" spans="1:4" x14ac:dyDescent="0.25">
      <c r="A56" s="37">
        <v>2024</v>
      </c>
      <c r="B56" s="37" t="s">
        <v>112</v>
      </c>
      <c r="C56" s="144">
        <v>57.9</v>
      </c>
      <c r="D56" s="141">
        <v>2424087</v>
      </c>
    </row>
    <row r="57" spans="1:4" x14ac:dyDescent="0.25">
      <c r="A57" s="37">
        <v>2024</v>
      </c>
      <c r="B57" s="37" t="s">
        <v>113</v>
      </c>
      <c r="C57" s="144">
        <v>58</v>
      </c>
      <c r="D57" s="141">
        <v>2426252</v>
      </c>
    </row>
    <row r="58" spans="1:4" x14ac:dyDescent="0.25">
      <c r="A58" s="37">
        <v>2024</v>
      </c>
      <c r="B58" s="37" t="s">
        <v>114</v>
      </c>
      <c r="C58" s="144">
        <v>58.1</v>
      </c>
      <c r="D58" s="141">
        <v>2428597</v>
      </c>
    </row>
    <row r="59" spans="1:4" x14ac:dyDescent="0.25">
      <c r="A59" s="37">
        <v>2024</v>
      </c>
      <c r="B59" s="37" t="s">
        <v>115</v>
      </c>
      <c r="C59" s="144">
        <v>58.1</v>
      </c>
      <c r="D59" s="141">
        <v>2430644</v>
      </c>
    </row>
    <row r="60" spans="1:4" x14ac:dyDescent="0.25">
      <c r="A60" s="37">
        <v>2024</v>
      </c>
      <c r="B60" s="37" t="s">
        <v>116</v>
      </c>
      <c r="C60" s="144">
        <v>58.2</v>
      </c>
      <c r="D60" s="141">
        <v>2432238</v>
      </c>
    </row>
    <row r="61" spans="1:4" x14ac:dyDescent="0.25">
      <c r="A61" s="37">
        <v>2024</v>
      </c>
      <c r="B61" s="37" t="s">
        <v>117</v>
      </c>
      <c r="C61" s="144">
        <v>58.1</v>
      </c>
      <c r="D61" s="141">
        <v>2433798</v>
      </c>
    </row>
    <row r="62" spans="1:4" x14ac:dyDescent="0.25">
      <c r="A62" s="37">
        <v>2024</v>
      </c>
      <c r="B62" s="37" t="s">
        <v>118</v>
      </c>
      <c r="C62" s="144">
        <v>58.1</v>
      </c>
      <c r="D62" s="141">
        <v>2435531</v>
      </c>
    </row>
    <row r="63" spans="1:4" x14ac:dyDescent="0.25">
      <c r="A63" s="37">
        <v>2024</v>
      </c>
      <c r="B63" s="37" t="s">
        <v>119</v>
      </c>
      <c r="C63" s="144">
        <v>58</v>
      </c>
      <c r="D63" s="141">
        <v>2436946</v>
      </c>
    </row>
    <row r="64" spans="1:4" x14ac:dyDescent="0.25">
      <c r="A64" s="37">
        <v>2024</v>
      </c>
      <c r="B64" s="37" t="s">
        <v>120</v>
      </c>
      <c r="C64" s="144">
        <v>57.8</v>
      </c>
      <c r="D64" s="141">
        <v>2437183</v>
      </c>
    </row>
    <row r="65" spans="1:4" x14ac:dyDescent="0.25">
      <c r="A65" s="37">
        <v>2024</v>
      </c>
      <c r="B65" s="37" t="s">
        <v>121</v>
      </c>
      <c r="C65" s="144">
        <v>57.7</v>
      </c>
      <c r="D65" s="141">
        <v>2437016</v>
      </c>
    </row>
    <row r="66" spans="1:4" x14ac:dyDescent="0.25">
      <c r="A66" s="37">
        <v>2025</v>
      </c>
      <c r="B66" s="37" t="s">
        <v>110</v>
      </c>
      <c r="C66" s="144">
        <v>57.6</v>
      </c>
      <c r="D66" s="141">
        <v>2439667</v>
      </c>
    </row>
    <row r="67" spans="1:4" x14ac:dyDescent="0.25">
      <c r="A67" s="37">
        <v>2025</v>
      </c>
      <c r="B67" s="37" t="s">
        <v>111</v>
      </c>
      <c r="C67" s="144">
        <v>57.6</v>
      </c>
      <c r="D67" s="141">
        <v>2443050</v>
      </c>
    </row>
    <row r="68" spans="1:4" x14ac:dyDescent="0.25">
      <c r="A68" s="37">
        <v>2025</v>
      </c>
      <c r="B68" s="37" t="s">
        <v>112</v>
      </c>
      <c r="C68" s="144">
        <v>57.5</v>
      </c>
      <c r="D68" s="141">
        <v>2445437</v>
      </c>
    </row>
    <row r="69" spans="1:4" x14ac:dyDescent="0.25">
      <c r="A69" s="37">
        <v>2025</v>
      </c>
      <c r="B69" s="37" t="s">
        <v>113</v>
      </c>
      <c r="C69" s="144">
        <v>57.5</v>
      </c>
      <c r="D69" s="141">
        <v>2448573</v>
      </c>
    </row>
    <row r="70" spans="1:4" x14ac:dyDescent="0.25">
      <c r="A70" s="37">
        <v>2025</v>
      </c>
      <c r="B70" s="37" t="s">
        <v>114</v>
      </c>
      <c r="C70" s="144">
        <v>57.5</v>
      </c>
      <c r="D70" s="141">
        <v>2453711</v>
      </c>
    </row>
    <row r="71" spans="1:4" x14ac:dyDescent="0.25">
      <c r="A71" s="37">
        <v>2025</v>
      </c>
      <c r="B71" s="37" t="s">
        <v>115</v>
      </c>
      <c r="C71" s="144">
        <v>57.6</v>
      </c>
      <c r="D71" s="141">
        <v>2459294</v>
      </c>
    </row>
    <row r="72" spans="1:4" x14ac:dyDescent="0.25">
      <c r="A72" s="37">
        <v>2025</v>
      </c>
      <c r="B72" s="37" t="s">
        <v>116</v>
      </c>
      <c r="C72" s="144">
        <v>57.7</v>
      </c>
      <c r="D72" s="141">
        <v>2464298</v>
      </c>
    </row>
    <row r="73" spans="1:4" x14ac:dyDescent="0.25">
      <c r="A73" s="37">
        <v>2025</v>
      </c>
      <c r="B73" s="37" t="s">
        <v>117</v>
      </c>
      <c r="C73" s="144">
        <v>57.6</v>
      </c>
      <c r="D73" s="141">
        <v>2464843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10" sqref="B10"/>
    </sheetView>
  </sheetViews>
  <sheetFormatPr defaultRowHeight="15" x14ac:dyDescent="0.25"/>
  <cols>
    <col min="1" max="1" width="48.5703125" style="150" bestFit="1" customWidth="1"/>
    <col min="2" max="4" width="13.28515625" style="150" bestFit="1" customWidth="1"/>
    <col min="5" max="5" width="9.5703125" style="150" bestFit="1" customWidth="1"/>
    <col min="6" max="6" width="8.85546875" style="167" bestFit="1" customWidth="1"/>
    <col min="7" max="7" width="10.5703125" style="150" bestFit="1" customWidth="1"/>
    <col min="8" max="8" width="8.85546875" style="167" bestFit="1" customWidth="1"/>
  </cols>
  <sheetData>
    <row r="1" spans="1:8" x14ac:dyDescent="0.25">
      <c r="A1" s="13">
        <v>45870</v>
      </c>
      <c r="E1" s="227" t="s">
        <v>124</v>
      </c>
      <c r="F1" s="228"/>
      <c r="G1" s="202"/>
      <c r="H1" s="228"/>
    </row>
    <row r="2" spans="1:8" x14ac:dyDescent="0.25">
      <c r="A2" s="155" t="s">
        <v>125</v>
      </c>
      <c r="B2" t="s">
        <v>126</v>
      </c>
      <c r="C2" t="s">
        <v>127</v>
      </c>
      <c r="D2" t="s">
        <v>128</v>
      </c>
      <c r="E2" t="s">
        <v>129</v>
      </c>
      <c r="F2" s="167" t="s">
        <v>130</v>
      </c>
      <c r="G2" t="s">
        <v>128</v>
      </c>
      <c r="H2" s="167" t="s">
        <v>130</v>
      </c>
    </row>
    <row r="3" spans="1:8" x14ac:dyDescent="0.25">
      <c r="A3" t="s">
        <v>131</v>
      </c>
      <c r="B3" t="s">
        <v>132</v>
      </c>
      <c r="C3" t="s">
        <v>132</v>
      </c>
      <c r="D3" t="s">
        <v>133</v>
      </c>
      <c r="E3" t="s">
        <v>132</v>
      </c>
      <c r="F3" s="167" t="s">
        <v>134</v>
      </c>
      <c r="G3" t="s">
        <v>133</v>
      </c>
      <c r="H3" s="167" t="s">
        <v>134</v>
      </c>
    </row>
    <row r="4" spans="1:8" x14ac:dyDescent="0.25">
      <c r="G4" s="55"/>
    </row>
    <row r="5" spans="1:8" x14ac:dyDescent="0.25">
      <c r="A5" s="155" t="s">
        <v>135</v>
      </c>
      <c r="B5" s="125">
        <v>2427200</v>
      </c>
      <c r="C5" s="125">
        <v>2427500</v>
      </c>
      <c r="D5" s="125">
        <v>2355200</v>
      </c>
      <c r="E5" s="168">
        <f t="shared" ref="E5:E13" si="0">B5-C5</f>
        <v>-300</v>
      </c>
      <c r="F5" s="169">
        <f t="shared" ref="F5:F13" si="1">ROUND((B5-C5)/C5,3)</f>
        <v>0</v>
      </c>
      <c r="G5" s="168">
        <f t="shared" ref="G5:G13" si="2">B5-D5</f>
        <v>72000</v>
      </c>
      <c r="H5" s="169">
        <f t="shared" ref="H5:H13" si="3">ROUND((B5-D5)/D5,3)</f>
        <v>3.1E-2</v>
      </c>
    </row>
    <row r="6" spans="1:8" x14ac:dyDescent="0.25">
      <c r="A6" t="s">
        <v>85</v>
      </c>
      <c r="B6" s="80">
        <v>437000</v>
      </c>
      <c r="C6" s="80">
        <v>437300</v>
      </c>
      <c r="D6" s="80">
        <v>423300</v>
      </c>
      <c r="E6" s="168">
        <f t="shared" si="0"/>
        <v>-300</v>
      </c>
      <c r="F6" s="170">
        <f t="shared" si="1"/>
        <v>-1E-3</v>
      </c>
      <c r="G6" s="168">
        <f t="shared" si="2"/>
        <v>13700</v>
      </c>
      <c r="H6" s="170">
        <f t="shared" si="3"/>
        <v>3.2000000000000001E-2</v>
      </c>
    </row>
    <row r="7" spans="1:8" x14ac:dyDescent="0.25">
      <c r="A7" t="s">
        <v>71</v>
      </c>
      <c r="B7" s="80">
        <v>440300</v>
      </c>
      <c r="C7" s="80">
        <v>440400</v>
      </c>
      <c r="D7" s="80">
        <v>431500</v>
      </c>
      <c r="E7" s="168">
        <f t="shared" si="0"/>
        <v>-100</v>
      </c>
      <c r="F7" s="170">
        <f t="shared" si="1"/>
        <v>0</v>
      </c>
      <c r="G7" s="168">
        <f t="shared" si="2"/>
        <v>8800</v>
      </c>
      <c r="H7" s="170">
        <f t="shared" si="3"/>
        <v>0.02</v>
      </c>
    </row>
    <row r="8" spans="1:8" x14ac:dyDescent="0.25">
      <c r="A8" t="s">
        <v>72</v>
      </c>
      <c r="B8" s="80">
        <v>99500</v>
      </c>
      <c r="C8" s="80">
        <v>98800</v>
      </c>
      <c r="D8" s="80">
        <v>95800</v>
      </c>
      <c r="E8" s="168">
        <f t="shared" si="0"/>
        <v>700</v>
      </c>
      <c r="F8" s="170">
        <f t="shared" si="1"/>
        <v>7.0000000000000001E-3</v>
      </c>
      <c r="G8" s="168">
        <f t="shared" si="2"/>
        <v>3700</v>
      </c>
      <c r="H8" s="170">
        <f t="shared" si="3"/>
        <v>3.9E-2</v>
      </c>
    </row>
    <row r="9" spans="1:8" x14ac:dyDescent="0.25">
      <c r="A9" t="s">
        <v>90</v>
      </c>
      <c r="B9" s="80">
        <v>479100</v>
      </c>
      <c r="C9" s="80">
        <v>480600</v>
      </c>
      <c r="D9" s="80">
        <v>471900</v>
      </c>
      <c r="E9" s="168">
        <f t="shared" si="0"/>
        <v>-1500</v>
      </c>
      <c r="F9" s="170">
        <f t="shared" si="1"/>
        <v>-3.0000000000000001E-3</v>
      </c>
      <c r="G9" s="168">
        <f t="shared" si="2"/>
        <v>7200</v>
      </c>
      <c r="H9" s="170">
        <f t="shared" si="3"/>
        <v>1.4999999999999999E-2</v>
      </c>
    </row>
    <row r="10" spans="1:8" x14ac:dyDescent="0.25">
      <c r="A10" t="s">
        <v>136</v>
      </c>
      <c r="B10" s="80">
        <v>89900</v>
      </c>
      <c r="C10" s="80">
        <v>89400</v>
      </c>
      <c r="D10" s="80">
        <v>88500</v>
      </c>
      <c r="E10" s="168">
        <f t="shared" si="0"/>
        <v>500</v>
      </c>
      <c r="F10" s="170">
        <f t="shared" si="1"/>
        <v>6.0000000000000001E-3</v>
      </c>
      <c r="G10" s="168">
        <f t="shared" si="2"/>
        <v>1400</v>
      </c>
      <c r="H10" s="170">
        <f t="shared" si="3"/>
        <v>1.6E-2</v>
      </c>
    </row>
    <row r="11" spans="1:8" x14ac:dyDescent="0.25">
      <c r="A11" t="s">
        <v>95</v>
      </c>
      <c r="B11" s="80">
        <v>162200</v>
      </c>
      <c r="C11" s="80">
        <v>161800</v>
      </c>
      <c r="D11" s="80">
        <v>152600</v>
      </c>
      <c r="E11" s="168">
        <f t="shared" si="0"/>
        <v>400</v>
      </c>
      <c r="F11" s="170">
        <f t="shared" si="1"/>
        <v>2E-3</v>
      </c>
      <c r="G11" s="168">
        <f t="shared" si="2"/>
        <v>9600</v>
      </c>
      <c r="H11" s="170">
        <f t="shared" si="3"/>
        <v>6.3E-2</v>
      </c>
    </row>
    <row r="12" spans="1:8" x14ac:dyDescent="0.25">
      <c r="A12" t="s">
        <v>76</v>
      </c>
      <c r="B12" s="80">
        <v>181300</v>
      </c>
      <c r="C12" s="80">
        <v>181300</v>
      </c>
      <c r="D12" s="80">
        <v>176700</v>
      </c>
      <c r="E12" s="168">
        <f t="shared" si="0"/>
        <v>0</v>
      </c>
      <c r="F12" s="170">
        <f t="shared" si="1"/>
        <v>0</v>
      </c>
      <c r="G12" s="168">
        <f t="shared" si="2"/>
        <v>4600</v>
      </c>
      <c r="H12" s="170">
        <f t="shared" si="3"/>
        <v>2.5999999999999999E-2</v>
      </c>
    </row>
    <row r="13" spans="1:8" x14ac:dyDescent="0.25">
      <c r="A13" t="s">
        <v>77</v>
      </c>
      <c r="B13" s="80">
        <v>39100</v>
      </c>
      <c r="C13" s="80">
        <v>38900</v>
      </c>
      <c r="D13" s="80">
        <v>37500</v>
      </c>
      <c r="E13" s="168">
        <f t="shared" si="0"/>
        <v>200</v>
      </c>
      <c r="F13" s="170">
        <f t="shared" si="1"/>
        <v>5.0000000000000001E-3</v>
      </c>
      <c r="G13" s="168">
        <f t="shared" si="2"/>
        <v>1600</v>
      </c>
      <c r="H13" s="170">
        <f t="shared" si="3"/>
        <v>4.2999999999999997E-2</v>
      </c>
    </row>
    <row r="15" spans="1:8" x14ac:dyDescent="0.25">
      <c r="A15" s="155" t="s">
        <v>137</v>
      </c>
    </row>
    <row r="17" spans="1:1" x14ac:dyDescent="0.25">
      <c r="A17" s="54" t="s">
        <v>138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H24" sqref="H24"/>
    </sheetView>
  </sheetViews>
  <sheetFormatPr defaultColWidth="9.140625" defaultRowHeight="12.75" x14ac:dyDescent="0.2"/>
  <cols>
    <col min="1" max="1" width="70" style="162" bestFit="1" customWidth="1"/>
    <col min="2" max="2" width="9.140625" style="161" customWidth="1"/>
    <col min="3" max="3" width="9.140625" style="162" customWidth="1"/>
    <col min="4" max="4" width="10.28515625" style="162" bestFit="1" customWidth="1"/>
    <col min="5" max="6" width="8.7109375" style="162" customWidth="1"/>
    <col min="7" max="8" width="9" style="162" customWidth="1"/>
    <col min="9" max="11" width="9.140625" style="162" customWidth="1"/>
    <col min="12" max="12" width="12.85546875" style="162" bestFit="1" customWidth="1"/>
    <col min="13" max="13" width="13.28515625" style="162" bestFit="1" customWidth="1"/>
    <col min="14" max="14" width="12.85546875" style="162" bestFit="1" customWidth="1"/>
    <col min="15" max="29" width="9.140625" style="162" customWidth="1"/>
    <col min="30" max="16384" width="9.140625" style="162"/>
  </cols>
  <sheetData>
    <row r="1" spans="1:14" x14ac:dyDescent="0.2">
      <c r="A1" s="233" t="s">
        <v>139</v>
      </c>
      <c r="B1" s="230"/>
      <c r="C1" s="231"/>
      <c r="D1" s="231"/>
      <c r="E1" s="231"/>
      <c r="F1" s="231"/>
      <c r="G1" s="231"/>
      <c r="H1" s="164"/>
    </row>
    <row r="2" spans="1:14" x14ac:dyDescent="0.2">
      <c r="A2" s="229" t="s">
        <v>140</v>
      </c>
      <c r="B2" s="230"/>
      <c r="C2" s="231"/>
      <c r="D2" s="231"/>
      <c r="E2" s="231"/>
      <c r="F2" s="231"/>
      <c r="G2" s="231"/>
      <c r="H2" s="160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32">
        <v>45870</v>
      </c>
      <c r="B4" s="230"/>
      <c r="C4" s="231"/>
      <c r="D4" s="231"/>
      <c r="E4" s="231"/>
      <c r="F4" s="231"/>
      <c r="G4" s="231"/>
      <c r="H4" s="163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34" t="s">
        <v>124</v>
      </c>
      <c r="F6" s="231"/>
      <c r="G6" s="231"/>
      <c r="H6" s="231"/>
    </row>
    <row r="7" spans="1:14" x14ac:dyDescent="0.2">
      <c r="A7" s="3"/>
      <c r="B7" s="5" t="s">
        <v>126</v>
      </c>
      <c r="C7" s="165" t="s">
        <v>127</v>
      </c>
      <c r="D7" s="165" t="s">
        <v>128</v>
      </c>
      <c r="E7" s="165" t="s">
        <v>129</v>
      </c>
      <c r="F7" s="165" t="s">
        <v>130</v>
      </c>
      <c r="G7" s="165" t="s">
        <v>128</v>
      </c>
      <c r="H7" s="165" t="s">
        <v>130</v>
      </c>
    </row>
    <row r="8" spans="1:14" x14ac:dyDescent="0.2">
      <c r="A8" s="3"/>
      <c r="B8" s="5" t="s">
        <v>132</v>
      </c>
      <c r="C8" s="165" t="s">
        <v>132</v>
      </c>
      <c r="D8" s="165" t="s">
        <v>133</v>
      </c>
      <c r="E8" s="165" t="s">
        <v>132</v>
      </c>
      <c r="F8" s="165" t="s">
        <v>134</v>
      </c>
      <c r="G8" s="165" t="s">
        <v>133</v>
      </c>
      <c r="H8" s="165" t="s">
        <v>134</v>
      </c>
    </row>
    <row r="10" spans="1:14" x14ac:dyDescent="0.2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5">
      <c r="A11" s="8" t="s">
        <v>141</v>
      </c>
      <c r="B11" s="171">
        <v>2427.1999999999998</v>
      </c>
      <c r="C11" s="171">
        <v>2427.5</v>
      </c>
      <c r="D11" s="172">
        <v>2355.1999999999998</v>
      </c>
      <c r="E11" s="173">
        <f t="shared" ref="E11:E44" si="0">B11-C11</f>
        <v>-0.3000000000001819</v>
      </c>
      <c r="F11" s="174">
        <f t="shared" ref="F11:F44" si="1">ROUND((B11-C11)/C11,3)</f>
        <v>0</v>
      </c>
      <c r="G11" s="173">
        <f t="shared" ref="G11:G44" si="2">B11-D11</f>
        <v>72</v>
      </c>
      <c r="H11" s="174">
        <f t="shared" ref="H11:H44" si="3">ROUND((B11-D11)/D11,3)</f>
        <v>3.1E-2</v>
      </c>
      <c r="K11" s="58"/>
      <c r="L11" s="9"/>
      <c r="M11" s="10"/>
    </row>
    <row r="12" spans="1:14" ht="15" customHeight="1" x14ac:dyDescent="0.25">
      <c r="A12" s="8" t="s">
        <v>142</v>
      </c>
      <c r="B12" s="171">
        <v>2033.6</v>
      </c>
      <c r="C12" s="171">
        <v>2034.2</v>
      </c>
      <c r="D12" s="172">
        <v>1968.1</v>
      </c>
      <c r="E12" s="173">
        <f t="shared" si="0"/>
        <v>-0.60000000000013642</v>
      </c>
      <c r="F12" s="174">
        <f t="shared" si="1"/>
        <v>0</v>
      </c>
      <c r="G12" s="173">
        <f t="shared" si="2"/>
        <v>65.5</v>
      </c>
      <c r="H12" s="174">
        <f t="shared" si="3"/>
        <v>3.3000000000000002E-2</v>
      </c>
      <c r="K12" s="58"/>
      <c r="L12" s="9"/>
      <c r="M12" s="10"/>
    </row>
    <row r="13" spans="1:14" ht="15" customHeight="1" x14ac:dyDescent="0.25">
      <c r="A13" s="8" t="s">
        <v>143</v>
      </c>
      <c r="B13" s="171">
        <v>392.1</v>
      </c>
      <c r="C13" s="171">
        <v>392.6</v>
      </c>
      <c r="D13" s="172">
        <v>386.4</v>
      </c>
      <c r="E13" s="173">
        <f t="shared" si="0"/>
        <v>-0.5</v>
      </c>
      <c r="F13" s="174">
        <f t="shared" si="1"/>
        <v>-1E-3</v>
      </c>
      <c r="G13" s="173">
        <f t="shared" si="2"/>
        <v>5.7000000000000455</v>
      </c>
      <c r="H13" s="174">
        <f t="shared" si="3"/>
        <v>1.4999999999999999E-2</v>
      </c>
      <c r="K13" s="58"/>
      <c r="L13" s="126"/>
      <c r="M13" s="127"/>
      <c r="N13" s="128"/>
    </row>
    <row r="14" spans="1:14" ht="15" customHeight="1" x14ac:dyDescent="0.25">
      <c r="A14" s="8" t="s">
        <v>144</v>
      </c>
      <c r="B14" s="171">
        <v>128.4</v>
      </c>
      <c r="C14" s="171">
        <v>129</v>
      </c>
      <c r="D14" s="172">
        <v>122.6</v>
      </c>
      <c r="E14" s="173">
        <f t="shared" si="0"/>
        <v>-0.59999999999999432</v>
      </c>
      <c r="F14" s="174">
        <f t="shared" si="1"/>
        <v>-5.0000000000000001E-3</v>
      </c>
      <c r="G14" s="173">
        <f t="shared" si="2"/>
        <v>5.8000000000000114</v>
      </c>
      <c r="H14" s="174">
        <f t="shared" si="3"/>
        <v>4.7E-2</v>
      </c>
      <c r="J14" s="161"/>
      <c r="K14" s="58"/>
      <c r="L14" s="126"/>
      <c r="M14" s="127"/>
      <c r="N14" s="128"/>
    </row>
    <row r="15" spans="1:14" ht="15" customHeight="1" x14ac:dyDescent="0.25">
      <c r="A15" s="8" t="s">
        <v>145</v>
      </c>
      <c r="B15" s="171">
        <v>4.5999999999999996</v>
      </c>
      <c r="C15" s="171">
        <v>4.5999999999999996</v>
      </c>
      <c r="D15" s="172">
        <v>4.4000000000000004</v>
      </c>
      <c r="E15" s="173">
        <f t="shared" si="0"/>
        <v>0</v>
      </c>
      <c r="F15" s="174">
        <f t="shared" si="1"/>
        <v>0</v>
      </c>
      <c r="G15" s="173">
        <f t="shared" si="2"/>
        <v>0.19999999999999929</v>
      </c>
      <c r="H15" s="174">
        <f t="shared" si="3"/>
        <v>4.4999999999999998E-2</v>
      </c>
      <c r="J15" s="161"/>
      <c r="K15" s="58"/>
      <c r="L15" s="126"/>
      <c r="M15" s="127"/>
      <c r="N15" s="128"/>
    </row>
    <row r="16" spans="1:14" ht="15" customHeight="1" x14ac:dyDescent="0.25">
      <c r="A16" s="8" t="s">
        <v>146</v>
      </c>
      <c r="B16" s="171">
        <v>123.8</v>
      </c>
      <c r="C16" s="171">
        <v>124.4</v>
      </c>
      <c r="D16" s="172">
        <v>118.2</v>
      </c>
      <c r="E16" s="173">
        <f t="shared" si="0"/>
        <v>-0.60000000000000853</v>
      </c>
      <c r="F16" s="174">
        <f t="shared" si="1"/>
        <v>-5.0000000000000001E-3</v>
      </c>
      <c r="G16" s="173">
        <f t="shared" si="2"/>
        <v>5.5999999999999943</v>
      </c>
      <c r="H16" s="174">
        <f t="shared" si="3"/>
        <v>4.7E-2</v>
      </c>
      <c r="J16" s="161"/>
      <c r="K16" s="58"/>
      <c r="L16" s="126"/>
      <c r="M16" s="127"/>
      <c r="N16" s="128"/>
    </row>
    <row r="17" spans="1:14" ht="15" customHeight="1" x14ac:dyDescent="0.25">
      <c r="A17" s="8" t="s">
        <v>147</v>
      </c>
      <c r="B17" s="171">
        <v>263.7</v>
      </c>
      <c r="C17" s="171">
        <v>263.60000000000002</v>
      </c>
      <c r="D17" s="172">
        <v>263.8</v>
      </c>
      <c r="E17" s="173">
        <f t="shared" si="0"/>
        <v>9.9999999999965894E-2</v>
      </c>
      <c r="F17" s="174">
        <f t="shared" si="1"/>
        <v>0</v>
      </c>
      <c r="G17" s="173">
        <f t="shared" si="2"/>
        <v>-0.10000000000002274</v>
      </c>
      <c r="H17" s="174">
        <f t="shared" si="3"/>
        <v>0</v>
      </c>
      <c r="J17" s="161"/>
      <c r="K17" s="58"/>
      <c r="L17" s="126"/>
      <c r="M17" s="127"/>
      <c r="N17" s="128"/>
    </row>
    <row r="18" spans="1:14" ht="15" customHeight="1" x14ac:dyDescent="0.25">
      <c r="A18" s="8" t="s">
        <v>148</v>
      </c>
      <c r="B18" s="171">
        <v>161</v>
      </c>
      <c r="C18" s="171">
        <v>161</v>
      </c>
      <c r="D18" s="172">
        <v>161.19999999999999</v>
      </c>
      <c r="E18" s="173">
        <f t="shared" si="0"/>
        <v>0</v>
      </c>
      <c r="F18" s="174">
        <f t="shared" si="1"/>
        <v>0</v>
      </c>
      <c r="G18" s="173">
        <f t="shared" si="2"/>
        <v>-0.19999999999998863</v>
      </c>
      <c r="H18" s="174">
        <f t="shared" si="3"/>
        <v>-1E-3</v>
      </c>
      <c r="K18" s="58"/>
      <c r="L18" s="126"/>
      <c r="M18" s="127"/>
      <c r="N18" s="128"/>
    </row>
    <row r="19" spans="1:14" ht="15" customHeight="1" x14ac:dyDescent="0.25">
      <c r="A19" s="11" t="s">
        <v>149</v>
      </c>
      <c r="B19" s="171">
        <v>102.7</v>
      </c>
      <c r="C19" s="171">
        <v>102.6</v>
      </c>
      <c r="D19" s="172">
        <v>102.6</v>
      </c>
      <c r="E19" s="173">
        <f t="shared" si="0"/>
        <v>0.10000000000000853</v>
      </c>
      <c r="F19" s="174">
        <f t="shared" si="1"/>
        <v>1E-3</v>
      </c>
      <c r="G19" s="173">
        <f t="shared" si="2"/>
        <v>0.10000000000000853</v>
      </c>
      <c r="H19" s="174">
        <f t="shared" si="3"/>
        <v>1E-3</v>
      </c>
      <c r="K19" s="58"/>
      <c r="L19" s="126"/>
      <c r="M19" s="127"/>
      <c r="N19" s="128"/>
    </row>
    <row r="20" spans="1:14" ht="15" customHeight="1" x14ac:dyDescent="0.25">
      <c r="A20" s="8" t="s">
        <v>150</v>
      </c>
      <c r="B20" s="171">
        <v>2035.1</v>
      </c>
      <c r="C20" s="171">
        <v>2034.9</v>
      </c>
      <c r="D20" s="172">
        <v>1968.8</v>
      </c>
      <c r="E20" s="173">
        <f t="shared" si="0"/>
        <v>0.1999999999998181</v>
      </c>
      <c r="F20" s="174">
        <f t="shared" si="1"/>
        <v>0</v>
      </c>
      <c r="G20" s="173">
        <f t="shared" si="2"/>
        <v>66.299999999999955</v>
      </c>
      <c r="H20" s="174">
        <f t="shared" si="3"/>
        <v>3.4000000000000002E-2</v>
      </c>
      <c r="J20" s="161"/>
      <c r="K20" s="58"/>
      <c r="L20" s="126"/>
      <c r="M20" s="127"/>
      <c r="N20" s="128"/>
    </row>
    <row r="21" spans="1:14" ht="15" customHeight="1" x14ac:dyDescent="0.25">
      <c r="A21" s="8" t="s">
        <v>151</v>
      </c>
      <c r="B21" s="171">
        <v>1641.5</v>
      </c>
      <c r="C21" s="171">
        <v>1641.6</v>
      </c>
      <c r="D21" s="172">
        <v>1581.7</v>
      </c>
      <c r="E21" s="173">
        <f t="shared" si="0"/>
        <v>-9.9999999999909051E-2</v>
      </c>
      <c r="F21" s="174">
        <f t="shared" si="1"/>
        <v>0</v>
      </c>
      <c r="G21" s="173">
        <f t="shared" si="2"/>
        <v>59.799999999999955</v>
      </c>
      <c r="H21" s="174">
        <f t="shared" si="3"/>
        <v>3.7999999999999999E-2</v>
      </c>
      <c r="J21" s="161"/>
      <c r="K21" s="58"/>
      <c r="L21" s="126"/>
      <c r="M21" s="127"/>
      <c r="N21" s="128"/>
    </row>
    <row r="22" spans="1:14" ht="15" customHeight="1" x14ac:dyDescent="0.25">
      <c r="A22" s="11" t="s">
        <v>152</v>
      </c>
      <c r="B22" s="171">
        <v>450.2</v>
      </c>
      <c r="C22" s="171">
        <v>449.3</v>
      </c>
      <c r="D22" s="172">
        <v>445.6</v>
      </c>
      <c r="E22" s="173">
        <f t="shared" si="0"/>
        <v>0.89999999999997726</v>
      </c>
      <c r="F22" s="174">
        <f t="shared" si="1"/>
        <v>2E-3</v>
      </c>
      <c r="G22" s="173">
        <f t="shared" si="2"/>
        <v>4.5999999999999659</v>
      </c>
      <c r="H22" s="174">
        <f t="shared" si="3"/>
        <v>0.01</v>
      </c>
      <c r="J22" s="161"/>
      <c r="K22" s="58"/>
      <c r="L22" s="126"/>
      <c r="M22" s="127"/>
      <c r="N22" s="128"/>
    </row>
    <row r="23" spans="1:14" ht="15" customHeight="1" x14ac:dyDescent="0.25">
      <c r="A23" s="8" t="s">
        <v>153</v>
      </c>
      <c r="B23" s="171">
        <v>84.5</v>
      </c>
      <c r="C23" s="171">
        <v>84.2</v>
      </c>
      <c r="D23" s="172">
        <v>83.8</v>
      </c>
      <c r="E23" s="173">
        <f t="shared" si="0"/>
        <v>0.29999999999999716</v>
      </c>
      <c r="F23" s="174">
        <f t="shared" si="1"/>
        <v>4.0000000000000001E-3</v>
      </c>
      <c r="G23" s="173">
        <f t="shared" si="2"/>
        <v>0.70000000000000284</v>
      </c>
      <c r="H23" s="174">
        <f t="shared" si="3"/>
        <v>8.0000000000000002E-3</v>
      </c>
      <c r="J23" s="161"/>
      <c r="K23" s="58"/>
      <c r="L23" s="126"/>
      <c r="M23" s="127"/>
      <c r="N23" s="175"/>
    </row>
    <row r="24" spans="1:14" ht="15" customHeight="1" x14ac:dyDescent="0.25">
      <c r="A24" s="8" t="s">
        <v>154</v>
      </c>
      <c r="B24" s="171">
        <v>269.5</v>
      </c>
      <c r="C24" s="171">
        <v>269.10000000000002</v>
      </c>
      <c r="D24" s="172">
        <v>268.39999999999998</v>
      </c>
      <c r="E24" s="173">
        <f t="shared" si="0"/>
        <v>0.39999999999997726</v>
      </c>
      <c r="F24" s="174">
        <f t="shared" si="1"/>
        <v>1E-3</v>
      </c>
      <c r="G24" s="173">
        <f t="shared" si="2"/>
        <v>1.1000000000000227</v>
      </c>
      <c r="H24" s="174">
        <f t="shared" si="3"/>
        <v>4.0000000000000001E-3</v>
      </c>
      <c r="J24" s="161"/>
      <c r="K24" s="58"/>
      <c r="L24" s="126"/>
      <c r="M24" s="127"/>
      <c r="N24" s="128"/>
    </row>
    <row r="25" spans="1:14" ht="15" customHeight="1" x14ac:dyDescent="0.25">
      <c r="A25" s="11" t="s">
        <v>155</v>
      </c>
      <c r="B25" s="171">
        <v>96.2</v>
      </c>
      <c r="C25" s="171">
        <v>96</v>
      </c>
      <c r="D25" s="172">
        <v>93.4</v>
      </c>
      <c r="E25" s="173">
        <f t="shared" si="0"/>
        <v>0.20000000000000284</v>
      </c>
      <c r="F25" s="174">
        <f t="shared" si="1"/>
        <v>2E-3</v>
      </c>
      <c r="G25" s="173">
        <f t="shared" si="2"/>
        <v>2.7999999999999972</v>
      </c>
      <c r="H25" s="174">
        <f t="shared" si="3"/>
        <v>0.03</v>
      </c>
      <c r="J25" s="161"/>
      <c r="K25" s="58"/>
      <c r="L25" s="126"/>
      <c r="M25" s="127"/>
      <c r="N25" s="128"/>
    </row>
    <row r="26" spans="1:14" ht="15" customHeight="1" x14ac:dyDescent="0.25">
      <c r="A26" s="8" t="s">
        <v>156</v>
      </c>
      <c r="B26" s="171">
        <v>30</v>
      </c>
      <c r="C26" s="171">
        <v>30.4</v>
      </c>
      <c r="D26" s="172">
        <v>28.5</v>
      </c>
      <c r="E26" s="173">
        <f t="shared" si="0"/>
        <v>-0.39999999999999858</v>
      </c>
      <c r="F26" s="174">
        <f t="shared" si="1"/>
        <v>-1.2999999999999999E-2</v>
      </c>
      <c r="G26" s="173">
        <f t="shared" si="2"/>
        <v>1.5</v>
      </c>
      <c r="H26" s="174">
        <f t="shared" si="3"/>
        <v>5.2999999999999999E-2</v>
      </c>
      <c r="J26" s="161"/>
      <c r="K26" s="58"/>
      <c r="L26" s="126"/>
      <c r="M26" s="127"/>
      <c r="N26" s="128"/>
    </row>
    <row r="27" spans="1:14" ht="15" customHeight="1" x14ac:dyDescent="0.25">
      <c r="A27" s="8" t="s">
        <v>157</v>
      </c>
      <c r="B27" s="171">
        <v>127.4</v>
      </c>
      <c r="C27" s="171">
        <v>127.5</v>
      </c>
      <c r="D27" s="172">
        <v>122.3</v>
      </c>
      <c r="E27" s="173">
        <f t="shared" si="0"/>
        <v>-9.9999999999994316E-2</v>
      </c>
      <c r="F27" s="174">
        <f t="shared" si="1"/>
        <v>-1E-3</v>
      </c>
      <c r="G27" s="173">
        <f t="shared" si="2"/>
        <v>5.1000000000000085</v>
      </c>
      <c r="H27" s="174">
        <f t="shared" si="3"/>
        <v>4.2000000000000003E-2</v>
      </c>
      <c r="J27" s="161"/>
      <c r="K27" s="58"/>
      <c r="L27" s="126"/>
      <c r="M27" s="127"/>
      <c r="N27" s="128"/>
    </row>
    <row r="28" spans="1:14" ht="15" customHeight="1" x14ac:dyDescent="0.25">
      <c r="A28" s="8" t="s">
        <v>158</v>
      </c>
      <c r="B28" s="171">
        <v>89.6</v>
      </c>
      <c r="C28" s="171">
        <v>89.8</v>
      </c>
      <c r="D28" s="172">
        <v>86.9</v>
      </c>
      <c r="E28" s="173">
        <f t="shared" si="0"/>
        <v>-0.20000000000000284</v>
      </c>
      <c r="F28" s="174">
        <f t="shared" si="1"/>
        <v>-2E-3</v>
      </c>
      <c r="G28" s="173">
        <f t="shared" si="2"/>
        <v>2.6999999999999886</v>
      </c>
      <c r="H28" s="174">
        <f t="shared" si="3"/>
        <v>3.1E-2</v>
      </c>
      <c r="J28" s="161"/>
      <c r="K28" s="58"/>
      <c r="L28" s="126"/>
      <c r="M28" s="127"/>
      <c r="N28" s="128"/>
    </row>
    <row r="29" spans="1:14" ht="15" customHeight="1" x14ac:dyDescent="0.25">
      <c r="A29" s="8" t="s">
        <v>159</v>
      </c>
      <c r="B29" s="171">
        <v>37.799999999999997</v>
      </c>
      <c r="C29" s="171">
        <v>37.700000000000003</v>
      </c>
      <c r="D29" s="172">
        <v>35.4</v>
      </c>
      <c r="E29" s="173">
        <f t="shared" si="0"/>
        <v>9.9999999999994316E-2</v>
      </c>
      <c r="F29" s="174">
        <f t="shared" si="1"/>
        <v>3.0000000000000001E-3</v>
      </c>
      <c r="G29" s="173">
        <f t="shared" si="2"/>
        <v>2.3999999999999986</v>
      </c>
      <c r="H29" s="174">
        <f t="shared" si="3"/>
        <v>6.8000000000000005E-2</v>
      </c>
      <c r="J29" s="161"/>
      <c r="K29" s="58"/>
      <c r="L29" s="126"/>
      <c r="M29" s="127"/>
      <c r="N29" s="128"/>
    </row>
    <row r="30" spans="1:14" ht="15" customHeight="1" x14ac:dyDescent="0.25">
      <c r="A30" s="8" t="s">
        <v>160</v>
      </c>
      <c r="B30" s="171">
        <v>329.6</v>
      </c>
      <c r="C30" s="171">
        <v>332.1</v>
      </c>
      <c r="D30" s="172">
        <v>313.10000000000002</v>
      </c>
      <c r="E30" s="173">
        <f t="shared" si="0"/>
        <v>-2.5</v>
      </c>
      <c r="F30" s="174">
        <f t="shared" si="1"/>
        <v>-8.0000000000000002E-3</v>
      </c>
      <c r="G30" s="173">
        <f t="shared" si="2"/>
        <v>16.5</v>
      </c>
      <c r="H30" s="174">
        <f t="shared" si="3"/>
        <v>5.2999999999999999E-2</v>
      </c>
      <c r="J30" s="161"/>
      <c r="K30" s="58"/>
      <c r="L30" s="126"/>
      <c r="M30" s="127"/>
      <c r="N30" s="128"/>
    </row>
    <row r="31" spans="1:14" ht="15" customHeight="1" x14ac:dyDescent="0.25">
      <c r="A31" s="8" t="s">
        <v>161</v>
      </c>
      <c r="B31" s="171">
        <v>143.9</v>
      </c>
      <c r="C31" s="171">
        <v>144.69999999999999</v>
      </c>
      <c r="D31" s="172">
        <v>134.80000000000001</v>
      </c>
      <c r="E31" s="173">
        <f t="shared" si="0"/>
        <v>-0.79999999999998295</v>
      </c>
      <c r="F31" s="174">
        <f t="shared" si="1"/>
        <v>-6.0000000000000001E-3</v>
      </c>
      <c r="G31" s="173">
        <f t="shared" si="2"/>
        <v>9.0999999999999943</v>
      </c>
      <c r="H31" s="174">
        <f t="shared" si="3"/>
        <v>6.8000000000000005E-2</v>
      </c>
      <c r="J31" s="161"/>
      <c r="K31" s="58"/>
      <c r="L31" s="126"/>
      <c r="M31" s="127"/>
      <c r="N31" s="128"/>
    </row>
    <row r="32" spans="1:14" ht="15" customHeight="1" x14ac:dyDescent="0.25">
      <c r="A32" s="8" t="s">
        <v>162</v>
      </c>
      <c r="B32" s="171">
        <v>25.5</v>
      </c>
      <c r="C32" s="171">
        <v>25.5</v>
      </c>
      <c r="D32" s="172">
        <v>23.9</v>
      </c>
      <c r="E32" s="173">
        <f t="shared" si="0"/>
        <v>0</v>
      </c>
      <c r="F32" s="174">
        <f t="shared" si="1"/>
        <v>0</v>
      </c>
      <c r="G32" s="173">
        <f t="shared" si="2"/>
        <v>1.6000000000000014</v>
      </c>
      <c r="H32" s="174">
        <f t="shared" si="3"/>
        <v>6.7000000000000004E-2</v>
      </c>
      <c r="J32" s="161"/>
      <c r="K32" s="58"/>
      <c r="L32" s="126"/>
      <c r="M32" s="127"/>
      <c r="N32" s="128"/>
    </row>
    <row r="33" spans="1:14" ht="15" customHeight="1" x14ac:dyDescent="0.25">
      <c r="A33" s="8" t="s">
        <v>163</v>
      </c>
      <c r="B33" s="171">
        <v>160.19999999999999</v>
      </c>
      <c r="C33" s="171">
        <v>161.9</v>
      </c>
      <c r="D33" s="172">
        <v>154.4</v>
      </c>
      <c r="E33" s="173">
        <f t="shared" si="0"/>
        <v>-1.7000000000000171</v>
      </c>
      <c r="F33" s="174">
        <f t="shared" si="1"/>
        <v>-1.0999999999999999E-2</v>
      </c>
      <c r="G33" s="173">
        <f t="shared" si="2"/>
        <v>5.7999999999999829</v>
      </c>
      <c r="H33" s="174">
        <f t="shared" si="3"/>
        <v>3.7999999999999999E-2</v>
      </c>
      <c r="J33" s="161"/>
      <c r="K33" s="58"/>
      <c r="L33" s="126"/>
      <c r="M33" s="127"/>
      <c r="N33" s="128"/>
    </row>
    <row r="34" spans="1:14" ht="15" customHeight="1" x14ac:dyDescent="0.25">
      <c r="A34" s="8" t="s">
        <v>164</v>
      </c>
      <c r="B34" s="171">
        <v>315.7</v>
      </c>
      <c r="C34" s="171">
        <v>316.39999999999998</v>
      </c>
      <c r="D34" s="172">
        <v>301.89999999999998</v>
      </c>
      <c r="E34" s="173">
        <f t="shared" si="0"/>
        <v>-0.69999999999998863</v>
      </c>
      <c r="F34" s="174">
        <f t="shared" si="1"/>
        <v>-2E-3</v>
      </c>
      <c r="G34" s="173">
        <f t="shared" si="2"/>
        <v>13.800000000000011</v>
      </c>
      <c r="H34" s="174">
        <f t="shared" si="3"/>
        <v>4.5999999999999999E-2</v>
      </c>
      <c r="J34" s="161"/>
      <c r="K34" s="58"/>
      <c r="L34" s="126"/>
      <c r="M34" s="127"/>
      <c r="N34" s="128"/>
    </row>
    <row r="35" spans="1:14" ht="15" customHeight="1" x14ac:dyDescent="0.25">
      <c r="A35" s="11" t="s">
        <v>165</v>
      </c>
      <c r="B35" s="171">
        <v>55.1</v>
      </c>
      <c r="C35" s="171">
        <v>54.5</v>
      </c>
      <c r="D35" s="172">
        <v>52.7</v>
      </c>
      <c r="E35" s="173">
        <f t="shared" si="0"/>
        <v>0.60000000000000142</v>
      </c>
      <c r="F35" s="174">
        <f t="shared" si="1"/>
        <v>1.0999999999999999E-2</v>
      </c>
      <c r="G35" s="173">
        <f t="shared" si="2"/>
        <v>2.3999999999999986</v>
      </c>
      <c r="H35" s="174">
        <f t="shared" si="3"/>
        <v>4.5999999999999999E-2</v>
      </c>
      <c r="J35" s="161"/>
      <c r="K35" s="58"/>
      <c r="L35" s="126"/>
      <c r="M35" s="127"/>
      <c r="N35" s="128"/>
    </row>
    <row r="36" spans="1:14" ht="15" customHeight="1" x14ac:dyDescent="0.25">
      <c r="A36" s="11" t="s">
        <v>166</v>
      </c>
      <c r="B36" s="171">
        <v>260.60000000000002</v>
      </c>
      <c r="C36" s="171">
        <v>261.89999999999998</v>
      </c>
      <c r="D36" s="172">
        <v>249.2</v>
      </c>
      <c r="E36" s="173">
        <f t="shared" si="0"/>
        <v>-1.2999999999999545</v>
      </c>
      <c r="F36" s="174">
        <f t="shared" si="1"/>
        <v>-5.0000000000000001E-3</v>
      </c>
      <c r="G36" s="173">
        <f t="shared" si="2"/>
        <v>11.400000000000034</v>
      </c>
      <c r="H36" s="174">
        <f t="shared" si="3"/>
        <v>4.5999999999999999E-2</v>
      </c>
      <c r="J36" s="161"/>
      <c r="K36" s="58"/>
      <c r="L36" s="126"/>
      <c r="M36" s="127"/>
      <c r="N36" s="128"/>
    </row>
    <row r="37" spans="1:14" ht="15" customHeight="1" x14ac:dyDescent="0.25">
      <c r="A37" s="8" t="s">
        <v>167</v>
      </c>
      <c r="B37" s="171">
        <v>294.60000000000002</v>
      </c>
      <c r="C37" s="171">
        <v>292.5</v>
      </c>
      <c r="D37" s="172">
        <v>279.8</v>
      </c>
      <c r="E37" s="173">
        <f t="shared" si="0"/>
        <v>2.1000000000000227</v>
      </c>
      <c r="F37" s="174">
        <f t="shared" si="1"/>
        <v>7.0000000000000001E-3</v>
      </c>
      <c r="G37" s="173">
        <f t="shared" si="2"/>
        <v>14.800000000000011</v>
      </c>
      <c r="H37" s="174">
        <f t="shared" si="3"/>
        <v>5.2999999999999999E-2</v>
      </c>
      <c r="J37" s="161"/>
      <c r="K37" s="58"/>
      <c r="L37" s="126"/>
      <c r="M37" s="127"/>
      <c r="N37" s="128"/>
    </row>
    <row r="38" spans="1:14" ht="15" customHeight="1" x14ac:dyDescent="0.25">
      <c r="A38" s="8" t="s">
        <v>168</v>
      </c>
      <c r="B38" s="171">
        <v>40.799999999999997</v>
      </c>
      <c r="C38" s="171">
        <v>40.5</v>
      </c>
      <c r="D38" s="172">
        <v>36.4</v>
      </c>
      <c r="E38" s="173">
        <f t="shared" si="0"/>
        <v>0.29999999999999716</v>
      </c>
      <c r="F38" s="174">
        <f t="shared" si="1"/>
        <v>7.0000000000000001E-3</v>
      </c>
      <c r="G38" s="173">
        <f t="shared" si="2"/>
        <v>4.3999999999999986</v>
      </c>
      <c r="H38" s="174">
        <f t="shared" si="3"/>
        <v>0.121</v>
      </c>
      <c r="J38" s="161"/>
      <c r="K38" s="58"/>
      <c r="L38" s="126"/>
      <c r="M38" s="127"/>
      <c r="N38" s="128"/>
    </row>
    <row r="39" spans="1:14" ht="15" customHeight="1" x14ac:dyDescent="0.25">
      <c r="A39" s="8" t="s">
        <v>169</v>
      </c>
      <c r="B39" s="171">
        <v>253.8</v>
      </c>
      <c r="C39" s="171">
        <v>252</v>
      </c>
      <c r="D39" s="172">
        <v>243.4</v>
      </c>
      <c r="E39" s="173">
        <f t="shared" si="0"/>
        <v>1.8000000000000114</v>
      </c>
      <c r="F39" s="174">
        <f t="shared" si="1"/>
        <v>7.0000000000000001E-3</v>
      </c>
      <c r="G39" s="173">
        <f t="shared" si="2"/>
        <v>10.400000000000006</v>
      </c>
      <c r="H39" s="174">
        <f t="shared" si="3"/>
        <v>4.2999999999999997E-2</v>
      </c>
      <c r="J39" s="161"/>
      <c r="K39" s="58"/>
      <c r="L39" s="126"/>
      <c r="M39" s="127"/>
      <c r="N39" s="128"/>
    </row>
    <row r="40" spans="1:14" ht="15" customHeight="1" x14ac:dyDescent="0.25">
      <c r="A40" s="11" t="s">
        <v>170</v>
      </c>
      <c r="B40" s="171">
        <v>94</v>
      </c>
      <c r="C40" s="171">
        <v>93.4</v>
      </c>
      <c r="D40" s="172">
        <v>90.5</v>
      </c>
      <c r="E40" s="173">
        <f t="shared" si="0"/>
        <v>0.59999999999999432</v>
      </c>
      <c r="F40" s="174">
        <f t="shared" si="1"/>
        <v>6.0000000000000001E-3</v>
      </c>
      <c r="G40" s="173">
        <f t="shared" si="2"/>
        <v>3.5</v>
      </c>
      <c r="H40" s="174">
        <f t="shared" si="3"/>
        <v>3.9E-2</v>
      </c>
      <c r="J40" s="161"/>
      <c r="K40" s="58"/>
      <c r="L40" s="126"/>
      <c r="M40" s="127"/>
      <c r="N40" s="128"/>
    </row>
    <row r="41" spans="1:14" ht="15" customHeight="1" x14ac:dyDescent="0.25">
      <c r="A41" s="67" t="s">
        <v>171</v>
      </c>
      <c r="B41" s="171">
        <v>393.6</v>
      </c>
      <c r="C41" s="171">
        <v>393.3</v>
      </c>
      <c r="D41" s="172">
        <v>387.1</v>
      </c>
      <c r="E41" s="173">
        <f t="shared" si="0"/>
        <v>0.30000000000001137</v>
      </c>
      <c r="F41" s="174">
        <f t="shared" si="1"/>
        <v>1E-3</v>
      </c>
      <c r="G41" s="173">
        <f t="shared" si="2"/>
        <v>6.5</v>
      </c>
      <c r="H41" s="174">
        <f t="shared" si="3"/>
        <v>1.7000000000000001E-2</v>
      </c>
      <c r="J41" s="161"/>
      <c r="K41" s="58"/>
      <c r="L41" s="126"/>
      <c r="M41" s="127"/>
      <c r="N41" s="128"/>
    </row>
    <row r="42" spans="1:14" ht="15" customHeight="1" x14ac:dyDescent="0.25">
      <c r="A42" s="11" t="s">
        <v>172</v>
      </c>
      <c r="B42" s="171">
        <v>37.799999999999997</v>
      </c>
      <c r="C42" s="171">
        <v>38.1</v>
      </c>
      <c r="D42" s="172">
        <v>38.1</v>
      </c>
      <c r="E42" s="173">
        <f t="shared" si="0"/>
        <v>-0.30000000000000426</v>
      </c>
      <c r="F42" s="174">
        <f t="shared" si="1"/>
        <v>-8.0000000000000002E-3</v>
      </c>
      <c r="G42" s="173">
        <f t="shared" si="2"/>
        <v>-0.30000000000000426</v>
      </c>
      <c r="H42" s="174">
        <f t="shared" si="3"/>
        <v>-8.0000000000000002E-3</v>
      </c>
      <c r="J42" s="161"/>
      <c r="K42" s="58"/>
      <c r="L42" s="126"/>
      <c r="M42" s="127"/>
      <c r="N42" s="128"/>
    </row>
    <row r="43" spans="1:14" ht="15" customHeight="1" x14ac:dyDescent="0.25">
      <c r="A43" s="11" t="s">
        <v>173</v>
      </c>
      <c r="B43" s="171">
        <v>117.4</v>
      </c>
      <c r="C43" s="171">
        <v>117.2</v>
      </c>
      <c r="D43" s="172">
        <v>114.1</v>
      </c>
      <c r="E43" s="173">
        <f t="shared" si="0"/>
        <v>0.20000000000000284</v>
      </c>
      <c r="F43" s="174">
        <f t="shared" si="1"/>
        <v>2E-3</v>
      </c>
      <c r="G43" s="173">
        <f t="shared" si="2"/>
        <v>3.3000000000000114</v>
      </c>
      <c r="H43" s="174">
        <f t="shared" si="3"/>
        <v>2.9000000000000001E-2</v>
      </c>
      <c r="J43" s="161"/>
      <c r="K43" s="58"/>
      <c r="L43" s="126"/>
      <c r="M43" s="127"/>
      <c r="N43" s="128"/>
    </row>
    <row r="44" spans="1:14" ht="15" customHeight="1" x14ac:dyDescent="0.25">
      <c r="A44" s="11" t="s">
        <v>174</v>
      </c>
      <c r="B44" s="171">
        <v>238.4</v>
      </c>
      <c r="C44" s="171">
        <v>238</v>
      </c>
      <c r="D44" s="172">
        <v>234.9</v>
      </c>
      <c r="E44" s="173">
        <f t="shared" si="0"/>
        <v>0.40000000000000568</v>
      </c>
      <c r="F44" s="174">
        <f t="shared" si="1"/>
        <v>2E-3</v>
      </c>
      <c r="G44" s="173">
        <f t="shared" si="2"/>
        <v>3.5</v>
      </c>
      <c r="H44" s="174">
        <f t="shared" si="3"/>
        <v>1.4999999999999999E-2</v>
      </c>
      <c r="J44" s="161"/>
      <c r="K44" s="58"/>
      <c r="L44" s="126"/>
      <c r="M44" s="127"/>
      <c r="N44" s="128"/>
    </row>
    <row r="45" spans="1:14" ht="15" customHeight="1" x14ac:dyDescent="0.25">
      <c r="A45" s="12"/>
      <c r="B45" s="171"/>
      <c r="C45" s="171"/>
      <c r="D45" s="65"/>
      <c r="E45" s="7"/>
      <c r="F45" s="7"/>
      <c r="G45" s="7"/>
      <c r="H45" s="7"/>
      <c r="K45" s="58"/>
      <c r="L45" s="126"/>
      <c r="M45" s="127"/>
      <c r="N45" s="128"/>
    </row>
    <row r="46" spans="1:14" ht="15" customHeight="1" x14ac:dyDescent="0.25">
      <c r="A46" s="12"/>
      <c r="B46" s="171"/>
      <c r="C46" s="171"/>
      <c r="D46" s="65"/>
      <c r="E46" s="7"/>
      <c r="F46" s="7"/>
      <c r="G46" s="7"/>
      <c r="H46" s="7"/>
      <c r="K46" s="58"/>
      <c r="L46" s="126"/>
      <c r="M46" s="127"/>
      <c r="N46" s="128"/>
    </row>
    <row r="47" spans="1:14" ht="15" customHeight="1" x14ac:dyDescent="0.25">
      <c r="A47" s="54" t="s">
        <v>138</v>
      </c>
      <c r="B47" s="171"/>
      <c r="C47" s="171"/>
      <c r="D47" s="65"/>
      <c r="E47" s="7"/>
      <c r="F47" s="7"/>
      <c r="G47" s="7"/>
      <c r="H47" s="7"/>
      <c r="K47" s="58"/>
      <c r="L47" s="9"/>
      <c r="M47" s="10"/>
    </row>
    <row r="48" spans="1:14" x14ac:dyDescent="0.2">
      <c r="A48" s="12"/>
      <c r="B48" s="171"/>
      <c r="C48" s="171"/>
      <c r="D48" s="65"/>
      <c r="E48" s="7"/>
      <c r="F48" s="7"/>
      <c r="G48" s="7"/>
      <c r="H48" s="7"/>
    </row>
    <row r="49" spans="1:8" x14ac:dyDescent="0.2">
      <c r="A49" s="12"/>
      <c r="B49" s="171"/>
      <c r="C49" s="171"/>
      <c r="D49" s="65"/>
      <c r="E49" s="7"/>
      <c r="F49" s="7"/>
      <c r="G49" s="7"/>
      <c r="H49" s="7"/>
    </row>
    <row r="50" spans="1:8" x14ac:dyDescent="0.2">
      <c r="A50" s="12"/>
      <c r="B50" s="171"/>
      <c r="C50" s="171"/>
      <c r="D50" s="65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5" x14ac:dyDescent="0.25"/>
  <cols>
    <col min="1" max="1" width="54" style="150" bestFit="1" customWidth="1"/>
    <col min="5" max="5" width="10.28515625" style="150" bestFit="1" customWidth="1"/>
    <col min="7" max="7" width="10.5703125" style="150" bestFit="1" customWidth="1"/>
  </cols>
  <sheetData>
    <row r="1" spans="1:8" x14ac:dyDescent="0.25">
      <c r="A1" s="13">
        <v>45870</v>
      </c>
      <c r="E1" s="227" t="s">
        <v>124</v>
      </c>
      <c r="F1" s="202"/>
      <c r="G1" s="202"/>
      <c r="H1" s="202"/>
    </row>
    <row r="2" spans="1:8" x14ac:dyDescent="0.25">
      <c r="A2" s="155" t="s">
        <v>125</v>
      </c>
      <c r="B2" t="s">
        <v>126</v>
      </c>
      <c r="C2" t="s">
        <v>127</v>
      </c>
      <c r="D2" t="s">
        <v>128</v>
      </c>
      <c r="E2" t="s">
        <v>129</v>
      </c>
      <c r="F2" t="s">
        <v>130</v>
      </c>
      <c r="G2" t="s">
        <v>128</v>
      </c>
      <c r="H2" t="s">
        <v>130</v>
      </c>
    </row>
    <row r="3" spans="1:8" x14ac:dyDescent="0.25">
      <c r="A3" t="s">
        <v>175</v>
      </c>
      <c r="B3" t="s">
        <v>132</v>
      </c>
      <c r="C3" t="s">
        <v>132</v>
      </c>
      <c r="D3" t="s">
        <v>133</v>
      </c>
      <c r="E3" t="s">
        <v>132</v>
      </c>
      <c r="F3" t="s">
        <v>134</v>
      </c>
      <c r="G3" t="s">
        <v>133</v>
      </c>
      <c r="H3" t="s">
        <v>134</v>
      </c>
    </row>
    <row r="5" spans="1:8" x14ac:dyDescent="0.25">
      <c r="A5" s="155" t="s">
        <v>135</v>
      </c>
      <c r="B5" s="156">
        <v>2429400</v>
      </c>
      <c r="C5" s="156">
        <v>2434300</v>
      </c>
      <c r="D5" s="156">
        <v>2353300</v>
      </c>
      <c r="E5" s="176">
        <f t="shared" ref="E5:E13" si="0">B5-C5</f>
        <v>-4900</v>
      </c>
      <c r="F5" s="177">
        <f t="shared" ref="F5:F13" si="1">ROUND((B5-C5)/C5,3)</f>
        <v>-2E-3</v>
      </c>
      <c r="G5" s="176">
        <f t="shared" ref="G5:G13" si="2">B5-D5</f>
        <v>76100</v>
      </c>
      <c r="H5" s="177">
        <f t="shared" ref="H5:H13" si="3">ROUND((B5-D5)/D5,3)</f>
        <v>3.2000000000000001E-2</v>
      </c>
    </row>
    <row r="6" spans="1:8" x14ac:dyDescent="0.25">
      <c r="A6" t="s">
        <v>85</v>
      </c>
      <c r="B6" s="156">
        <v>437200</v>
      </c>
      <c r="C6" s="156">
        <v>440600</v>
      </c>
      <c r="D6" s="156">
        <v>423700</v>
      </c>
      <c r="E6" s="176">
        <f t="shared" si="0"/>
        <v>-3400</v>
      </c>
      <c r="F6" s="177">
        <f t="shared" si="1"/>
        <v>-8.0000000000000002E-3</v>
      </c>
      <c r="G6" s="176">
        <f t="shared" si="2"/>
        <v>13500</v>
      </c>
      <c r="H6" s="177">
        <f t="shared" si="3"/>
        <v>3.2000000000000001E-2</v>
      </c>
    </row>
    <row r="7" spans="1:8" x14ac:dyDescent="0.25">
      <c r="A7" t="s">
        <v>71</v>
      </c>
      <c r="B7" s="156">
        <v>440500</v>
      </c>
      <c r="C7" s="156">
        <v>439200</v>
      </c>
      <c r="D7" s="156">
        <v>428500</v>
      </c>
      <c r="E7" s="176">
        <f t="shared" si="0"/>
        <v>1300</v>
      </c>
      <c r="F7" s="177">
        <f t="shared" si="1"/>
        <v>3.0000000000000001E-3</v>
      </c>
      <c r="G7" s="176">
        <f t="shared" si="2"/>
        <v>12000</v>
      </c>
      <c r="H7" s="177">
        <f t="shared" si="3"/>
        <v>2.8000000000000001E-2</v>
      </c>
    </row>
    <row r="8" spans="1:8" x14ac:dyDescent="0.25">
      <c r="A8" t="s">
        <v>72</v>
      </c>
      <c r="B8" s="156">
        <v>99400</v>
      </c>
      <c r="C8" s="156">
        <v>98600</v>
      </c>
      <c r="D8" s="156">
        <v>95500</v>
      </c>
      <c r="E8" s="176">
        <f t="shared" si="0"/>
        <v>800</v>
      </c>
      <c r="F8" s="177">
        <f t="shared" si="1"/>
        <v>8.0000000000000002E-3</v>
      </c>
      <c r="G8" s="176">
        <f t="shared" si="2"/>
        <v>3900</v>
      </c>
      <c r="H8" s="177">
        <f t="shared" si="3"/>
        <v>4.1000000000000002E-2</v>
      </c>
    </row>
    <row r="9" spans="1:8" x14ac:dyDescent="0.25">
      <c r="A9" t="s">
        <v>90</v>
      </c>
      <c r="B9" s="156">
        <v>479400</v>
      </c>
      <c r="C9" s="156">
        <v>479000</v>
      </c>
      <c r="D9" s="156">
        <v>469100</v>
      </c>
      <c r="E9" s="176">
        <f t="shared" si="0"/>
        <v>400</v>
      </c>
      <c r="F9" s="177">
        <f t="shared" si="1"/>
        <v>1E-3</v>
      </c>
      <c r="G9" s="176">
        <f t="shared" si="2"/>
        <v>10300</v>
      </c>
      <c r="H9" s="177">
        <f t="shared" si="3"/>
        <v>2.1999999999999999E-2</v>
      </c>
    </row>
    <row r="10" spans="1:8" x14ac:dyDescent="0.25">
      <c r="A10" t="s">
        <v>136</v>
      </c>
      <c r="B10" s="156">
        <v>91100</v>
      </c>
      <c r="C10" s="156">
        <v>90900</v>
      </c>
      <c r="D10" s="156">
        <v>90000</v>
      </c>
      <c r="E10" s="176">
        <f t="shared" si="0"/>
        <v>200</v>
      </c>
      <c r="F10" s="177">
        <f t="shared" si="1"/>
        <v>2E-3</v>
      </c>
      <c r="G10" s="176">
        <f t="shared" si="2"/>
        <v>1100</v>
      </c>
      <c r="H10" s="177">
        <f t="shared" si="3"/>
        <v>1.2E-2</v>
      </c>
    </row>
    <row r="11" spans="1:8" x14ac:dyDescent="0.25">
      <c r="A11" t="s">
        <v>95</v>
      </c>
      <c r="B11" s="156">
        <v>166400</v>
      </c>
      <c r="C11" s="156">
        <v>168500</v>
      </c>
      <c r="D11" s="156">
        <v>156900</v>
      </c>
      <c r="E11" s="176">
        <f t="shared" si="0"/>
        <v>-2100</v>
      </c>
      <c r="F11" s="177">
        <f t="shared" si="1"/>
        <v>-1.2E-2</v>
      </c>
      <c r="G11" s="176">
        <f t="shared" si="2"/>
        <v>9500</v>
      </c>
      <c r="H11" s="177">
        <f t="shared" si="3"/>
        <v>6.0999999999999999E-2</v>
      </c>
    </row>
    <row r="12" spans="1:8" x14ac:dyDescent="0.25">
      <c r="A12" t="s">
        <v>76</v>
      </c>
      <c r="B12" s="156">
        <v>180300</v>
      </c>
      <c r="C12" s="156">
        <v>180100</v>
      </c>
      <c r="D12" s="156">
        <v>175400</v>
      </c>
      <c r="E12" s="176">
        <f t="shared" si="0"/>
        <v>200</v>
      </c>
      <c r="F12" s="177">
        <f t="shared" si="1"/>
        <v>1E-3</v>
      </c>
      <c r="G12" s="176">
        <f t="shared" si="2"/>
        <v>4900</v>
      </c>
      <c r="H12" s="177">
        <f t="shared" si="3"/>
        <v>2.8000000000000001E-2</v>
      </c>
    </row>
    <row r="13" spans="1:8" x14ac:dyDescent="0.25">
      <c r="A13" t="s">
        <v>77</v>
      </c>
      <c r="B13" s="156">
        <v>39000</v>
      </c>
      <c r="C13" s="156">
        <v>38900</v>
      </c>
      <c r="D13" s="156">
        <v>37300</v>
      </c>
      <c r="E13" s="176">
        <f t="shared" si="0"/>
        <v>100</v>
      </c>
      <c r="F13" s="177">
        <f t="shared" si="1"/>
        <v>3.0000000000000001E-3</v>
      </c>
      <c r="G13" s="176">
        <f t="shared" si="2"/>
        <v>1700</v>
      </c>
      <c r="H13" s="177">
        <f t="shared" si="3"/>
        <v>4.5999999999999999E-2</v>
      </c>
    </row>
    <row r="15" spans="1:8" x14ac:dyDescent="0.25">
      <c r="A15" s="155" t="s">
        <v>176</v>
      </c>
      <c r="B15" s="155"/>
      <c r="C15" s="155"/>
      <c r="D15" s="155"/>
    </row>
    <row r="17" spans="1:1" x14ac:dyDescent="0.25">
      <c r="A17" s="54" t="s">
        <v>138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E8" sqref="E8"/>
    </sheetView>
  </sheetViews>
  <sheetFormatPr defaultRowHeight="15" x14ac:dyDescent="0.25"/>
  <cols>
    <col min="1" max="1" width="72.5703125" style="150" bestFit="1" customWidth="1"/>
    <col min="2" max="4" width="13.42578125" style="80" bestFit="1" customWidth="1"/>
    <col min="5" max="5" width="10.5703125" style="178" bestFit="1" customWidth="1"/>
    <col min="6" max="6" width="8.85546875" style="179" bestFit="1" customWidth="1"/>
    <col min="7" max="7" width="10.5703125" style="180" bestFit="1" customWidth="1"/>
    <col min="8" max="8" width="9.140625" style="179" customWidth="1"/>
    <col min="10" max="10" width="26.140625" style="150" bestFit="1" customWidth="1"/>
  </cols>
  <sheetData>
    <row r="1" spans="1:8" x14ac:dyDescent="0.25">
      <c r="A1" t="s">
        <v>177</v>
      </c>
    </row>
    <row r="2" spans="1:8" x14ac:dyDescent="0.25">
      <c r="A2" t="s">
        <v>140</v>
      </c>
    </row>
    <row r="3" spans="1:8" x14ac:dyDescent="0.25">
      <c r="A3" s="57">
        <v>45870</v>
      </c>
    </row>
    <row r="4" spans="1:8" x14ac:dyDescent="0.25">
      <c r="E4" s="235" t="s">
        <v>124</v>
      </c>
      <c r="F4" s="236"/>
      <c r="G4" s="237"/>
      <c r="H4" s="236"/>
    </row>
    <row r="5" spans="1:8" x14ac:dyDescent="0.25">
      <c r="A5" s="155" t="s">
        <v>178</v>
      </c>
      <c r="B5" s="80" t="s">
        <v>126</v>
      </c>
      <c r="C5" s="80" t="s">
        <v>127</v>
      </c>
      <c r="D5" s="80" t="s">
        <v>128</v>
      </c>
      <c r="E5" s="178" t="s">
        <v>129</v>
      </c>
      <c r="F5" s="179" t="s">
        <v>130</v>
      </c>
      <c r="G5" s="180" t="s">
        <v>128</v>
      </c>
      <c r="H5" s="179" t="s">
        <v>130</v>
      </c>
    </row>
    <row r="6" spans="1:8" x14ac:dyDescent="0.25">
      <c r="A6" t="s">
        <v>179</v>
      </c>
      <c r="B6" s="80" t="s">
        <v>132</v>
      </c>
      <c r="C6" s="80" t="s">
        <v>132</v>
      </c>
      <c r="D6" s="80" t="s">
        <v>133</v>
      </c>
      <c r="E6" s="178" t="s">
        <v>132</v>
      </c>
      <c r="F6" s="179" t="s">
        <v>134</v>
      </c>
      <c r="G6" s="180" t="s">
        <v>133</v>
      </c>
      <c r="H6" s="179" t="s">
        <v>134</v>
      </c>
    </row>
    <row r="7" spans="1:8" x14ac:dyDescent="0.25">
      <c r="E7" s="181"/>
    </row>
    <row r="8" spans="1:8" x14ac:dyDescent="0.25">
      <c r="A8" t="s">
        <v>141</v>
      </c>
      <c r="B8" s="129">
        <v>2429400</v>
      </c>
      <c r="C8" s="129">
        <v>2434300</v>
      </c>
      <c r="D8" s="129">
        <v>2353300</v>
      </c>
      <c r="E8" s="176">
        <f t="shared" ref="E8:E39" si="0">B8-C8</f>
        <v>-4900</v>
      </c>
      <c r="F8" s="182">
        <f t="shared" ref="F8:F39" si="1">ROUND((B8-C8)/C8,3)</f>
        <v>-2E-3</v>
      </c>
      <c r="G8" s="176">
        <f t="shared" ref="G8:G39" si="2">B8-D8</f>
        <v>76100</v>
      </c>
      <c r="H8" s="182">
        <f t="shared" ref="H8:H39" si="3">ROUND((B8-D8)/D8,3)</f>
        <v>3.2000000000000001E-2</v>
      </c>
    </row>
    <row r="9" spans="1:8" x14ac:dyDescent="0.25">
      <c r="A9" t="s">
        <v>180</v>
      </c>
      <c r="B9" s="129">
        <v>2044600</v>
      </c>
      <c r="C9" s="129">
        <v>2054000</v>
      </c>
      <c r="D9" s="129">
        <v>1974200</v>
      </c>
      <c r="E9" s="176">
        <f t="shared" si="0"/>
        <v>-9400</v>
      </c>
      <c r="F9" s="182">
        <f t="shared" si="1"/>
        <v>-5.0000000000000001E-3</v>
      </c>
      <c r="G9" s="176">
        <f t="shared" si="2"/>
        <v>70400</v>
      </c>
      <c r="H9" s="182">
        <f t="shared" si="3"/>
        <v>3.5999999999999997E-2</v>
      </c>
    </row>
    <row r="10" spans="1:8" x14ac:dyDescent="0.25">
      <c r="A10" t="s">
        <v>181</v>
      </c>
      <c r="B10" s="129">
        <v>392000</v>
      </c>
      <c r="C10" s="129">
        <v>395300</v>
      </c>
      <c r="D10" s="129">
        <v>387300</v>
      </c>
      <c r="E10" s="176">
        <f t="shared" si="0"/>
        <v>-3300</v>
      </c>
      <c r="F10" s="182">
        <f t="shared" si="1"/>
        <v>-8.0000000000000002E-3</v>
      </c>
      <c r="G10" s="176">
        <f t="shared" si="2"/>
        <v>4700</v>
      </c>
      <c r="H10" s="182">
        <f t="shared" si="3"/>
        <v>1.2E-2</v>
      </c>
    </row>
    <row r="11" spans="1:8" x14ac:dyDescent="0.25">
      <c r="A11" t="s">
        <v>182</v>
      </c>
      <c r="B11" s="129">
        <v>128700</v>
      </c>
      <c r="C11" s="129">
        <v>129900</v>
      </c>
      <c r="D11" s="129">
        <v>123400</v>
      </c>
      <c r="E11" s="176">
        <f t="shared" si="0"/>
        <v>-1200</v>
      </c>
      <c r="F11" s="182">
        <f t="shared" si="1"/>
        <v>-8.9999999999999993E-3</v>
      </c>
      <c r="G11" s="176">
        <f t="shared" si="2"/>
        <v>5300</v>
      </c>
      <c r="H11" s="182">
        <f t="shared" si="3"/>
        <v>4.2999999999999997E-2</v>
      </c>
    </row>
    <row r="12" spans="1:8" x14ac:dyDescent="0.25">
      <c r="A12" t="s">
        <v>183</v>
      </c>
      <c r="B12" s="129">
        <v>4600</v>
      </c>
      <c r="C12" s="129">
        <v>4600</v>
      </c>
      <c r="D12" s="129">
        <v>4400</v>
      </c>
      <c r="E12" s="176">
        <f t="shared" si="0"/>
        <v>0</v>
      </c>
      <c r="F12" s="182">
        <f t="shared" si="1"/>
        <v>0</v>
      </c>
      <c r="G12" s="176">
        <f t="shared" si="2"/>
        <v>200</v>
      </c>
      <c r="H12" s="182">
        <f t="shared" si="3"/>
        <v>4.4999999999999998E-2</v>
      </c>
    </row>
    <row r="13" spans="1:8" x14ac:dyDescent="0.25">
      <c r="A13" t="s">
        <v>184</v>
      </c>
      <c r="B13" s="129">
        <v>124100</v>
      </c>
      <c r="C13" s="129">
        <v>125300</v>
      </c>
      <c r="D13" s="129">
        <v>119000</v>
      </c>
      <c r="E13" s="176">
        <f t="shared" si="0"/>
        <v>-1200</v>
      </c>
      <c r="F13" s="182">
        <f t="shared" si="1"/>
        <v>-0.01</v>
      </c>
      <c r="G13" s="176">
        <f t="shared" si="2"/>
        <v>5100</v>
      </c>
      <c r="H13" s="182">
        <f t="shared" si="3"/>
        <v>4.2999999999999997E-2</v>
      </c>
    </row>
    <row r="14" spans="1:8" x14ac:dyDescent="0.25">
      <c r="A14" t="s">
        <v>185</v>
      </c>
      <c r="B14" s="129">
        <v>31200</v>
      </c>
      <c r="C14" s="129">
        <v>31600</v>
      </c>
      <c r="D14" s="129">
        <v>29400</v>
      </c>
      <c r="E14" s="176">
        <f t="shared" si="0"/>
        <v>-400</v>
      </c>
      <c r="F14" s="182">
        <f t="shared" si="1"/>
        <v>-1.2999999999999999E-2</v>
      </c>
      <c r="G14" s="176">
        <f t="shared" si="2"/>
        <v>1800</v>
      </c>
      <c r="H14" s="182">
        <f t="shared" si="3"/>
        <v>6.0999999999999999E-2</v>
      </c>
    </row>
    <row r="15" spans="1:8" x14ac:dyDescent="0.25">
      <c r="A15" t="s">
        <v>186</v>
      </c>
      <c r="B15" s="129">
        <v>19300</v>
      </c>
      <c r="C15" s="129">
        <v>19600</v>
      </c>
      <c r="D15" s="129">
        <v>18100</v>
      </c>
      <c r="E15" s="176">
        <f t="shared" si="0"/>
        <v>-300</v>
      </c>
      <c r="F15" s="182">
        <f t="shared" si="1"/>
        <v>-1.4999999999999999E-2</v>
      </c>
      <c r="G15" s="176">
        <f t="shared" si="2"/>
        <v>1200</v>
      </c>
      <c r="H15" s="182">
        <f t="shared" si="3"/>
        <v>6.6000000000000003E-2</v>
      </c>
    </row>
    <row r="16" spans="1:8" x14ac:dyDescent="0.25">
      <c r="A16" t="s">
        <v>187</v>
      </c>
      <c r="B16" s="129">
        <v>73600</v>
      </c>
      <c r="C16" s="129">
        <v>74100</v>
      </c>
      <c r="D16" s="129">
        <v>71500</v>
      </c>
      <c r="E16" s="176">
        <f t="shared" si="0"/>
        <v>-500</v>
      </c>
      <c r="F16" s="182">
        <f t="shared" si="1"/>
        <v>-7.0000000000000001E-3</v>
      </c>
      <c r="G16" s="176">
        <f t="shared" si="2"/>
        <v>2100</v>
      </c>
      <c r="H16" s="182">
        <f t="shared" si="3"/>
        <v>2.9000000000000001E-2</v>
      </c>
    </row>
    <row r="17" spans="1:8" x14ac:dyDescent="0.25">
      <c r="A17" t="s">
        <v>188</v>
      </c>
      <c r="B17" s="129">
        <v>263300</v>
      </c>
      <c r="C17" s="129">
        <v>265400</v>
      </c>
      <c r="D17" s="129">
        <v>263900</v>
      </c>
      <c r="E17" s="176">
        <f t="shared" si="0"/>
        <v>-2100</v>
      </c>
      <c r="F17" s="182">
        <f t="shared" si="1"/>
        <v>-8.0000000000000002E-3</v>
      </c>
      <c r="G17" s="176">
        <f t="shared" si="2"/>
        <v>-600</v>
      </c>
      <c r="H17" s="182">
        <f t="shared" si="3"/>
        <v>-2E-3</v>
      </c>
    </row>
    <row r="18" spans="1:8" x14ac:dyDescent="0.25">
      <c r="A18" t="s">
        <v>189</v>
      </c>
      <c r="B18" s="129">
        <v>160600</v>
      </c>
      <c r="C18" s="129">
        <v>162500</v>
      </c>
      <c r="D18" s="129">
        <v>161500</v>
      </c>
      <c r="E18" s="176">
        <f t="shared" si="0"/>
        <v>-1900</v>
      </c>
      <c r="F18" s="182">
        <f t="shared" si="1"/>
        <v>-1.2E-2</v>
      </c>
      <c r="G18" s="176">
        <f t="shared" si="2"/>
        <v>-900</v>
      </c>
      <c r="H18" s="182">
        <f t="shared" si="3"/>
        <v>-6.0000000000000001E-3</v>
      </c>
    </row>
    <row r="19" spans="1:8" x14ac:dyDescent="0.25">
      <c r="A19" t="s">
        <v>190</v>
      </c>
      <c r="B19" s="129">
        <v>24400</v>
      </c>
      <c r="C19" s="129">
        <v>24600</v>
      </c>
      <c r="D19" s="129">
        <v>24200</v>
      </c>
      <c r="E19" s="176">
        <f t="shared" si="0"/>
        <v>-200</v>
      </c>
      <c r="F19" s="182">
        <f t="shared" si="1"/>
        <v>-8.0000000000000002E-3</v>
      </c>
      <c r="G19" s="176">
        <f t="shared" si="2"/>
        <v>200</v>
      </c>
      <c r="H19" s="182">
        <f t="shared" si="3"/>
        <v>8.0000000000000002E-3</v>
      </c>
    </row>
    <row r="20" spans="1:8" x14ac:dyDescent="0.25">
      <c r="A20" t="s">
        <v>191</v>
      </c>
      <c r="B20" s="129">
        <v>53200</v>
      </c>
      <c r="C20" s="129">
        <v>53800</v>
      </c>
      <c r="D20" s="129">
        <v>53500</v>
      </c>
      <c r="E20" s="176">
        <f t="shared" si="0"/>
        <v>-600</v>
      </c>
      <c r="F20" s="182">
        <f t="shared" si="1"/>
        <v>-1.0999999999999999E-2</v>
      </c>
      <c r="G20" s="176">
        <f t="shared" si="2"/>
        <v>-300</v>
      </c>
      <c r="H20" s="182">
        <f t="shared" si="3"/>
        <v>-6.0000000000000001E-3</v>
      </c>
    </row>
    <row r="21" spans="1:8" x14ac:dyDescent="0.25">
      <c r="A21" t="s">
        <v>192</v>
      </c>
      <c r="B21" s="129">
        <v>102700</v>
      </c>
      <c r="C21" s="129">
        <v>102900</v>
      </c>
      <c r="D21" s="129">
        <v>102400</v>
      </c>
      <c r="E21" s="176">
        <f t="shared" si="0"/>
        <v>-200</v>
      </c>
      <c r="F21" s="182">
        <f t="shared" si="1"/>
        <v>-2E-3</v>
      </c>
      <c r="G21" s="176">
        <f t="shared" si="2"/>
        <v>300</v>
      </c>
      <c r="H21" s="182">
        <f t="shared" si="3"/>
        <v>3.0000000000000001E-3</v>
      </c>
    </row>
    <row r="22" spans="1:8" x14ac:dyDescent="0.25">
      <c r="A22" t="s">
        <v>193</v>
      </c>
      <c r="B22" s="129">
        <v>11100</v>
      </c>
      <c r="C22" s="129">
        <v>11100</v>
      </c>
      <c r="D22" s="129">
        <v>11200</v>
      </c>
      <c r="E22" s="176">
        <f t="shared" si="0"/>
        <v>0</v>
      </c>
      <c r="F22" s="182">
        <f t="shared" si="1"/>
        <v>0</v>
      </c>
      <c r="G22" s="176">
        <f t="shared" si="2"/>
        <v>-100</v>
      </c>
      <c r="H22" s="182">
        <f t="shared" si="3"/>
        <v>-8.9999999999999993E-3</v>
      </c>
    </row>
    <row r="23" spans="1:8" x14ac:dyDescent="0.25">
      <c r="A23" t="s">
        <v>194</v>
      </c>
      <c r="B23" s="129">
        <v>26500</v>
      </c>
      <c r="C23" s="129">
        <v>26400</v>
      </c>
      <c r="D23" s="129">
        <v>26900</v>
      </c>
      <c r="E23" s="176">
        <f t="shared" si="0"/>
        <v>100</v>
      </c>
      <c r="F23" s="182">
        <f t="shared" si="1"/>
        <v>4.0000000000000001E-3</v>
      </c>
      <c r="G23" s="176">
        <f t="shared" si="2"/>
        <v>-400</v>
      </c>
      <c r="H23" s="182">
        <f t="shared" si="3"/>
        <v>-1.4999999999999999E-2</v>
      </c>
    </row>
    <row r="24" spans="1:8" x14ac:dyDescent="0.25">
      <c r="A24" t="s">
        <v>195</v>
      </c>
      <c r="B24" s="129">
        <v>2037400</v>
      </c>
      <c r="C24" s="129">
        <v>2039000</v>
      </c>
      <c r="D24" s="129">
        <v>1966000</v>
      </c>
      <c r="E24" s="176">
        <f t="shared" si="0"/>
        <v>-1600</v>
      </c>
      <c r="F24" s="182">
        <f t="shared" si="1"/>
        <v>-1E-3</v>
      </c>
      <c r="G24" s="176">
        <f t="shared" si="2"/>
        <v>71400</v>
      </c>
      <c r="H24" s="182">
        <f t="shared" si="3"/>
        <v>3.5999999999999997E-2</v>
      </c>
    </row>
    <row r="25" spans="1:8" x14ac:dyDescent="0.25">
      <c r="A25" t="s">
        <v>196</v>
      </c>
      <c r="B25" s="129">
        <v>1652600</v>
      </c>
      <c r="C25" s="129">
        <v>1658700</v>
      </c>
      <c r="D25" s="129">
        <v>1586900</v>
      </c>
      <c r="E25" s="176">
        <f t="shared" si="0"/>
        <v>-6100</v>
      </c>
      <c r="F25" s="182">
        <f t="shared" si="1"/>
        <v>-4.0000000000000001E-3</v>
      </c>
      <c r="G25" s="176">
        <f t="shared" si="2"/>
        <v>65700</v>
      </c>
      <c r="H25" s="182">
        <f t="shared" si="3"/>
        <v>4.1000000000000002E-2</v>
      </c>
    </row>
    <row r="26" spans="1:8" x14ac:dyDescent="0.25">
      <c r="A26" t="s">
        <v>197</v>
      </c>
      <c r="B26" s="129">
        <v>449200</v>
      </c>
      <c r="C26" s="129">
        <v>450300</v>
      </c>
      <c r="D26" s="129">
        <v>442900</v>
      </c>
      <c r="E26" s="176">
        <f t="shared" si="0"/>
        <v>-1100</v>
      </c>
      <c r="F26" s="182">
        <f t="shared" si="1"/>
        <v>-2E-3</v>
      </c>
      <c r="G26" s="176">
        <f t="shared" si="2"/>
        <v>6300</v>
      </c>
      <c r="H26" s="182">
        <f t="shared" si="3"/>
        <v>1.4E-2</v>
      </c>
    </row>
    <row r="27" spans="1:8" x14ac:dyDescent="0.25">
      <c r="A27" t="s">
        <v>198</v>
      </c>
      <c r="B27" s="129">
        <v>84600</v>
      </c>
      <c r="C27" s="129">
        <v>84700</v>
      </c>
      <c r="D27" s="129">
        <v>83600</v>
      </c>
      <c r="E27" s="176">
        <f t="shared" si="0"/>
        <v>-100</v>
      </c>
      <c r="F27" s="182">
        <f t="shared" si="1"/>
        <v>-1E-3</v>
      </c>
      <c r="G27" s="176">
        <f t="shared" si="2"/>
        <v>1000</v>
      </c>
      <c r="H27" s="182">
        <f t="shared" si="3"/>
        <v>1.2E-2</v>
      </c>
    </row>
    <row r="28" spans="1:8" x14ac:dyDescent="0.25">
      <c r="A28" t="s">
        <v>199</v>
      </c>
      <c r="B28" s="129">
        <v>45400</v>
      </c>
      <c r="C28" s="129">
        <v>45600</v>
      </c>
      <c r="D28" s="129">
        <v>45300</v>
      </c>
      <c r="E28" s="176">
        <f t="shared" si="0"/>
        <v>-200</v>
      </c>
      <c r="F28" s="182">
        <f t="shared" si="1"/>
        <v>-4.0000000000000001E-3</v>
      </c>
      <c r="G28" s="176">
        <f t="shared" si="2"/>
        <v>100</v>
      </c>
      <c r="H28" s="182">
        <f t="shared" si="3"/>
        <v>2E-3</v>
      </c>
    </row>
    <row r="29" spans="1:8" x14ac:dyDescent="0.25">
      <c r="A29" t="s">
        <v>200</v>
      </c>
      <c r="B29" s="129">
        <v>24000</v>
      </c>
      <c r="C29" s="129">
        <v>24200</v>
      </c>
      <c r="D29" s="129">
        <v>23300</v>
      </c>
      <c r="E29" s="176">
        <f t="shared" si="0"/>
        <v>-200</v>
      </c>
      <c r="F29" s="182">
        <f t="shared" si="1"/>
        <v>-8.0000000000000002E-3</v>
      </c>
      <c r="G29" s="176">
        <f t="shared" si="2"/>
        <v>700</v>
      </c>
      <c r="H29" s="182">
        <f t="shared" si="3"/>
        <v>0.03</v>
      </c>
    </row>
    <row r="30" spans="1:8" x14ac:dyDescent="0.25">
      <c r="A30" t="s">
        <v>201</v>
      </c>
      <c r="B30" s="129">
        <v>269100</v>
      </c>
      <c r="C30" s="129">
        <v>270300</v>
      </c>
      <c r="D30" s="129">
        <v>267200</v>
      </c>
      <c r="E30" s="176">
        <f t="shared" si="0"/>
        <v>-1200</v>
      </c>
      <c r="F30" s="182">
        <f t="shared" si="1"/>
        <v>-4.0000000000000001E-3</v>
      </c>
      <c r="G30" s="176">
        <f t="shared" si="2"/>
        <v>1900</v>
      </c>
      <c r="H30" s="182">
        <f t="shared" si="3"/>
        <v>7.0000000000000001E-3</v>
      </c>
    </row>
    <row r="31" spans="1:8" x14ac:dyDescent="0.25">
      <c r="A31" t="s">
        <v>202</v>
      </c>
      <c r="B31" s="129">
        <v>34600</v>
      </c>
      <c r="C31" s="129">
        <v>34600</v>
      </c>
      <c r="D31" s="129">
        <v>34600</v>
      </c>
      <c r="E31" s="176">
        <f t="shared" si="0"/>
        <v>0</v>
      </c>
      <c r="F31" s="182">
        <f t="shared" si="1"/>
        <v>0</v>
      </c>
      <c r="G31" s="176">
        <f t="shared" si="2"/>
        <v>0</v>
      </c>
      <c r="H31" s="182">
        <f t="shared" si="3"/>
        <v>0</v>
      </c>
    </row>
    <row r="32" spans="1:8" x14ac:dyDescent="0.25">
      <c r="A32" t="s">
        <v>203</v>
      </c>
      <c r="B32" s="129">
        <v>56200</v>
      </c>
      <c r="C32" s="129">
        <v>56500</v>
      </c>
      <c r="D32" s="129">
        <v>54700</v>
      </c>
      <c r="E32" s="176">
        <f t="shared" si="0"/>
        <v>-300</v>
      </c>
      <c r="F32" s="182">
        <f t="shared" si="1"/>
        <v>-5.0000000000000001E-3</v>
      </c>
      <c r="G32" s="176">
        <f t="shared" si="2"/>
        <v>1500</v>
      </c>
      <c r="H32" s="182">
        <f t="shared" si="3"/>
        <v>2.7E-2</v>
      </c>
    </row>
    <row r="33" spans="1:8" x14ac:dyDescent="0.25">
      <c r="A33" t="s">
        <v>204</v>
      </c>
      <c r="B33" s="129">
        <v>16200</v>
      </c>
      <c r="C33" s="129">
        <v>16200</v>
      </c>
      <c r="D33" s="129">
        <v>16300</v>
      </c>
      <c r="E33" s="176">
        <f t="shared" si="0"/>
        <v>0</v>
      </c>
      <c r="F33" s="182">
        <f t="shared" si="1"/>
        <v>0</v>
      </c>
      <c r="G33" s="176">
        <f t="shared" si="2"/>
        <v>-100</v>
      </c>
      <c r="H33" s="182">
        <f t="shared" si="3"/>
        <v>-6.0000000000000001E-3</v>
      </c>
    </row>
    <row r="34" spans="1:8" x14ac:dyDescent="0.25">
      <c r="A34" t="s">
        <v>205</v>
      </c>
      <c r="B34" s="129">
        <v>18100</v>
      </c>
      <c r="C34" s="129">
        <v>17900</v>
      </c>
      <c r="D34" s="129">
        <v>17800</v>
      </c>
      <c r="E34" s="176">
        <f t="shared" si="0"/>
        <v>200</v>
      </c>
      <c r="F34" s="182">
        <f t="shared" si="1"/>
        <v>1.0999999999999999E-2</v>
      </c>
      <c r="G34" s="176">
        <f t="shared" si="2"/>
        <v>300</v>
      </c>
      <c r="H34" s="182">
        <f t="shared" si="3"/>
        <v>1.7000000000000001E-2</v>
      </c>
    </row>
    <row r="35" spans="1:8" x14ac:dyDescent="0.25">
      <c r="A35" t="s">
        <v>206</v>
      </c>
      <c r="B35" s="129">
        <v>64099.999999999993</v>
      </c>
      <c r="C35" s="129">
        <v>64200</v>
      </c>
      <c r="D35" s="129">
        <v>62700</v>
      </c>
      <c r="E35" s="176">
        <f t="shared" si="0"/>
        <v>-100.00000000000728</v>
      </c>
      <c r="F35" s="182">
        <f t="shared" si="1"/>
        <v>-2E-3</v>
      </c>
      <c r="G35" s="176">
        <f t="shared" si="2"/>
        <v>1399.9999999999927</v>
      </c>
      <c r="H35" s="182">
        <f t="shared" si="3"/>
        <v>2.1999999999999999E-2</v>
      </c>
    </row>
    <row r="36" spans="1:8" x14ac:dyDescent="0.25">
      <c r="A36" t="s">
        <v>207</v>
      </c>
      <c r="B36" s="129">
        <v>95500</v>
      </c>
      <c r="C36" s="129">
        <v>95300</v>
      </c>
      <c r="D36" s="129">
        <v>92100</v>
      </c>
      <c r="E36" s="176">
        <f t="shared" si="0"/>
        <v>200</v>
      </c>
      <c r="F36" s="182">
        <f t="shared" si="1"/>
        <v>2E-3</v>
      </c>
      <c r="G36" s="176">
        <f t="shared" si="2"/>
        <v>3400</v>
      </c>
      <c r="H36" s="182">
        <f t="shared" si="3"/>
        <v>3.6999999999999998E-2</v>
      </c>
    </row>
    <row r="37" spans="1:8" x14ac:dyDescent="0.25">
      <c r="A37" t="s">
        <v>208</v>
      </c>
      <c r="B37" s="129">
        <v>11100</v>
      </c>
      <c r="C37" s="129">
        <v>11100</v>
      </c>
      <c r="D37" s="129">
        <v>11100</v>
      </c>
      <c r="E37" s="176">
        <f t="shared" si="0"/>
        <v>0</v>
      </c>
      <c r="F37" s="182">
        <f t="shared" si="1"/>
        <v>0</v>
      </c>
      <c r="G37" s="176">
        <f t="shared" si="2"/>
        <v>0</v>
      </c>
      <c r="H37" s="182">
        <f t="shared" si="3"/>
        <v>0</v>
      </c>
    </row>
    <row r="38" spans="1:8" x14ac:dyDescent="0.25">
      <c r="A38" t="s">
        <v>209</v>
      </c>
      <c r="B38" s="129">
        <v>84400</v>
      </c>
      <c r="C38" s="129">
        <v>84200</v>
      </c>
      <c r="D38" s="129">
        <v>81000</v>
      </c>
      <c r="E38" s="176">
        <f t="shared" si="0"/>
        <v>200</v>
      </c>
      <c r="F38" s="182">
        <f t="shared" si="1"/>
        <v>2E-3</v>
      </c>
      <c r="G38" s="176">
        <f t="shared" si="2"/>
        <v>3400</v>
      </c>
      <c r="H38" s="182">
        <f t="shared" si="3"/>
        <v>4.2000000000000003E-2</v>
      </c>
    </row>
    <row r="39" spans="1:8" x14ac:dyDescent="0.25">
      <c r="A39" t="s">
        <v>210</v>
      </c>
      <c r="B39" s="129">
        <v>30200</v>
      </c>
      <c r="C39" s="129">
        <v>30800</v>
      </c>
      <c r="D39" s="129">
        <v>28600</v>
      </c>
      <c r="E39" s="176">
        <f t="shared" si="0"/>
        <v>-600</v>
      </c>
      <c r="F39" s="182">
        <f t="shared" si="1"/>
        <v>-1.9E-2</v>
      </c>
      <c r="G39" s="176">
        <f t="shared" si="2"/>
        <v>1600</v>
      </c>
      <c r="H39" s="182">
        <f t="shared" si="3"/>
        <v>5.6000000000000001E-2</v>
      </c>
    </row>
    <row r="40" spans="1:8" x14ac:dyDescent="0.25">
      <c r="A40" t="s">
        <v>211</v>
      </c>
      <c r="B40" s="129">
        <v>128200</v>
      </c>
      <c r="C40" s="129">
        <v>129100</v>
      </c>
      <c r="D40" s="129">
        <v>123100</v>
      </c>
      <c r="E40" s="176">
        <f t="shared" ref="E40:E74" si="4">B40-C40</f>
        <v>-900</v>
      </c>
      <c r="F40" s="182">
        <f t="shared" ref="F40:F74" si="5">ROUND((B40-C40)/C40,3)</f>
        <v>-7.0000000000000001E-3</v>
      </c>
      <c r="G40" s="176">
        <f t="shared" ref="G40:G74" si="6">B40-D40</f>
        <v>5100</v>
      </c>
      <c r="H40" s="182">
        <f t="shared" ref="H40:H74" si="7">ROUND((B40-D40)/D40,3)</f>
        <v>4.1000000000000002E-2</v>
      </c>
    </row>
    <row r="41" spans="1:8" x14ac:dyDescent="0.25">
      <c r="A41" t="s">
        <v>212</v>
      </c>
      <c r="B41" s="129">
        <v>89900</v>
      </c>
      <c r="C41" s="129">
        <v>90000</v>
      </c>
      <c r="D41" s="129">
        <v>86900</v>
      </c>
      <c r="E41" s="176">
        <f t="shared" si="4"/>
        <v>-100</v>
      </c>
      <c r="F41" s="182">
        <f t="shared" si="5"/>
        <v>-1E-3</v>
      </c>
      <c r="G41" s="176">
        <f t="shared" si="6"/>
        <v>3000</v>
      </c>
      <c r="H41" s="182">
        <f t="shared" si="7"/>
        <v>3.5000000000000003E-2</v>
      </c>
    </row>
    <row r="42" spans="1:8" x14ac:dyDescent="0.25">
      <c r="A42" t="s">
        <v>213</v>
      </c>
      <c r="B42" s="129">
        <v>37100</v>
      </c>
      <c r="C42" s="129">
        <v>37200</v>
      </c>
      <c r="D42" s="129">
        <v>37100</v>
      </c>
      <c r="E42" s="176">
        <f t="shared" si="4"/>
        <v>-100</v>
      </c>
      <c r="F42" s="182">
        <f t="shared" si="5"/>
        <v>-3.0000000000000001E-3</v>
      </c>
      <c r="G42" s="176">
        <f t="shared" si="6"/>
        <v>0</v>
      </c>
      <c r="H42" s="182">
        <f t="shared" si="7"/>
        <v>0</v>
      </c>
    </row>
    <row r="43" spans="1:8" x14ac:dyDescent="0.25">
      <c r="A43" t="s">
        <v>214</v>
      </c>
      <c r="B43" s="129">
        <v>38300</v>
      </c>
      <c r="C43" s="129">
        <v>39100</v>
      </c>
      <c r="D43" s="129">
        <v>36200</v>
      </c>
      <c r="E43" s="176">
        <f t="shared" si="4"/>
        <v>-800</v>
      </c>
      <c r="F43" s="182">
        <f t="shared" si="5"/>
        <v>-0.02</v>
      </c>
      <c r="G43" s="176">
        <f t="shared" si="6"/>
        <v>2100</v>
      </c>
      <c r="H43" s="182">
        <f t="shared" si="7"/>
        <v>5.8000000000000003E-2</v>
      </c>
    </row>
    <row r="44" spans="1:8" x14ac:dyDescent="0.25">
      <c r="A44" t="s">
        <v>215</v>
      </c>
      <c r="B44" s="129">
        <v>330200</v>
      </c>
      <c r="C44" s="129">
        <v>330900</v>
      </c>
      <c r="D44" s="129">
        <v>313400</v>
      </c>
      <c r="E44" s="176">
        <f t="shared" si="4"/>
        <v>-700</v>
      </c>
      <c r="F44" s="182">
        <f t="shared" si="5"/>
        <v>-2E-3</v>
      </c>
      <c r="G44" s="176">
        <f t="shared" si="6"/>
        <v>16800</v>
      </c>
      <c r="H44" s="182">
        <f t="shared" si="7"/>
        <v>5.3999999999999999E-2</v>
      </c>
    </row>
    <row r="45" spans="1:8" x14ac:dyDescent="0.25">
      <c r="A45" t="s">
        <v>216</v>
      </c>
      <c r="B45" s="129">
        <v>144900</v>
      </c>
      <c r="C45" s="129">
        <v>145300</v>
      </c>
      <c r="D45" s="129">
        <v>134100</v>
      </c>
      <c r="E45" s="176">
        <f t="shared" si="4"/>
        <v>-400</v>
      </c>
      <c r="F45" s="182">
        <f t="shared" si="5"/>
        <v>-3.0000000000000001E-3</v>
      </c>
      <c r="G45" s="176">
        <f t="shared" si="6"/>
        <v>10800</v>
      </c>
      <c r="H45" s="182">
        <f t="shared" si="7"/>
        <v>8.1000000000000003E-2</v>
      </c>
    </row>
    <row r="46" spans="1:8" x14ac:dyDescent="0.25">
      <c r="A46" t="s">
        <v>217</v>
      </c>
      <c r="B46" s="129">
        <v>26400</v>
      </c>
      <c r="C46" s="129">
        <v>26600</v>
      </c>
      <c r="D46" s="129">
        <v>25200</v>
      </c>
      <c r="E46" s="176">
        <f t="shared" si="4"/>
        <v>-200</v>
      </c>
      <c r="F46" s="182">
        <f t="shared" si="5"/>
        <v>-8.0000000000000002E-3</v>
      </c>
      <c r="G46" s="176">
        <f t="shared" si="6"/>
        <v>1200</v>
      </c>
      <c r="H46" s="182">
        <f t="shared" si="7"/>
        <v>4.8000000000000001E-2</v>
      </c>
    </row>
    <row r="47" spans="1:8" x14ac:dyDescent="0.25">
      <c r="A47" t="s">
        <v>218</v>
      </c>
      <c r="B47" s="129">
        <v>25600</v>
      </c>
      <c r="C47" s="129">
        <v>25700</v>
      </c>
      <c r="D47" s="129">
        <v>24000</v>
      </c>
      <c r="E47" s="176">
        <f t="shared" si="4"/>
        <v>-100</v>
      </c>
      <c r="F47" s="182">
        <f t="shared" si="5"/>
        <v>-4.0000000000000001E-3</v>
      </c>
      <c r="G47" s="176">
        <f t="shared" si="6"/>
        <v>1600</v>
      </c>
      <c r="H47" s="182">
        <f t="shared" si="7"/>
        <v>6.7000000000000004E-2</v>
      </c>
    </row>
    <row r="48" spans="1:8" x14ac:dyDescent="0.25">
      <c r="A48" t="s">
        <v>219</v>
      </c>
      <c r="B48" s="129">
        <v>159700</v>
      </c>
      <c r="C48" s="129">
        <v>159900</v>
      </c>
      <c r="D48" s="129">
        <v>155300</v>
      </c>
      <c r="E48" s="176">
        <f t="shared" si="4"/>
        <v>-200</v>
      </c>
      <c r="F48" s="182">
        <f t="shared" si="5"/>
        <v>-1E-3</v>
      </c>
      <c r="G48" s="176">
        <f t="shared" si="6"/>
        <v>4400</v>
      </c>
      <c r="H48" s="182">
        <f t="shared" si="7"/>
        <v>2.8000000000000001E-2</v>
      </c>
    </row>
    <row r="49" spans="1:8" x14ac:dyDescent="0.25">
      <c r="A49" t="s">
        <v>220</v>
      </c>
      <c r="B49" s="129">
        <v>147100</v>
      </c>
      <c r="C49" s="129">
        <v>147200</v>
      </c>
      <c r="D49" s="129">
        <v>142000</v>
      </c>
      <c r="E49" s="176">
        <f t="shared" si="4"/>
        <v>-100</v>
      </c>
      <c r="F49" s="182">
        <f t="shared" si="5"/>
        <v>-1E-3</v>
      </c>
      <c r="G49" s="176">
        <f t="shared" si="6"/>
        <v>5100</v>
      </c>
      <c r="H49" s="182">
        <f t="shared" si="7"/>
        <v>3.5999999999999997E-2</v>
      </c>
    </row>
    <row r="50" spans="1:8" x14ac:dyDescent="0.25">
      <c r="A50" t="s">
        <v>221</v>
      </c>
      <c r="B50" s="129">
        <v>62800</v>
      </c>
      <c r="C50" s="129">
        <v>61300</v>
      </c>
      <c r="D50" s="129">
        <v>60400</v>
      </c>
      <c r="E50" s="176">
        <f t="shared" si="4"/>
        <v>1500</v>
      </c>
      <c r="F50" s="182">
        <f t="shared" si="5"/>
        <v>2.4E-2</v>
      </c>
      <c r="G50" s="176">
        <f t="shared" si="6"/>
        <v>2400</v>
      </c>
      <c r="H50" s="182">
        <f t="shared" si="7"/>
        <v>0.04</v>
      </c>
    </row>
    <row r="51" spans="1:8" x14ac:dyDescent="0.25">
      <c r="A51" t="s">
        <v>222</v>
      </c>
      <c r="B51" s="129">
        <v>38400</v>
      </c>
      <c r="C51" s="129">
        <v>39200</v>
      </c>
      <c r="D51" s="129">
        <v>37400</v>
      </c>
      <c r="E51" s="176">
        <f t="shared" si="4"/>
        <v>-800</v>
      </c>
      <c r="F51" s="182">
        <f t="shared" si="5"/>
        <v>-0.02</v>
      </c>
      <c r="G51" s="176">
        <f t="shared" si="6"/>
        <v>1000</v>
      </c>
      <c r="H51" s="182">
        <f t="shared" si="7"/>
        <v>2.7E-2</v>
      </c>
    </row>
    <row r="52" spans="1:8" x14ac:dyDescent="0.25">
      <c r="A52" t="s">
        <v>223</v>
      </c>
      <c r="B52" s="129">
        <v>314000</v>
      </c>
      <c r="C52" s="129">
        <v>313200</v>
      </c>
      <c r="D52" s="129">
        <v>299700</v>
      </c>
      <c r="E52" s="176">
        <f t="shared" si="4"/>
        <v>800</v>
      </c>
      <c r="F52" s="182">
        <f t="shared" si="5"/>
        <v>3.0000000000000001E-3</v>
      </c>
      <c r="G52" s="176">
        <f t="shared" si="6"/>
        <v>14300</v>
      </c>
      <c r="H52" s="182">
        <f t="shared" si="7"/>
        <v>4.8000000000000001E-2</v>
      </c>
    </row>
    <row r="53" spans="1:8" x14ac:dyDescent="0.25">
      <c r="A53" t="s">
        <v>224</v>
      </c>
      <c r="B53" s="129">
        <v>51900</v>
      </c>
      <c r="C53" s="129">
        <v>49700</v>
      </c>
      <c r="D53" s="129">
        <v>50600</v>
      </c>
      <c r="E53" s="176">
        <f t="shared" si="4"/>
        <v>2200</v>
      </c>
      <c r="F53" s="182">
        <f t="shared" si="5"/>
        <v>4.3999999999999997E-2</v>
      </c>
      <c r="G53" s="176">
        <f t="shared" si="6"/>
        <v>1300</v>
      </c>
      <c r="H53" s="182">
        <f t="shared" si="7"/>
        <v>2.5999999999999999E-2</v>
      </c>
    </row>
    <row r="54" spans="1:8" x14ac:dyDescent="0.25">
      <c r="A54" t="s">
        <v>225</v>
      </c>
      <c r="B54" s="129">
        <v>262100</v>
      </c>
      <c r="C54" s="129">
        <v>263500</v>
      </c>
      <c r="D54" s="129">
        <v>249100</v>
      </c>
      <c r="E54" s="176">
        <f t="shared" si="4"/>
        <v>-1400</v>
      </c>
      <c r="F54" s="182">
        <f t="shared" si="5"/>
        <v>-5.0000000000000001E-3</v>
      </c>
      <c r="G54" s="176">
        <f t="shared" si="6"/>
        <v>13000</v>
      </c>
      <c r="H54" s="182">
        <f t="shared" si="7"/>
        <v>5.1999999999999998E-2</v>
      </c>
    </row>
    <row r="55" spans="1:8" x14ac:dyDescent="0.25">
      <c r="A55" t="s">
        <v>226</v>
      </c>
      <c r="B55" s="129">
        <v>120200</v>
      </c>
      <c r="C55" s="129">
        <v>120500</v>
      </c>
      <c r="D55" s="129">
        <v>115600</v>
      </c>
      <c r="E55" s="176">
        <f t="shared" si="4"/>
        <v>-300</v>
      </c>
      <c r="F55" s="182">
        <f t="shared" si="5"/>
        <v>-2E-3</v>
      </c>
      <c r="G55" s="176">
        <f t="shared" si="6"/>
        <v>4600</v>
      </c>
      <c r="H55" s="182">
        <f t="shared" si="7"/>
        <v>0.04</v>
      </c>
    </row>
    <row r="56" spans="1:8" x14ac:dyDescent="0.25">
      <c r="A56" t="s">
        <v>227</v>
      </c>
      <c r="B56" s="129">
        <v>46800</v>
      </c>
      <c r="C56" s="129">
        <v>46900</v>
      </c>
      <c r="D56" s="129">
        <v>45100</v>
      </c>
      <c r="E56" s="176">
        <f t="shared" si="4"/>
        <v>-100</v>
      </c>
      <c r="F56" s="182">
        <f t="shared" si="5"/>
        <v>-2E-3</v>
      </c>
      <c r="G56" s="176">
        <f t="shared" si="6"/>
        <v>1700</v>
      </c>
      <c r="H56" s="182">
        <f t="shared" si="7"/>
        <v>3.7999999999999999E-2</v>
      </c>
    </row>
    <row r="57" spans="1:8" x14ac:dyDescent="0.25">
      <c r="A57" t="s">
        <v>228</v>
      </c>
      <c r="B57" s="129">
        <v>46200</v>
      </c>
      <c r="C57" s="129">
        <v>46100</v>
      </c>
      <c r="D57" s="129">
        <v>43700</v>
      </c>
      <c r="E57" s="176">
        <f t="shared" si="4"/>
        <v>100</v>
      </c>
      <c r="F57" s="182">
        <f t="shared" si="5"/>
        <v>2E-3</v>
      </c>
      <c r="G57" s="176">
        <f t="shared" si="6"/>
        <v>2500</v>
      </c>
      <c r="H57" s="182">
        <f t="shared" si="7"/>
        <v>5.7000000000000002E-2</v>
      </c>
    </row>
    <row r="58" spans="1:8" x14ac:dyDescent="0.25">
      <c r="A58" t="s">
        <v>229</v>
      </c>
      <c r="B58" s="129">
        <v>306600</v>
      </c>
      <c r="C58" s="129">
        <v>310100</v>
      </c>
      <c r="D58" s="129">
        <v>288600</v>
      </c>
      <c r="E58" s="176">
        <f t="shared" si="4"/>
        <v>-3500</v>
      </c>
      <c r="F58" s="182">
        <f t="shared" si="5"/>
        <v>-1.0999999999999999E-2</v>
      </c>
      <c r="G58" s="176">
        <f t="shared" si="6"/>
        <v>18000</v>
      </c>
      <c r="H58" s="182">
        <f t="shared" si="7"/>
        <v>6.2E-2</v>
      </c>
    </row>
    <row r="59" spans="1:8" x14ac:dyDescent="0.25">
      <c r="A59" t="s">
        <v>230</v>
      </c>
      <c r="B59" s="129">
        <v>43500</v>
      </c>
      <c r="C59" s="129">
        <v>44200</v>
      </c>
      <c r="D59" s="129">
        <v>39000</v>
      </c>
      <c r="E59" s="176">
        <f t="shared" si="4"/>
        <v>-700</v>
      </c>
      <c r="F59" s="182">
        <f t="shared" si="5"/>
        <v>-1.6E-2</v>
      </c>
      <c r="G59" s="176">
        <f t="shared" si="6"/>
        <v>4500</v>
      </c>
      <c r="H59" s="182">
        <f t="shared" si="7"/>
        <v>0.115</v>
      </c>
    </row>
    <row r="60" spans="1:8" x14ac:dyDescent="0.25">
      <c r="A60" t="s">
        <v>231</v>
      </c>
      <c r="B60" s="129">
        <v>34800</v>
      </c>
      <c r="C60" s="129">
        <v>35200</v>
      </c>
      <c r="D60" s="129">
        <v>31000</v>
      </c>
      <c r="E60" s="176">
        <f t="shared" si="4"/>
        <v>-400</v>
      </c>
      <c r="F60" s="182">
        <f t="shared" si="5"/>
        <v>-1.0999999999999999E-2</v>
      </c>
      <c r="G60" s="176">
        <f t="shared" si="6"/>
        <v>3800</v>
      </c>
      <c r="H60" s="182">
        <f t="shared" si="7"/>
        <v>0.123</v>
      </c>
    </row>
    <row r="61" spans="1:8" x14ac:dyDescent="0.25">
      <c r="A61" t="s">
        <v>232</v>
      </c>
      <c r="B61" s="129">
        <v>263100</v>
      </c>
      <c r="C61" s="129">
        <v>265900</v>
      </c>
      <c r="D61" s="129">
        <v>249600</v>
      </c>
      <c r="E61" s="176">
        <f t="shared" si="4"/>
        <v>-2800</v>
      </c>
      <c r="F61" s="182">
        <f t="shared" si="5"/>
        <v>-1.0999999999999999E-2</v>
      </c>
      <c r="G61" s="176">
        <f t="shared" si="6"/>
        <v>13500</v>
      </c>
      <c r="H61" s="182">
        <f t="shared" si="7"/>
        <v>5.3999999999999999E-2</v>
      </c>
    </row>
    <row r="62" spans="1:8" x14ac:dyDescent="0.25">
      <c r="A62" t="s">
        <v>233</v>
      </c>
      <c r="B62" s="129">
        <v>35500</v>
      </c>
      <c r="C62" s="129">
        <v>36100</v>
      </c>
      <c r="D62" s="129">
        <v>33600</v>
      </c>
      <c r="E62" s="176">
        <f t="shared" si="4"/>
        <v>-600</v>
      </c>
      <c r="F62" s="182">
        <f t="shared" si="5"/>
        <v>-1.7000000000000001E-2</v>
      </c>
      <c r="G62" s="176">
        <f t="shared" si="6"/>
        <v>1900</v>
      </c>
      <c r="H62" s="182">
        <f t="shared" si="7"/>
        <v>5.7000000000000002E-2</v>
      </c>
    </row>
    <row r="63" spans="1:8" x14ac:dyDescent="0.25">
      <c r="A63" t="s">
        <v>234</v>
      </c>
      <c r="B63" s="129">
        <v>227600</v>
      </c>
      <c r="C63" s="129">
        <v>229800</v>
      </c>
      <c r="D63" s="129">
        <v>216000</v>
      </c>
      <c r="E63" s="176">
        <f t="shared" si="4"/>
        <v>-2200</v>
      </c>
      <c r="F63" s="182">
        <f t="shared" si="5"/>
        <v>-0.01</v>
      </c>
      <c r="G63" s="176">
        <f t="shared" si="6"/>
        <v>11600</v>
      </c>
      <c r="H63" s="182">
        <f t="shared" si="7"/>
        <v>5.3999999999999999E-2</v>
      </c>
    </row>
    <row r="64" spans="1:8" x14ac:dyDescent="0.25">
      <c r="A64" t="s">
        <v>235</v>
      </c>
      <c r="B64" s="129">
        <v>94200</v>
      </c>
      <c r="C64" s="129">
        <v>94300</v>
      </c>
      <c r="D64" s="129">
        <v>90600</v>
      </c>
      <c r="E64" s="176">
        <f t="shared" si="4"/>
        <v>-100</v>
      </c>
      <c r="F64" s="182">
        <f t="shared" si="5"/>
        <v>-1E-3</v>
      </c>
      <c r="G64" s="176">
        <f t="shared" si="6"/>
        <v>3600</v>
      </c>
      <c r="H64" s="182">
        <f t="shared" si="7"/>
        <v>0.04</v>
      </c>
    </row>
    <row r="65" spans="1:16" x14ac:dyDescent="0.25">
      <c r="A65" t="s">
        <v>236</v>
      </c>
      <c r="B65" s="129">
        <v>27300</v>
      </c>
      <c r="C65" s="129">
        <v>27100</v>
      </c>
      <c r="D65" s="129">
        <v>25600</v>
      </c>
      <c r="E65" s="176">
        <f t="shared" si="4"/>
        <v>200</v>
      </c>
      <c r="F65" s="182">
        <f t="shared" si="5"/>
        <v>7.0000000000000001E-3</v>
      </c>
      <c r="G65" s="176">
        <f t="shared" si="6"/>
        <v>1700</v>
      </c>
      <c r="H65" s="182">
        <f t="shared" si="7"/>
        <v>6.6000000000000003E-2</v>
      </c>
    </row>
    <row r="66" spans="1:16" x14ac:dyDescent="0.25">
      <c r="A66" t="s">
        <v>237</v>
      </c>
      <c r="B66" s="129">
        <v>23300</v>
      </c>
      <c r="C66" s="129">
        <v>23200</v>
      </c>
      <c r="D66" s="129">
        <v>22200</v>
      </c>
      <c r="E66" s="176">
        <f t="shared" si="4"/>
        <v>100</v>
      </c>
      <c r="F66" s="182">
        <f t="shared" si="5"/>
        <v>4.0000000000000001E-3</v>
      </c>
      <c r="G66" s="176">
        <f t="shared" si="6"/>
        <v>1100</v>
      </c>
      <c r="H66" s="182">
        <f t="shared" si="7"/>
        <v>0.05</v>
      </c>
    </row>
    <row r="67" spans="1:16" x14ac:dyDescent="0.25">
      <c r="A67" t="s">
        <v>238</v>
      </c>
      <c r="B67" s="129">
        <v>384800</v>
      </c>
      <c r="C67" s="129">
        <v>380300</v>
      </c>
      <c r="D67" s="129">
        <v>379100</v>
      </c>
      <c r="E67" s="176">
        <f t="shared" si="4"/>
        <v>4500</v>
      </c>
      <c r="F67" s="182">
        <f t="shared" si="5"/>
        <v>1.2E-2</v>
      </c>
      <c r="G67" s="176">
        <f t="shared" si="6"/>
        <v>5700</v>
      </c>
      <c r="H67" s="182">
        <f t="shared" si="7"/>
        <v>1.4999999999999999E-2</v>
      </c>
      <c r="J67" s="183"/>
    </row>
    <row r="68" spans="1:16" x14ac:dyDescent="0.25">
      <c r="A68" t="s">
        <v>239</v>
      </c>
      <c r="B68" s="129">
        <v>37700</v>
      </c>
      <c r="C68" s="129">
        <v>38200</v>
      </c>
      <c r="D68" s="129">
        <v>38200</v>
      </c>
      <c r="E68" s="176">
        <f t="shared" si="4"/>
        <v>-500</v>
      </c>
      <c r="F68" s="182">
        <f t="shared" si="5"/>
        <v>-1.2999999999999999E-2</v>
      </c>
      <c r="G68" s="176">
        <f t="shared" si="6"/>
        <v>-500</v>
      </c>
      <c r="H68" s="182">
        <f t="shared" si="7"/>
        <v>-1.2999999999999999E-2</v>
      </c>
    </row>
    <row r="69" spans="1:16" x14ac:dyDescent="0.25">
      <c r="A69" t="s">
        <v>240</v>
      </c>
      <c r="B69" s="129">
        <v>112400</v>
      </c>
      <c r="C69" s="129">
        <v>112100</v>
      </c>
      <c r="D69" s="129">
        <v>109800</v>
      </c>
      <c r="E69" s="176">
        <f t="shared" si="4"/>
        <v>300</v>
      </c>
      <c r="F69" s="182">
        <f t="shared" si="5"/>
        <v>3.0000000000000001E-3</v>
      </c>
      <c r="G69" s="176">
        <f t="shared" si="6"/>
        <v>2600</v>
      </c>
      <c r="H69" s="182">
        <f t="shared" si="7"/>
        <v>2.4E-2</v>
      </c>
    </row>
    <row r="70" spans="1:16" x14ac:dyDescent="0.25">
      <c r="A70" t="s">
        <v>241</v>
      </c>
      <c r="B70" s="129">
        <v>48800</v>
      </c>
      <c r="C70" s="129">
        <v>48800</v>
      </c>
      <c r="D70" s="129">
        <v>48100</v>
      </c>
      <c r="E70" s="176">
        <f t="shared" si="4"/>
        <v>0</v>
      </c>
      <c r="F70" s="182">
        <f t="shared" si="5"/>
        <v>0</v>
      </c>
      <c r="G70" s="176">
        <f t="shared" si="6"/>
        <v>700</v>
      </c>
      <c r="H70" s="182">
        <f t="shared" si="7"/>
        <v>1.4999999999999999E-2</v>
      </c>
    </row>
    <row r="71" spans="1:16" x14ac:dyDescent="0.25">
      <c r="A71" t="s">
        <v>242</v>
      </c>
      <c r="B71" s="129">
        <v>63600</v>
      </c>
      <c r="C71" s="129">
        <v>63300</v>
      </c>
      <c r="D71" s="129">
        <v>61700</v>
      </c>
      <c r="E71" s="176">
        <f t="shared" si="4"/>
        <v>300</v>
      </c>
      <c r="F71" s="182">
        <f t="shared" si="5"/>
        <v>5.0000000000000001E-3</v>
      </c>
      <c r="G71" s="176">
        <f t="shared" si="6"/>
        <v>1900</v>
      </c>
      <c r="H71" s="182">
        <f t="shared" si="7"/>
        <v>3.1E-2</v>
      </c>
    </row>
    <row r="72" spans="1:16" x14ac:dyDescent="0.25">
      <c r="A72" t="s">
        <v>243</v>
      </c>
      <c r="B72" s="129">
        <v>234700</v>
      </c>
      <c r="C72" s="129">
        <v>230000</v>
      </c>
      <c r="D72" s="129">
        <v>231100</v>
      </c>
      <c r="E72" s="176">
        <f t="shared" si="4"/>
        <v>4700</v>
      </c>
      <c r="F72" s="182">
        <f t="shared" si="5"/>
        <v>0.02</v>
      </c>
      <c r="G72" s="176">
        <f t="shared" si="6"/>
        <v>3600</v>
      </c>
      <c r="H72" s="182">
        <f t="shared" si="7"/>
        <v>1.6E-2</v>
      </c>
    </row>
    <row r="73" spans="1:16" x14ac:dyDescent="0.25">
      <c r="A73" t="s">
        <v>244</v>
      </c>
      <c r="B73" s="129">
        <v>108200</v>
      </c>
      <c r="C73" s="129">
        <v>102700</v>
      </c>
      <c r="D73" s="129">
        <v>106700</v>
      </c>
      <c r="E73" s="176">
        <f t="shared" si="4"/>
        <v>5500</v>
      </c>
      <c r="F73" s="182">
        <f t="shared" si="5"/>
        <v>5.3999999999999999E-2</v>
      </c>
      <c r="G73" s="176">
        <f t="shared" si="6"/>
        <v>1500</v>
      </c>
      <c r="H73" s="182">
        <f t="shared" si="7"/>
        <v>1.4E-2</v>
      </c>
      <c r="L73" s="55"/>
    </row>
    <row r="74" spans="1:16" x14ac:dyDescent="0.25">
      <c r="A74" t="s">
        <v>245</v>
      </c>
      <c r="B74" s="129">
        <v>126500</v>
      </c>
      <c r="C74" s="129">
        <v>127300</v>
      </c>
      <c r="D74" s="129">
        <v>124400</v>
      </c>
      <c r="E74" s="176">
        <f t="shared" si="4"/>
        <v>-800</v>
      </c>
      <c r="F74" s="182">
        <f t="shared" si="5"/>
        <v>-6.0000000000000001E-3</v>
      </c>
      <c r="G74" s="176">
        <f t="shared" si="6"/>
        <v>2100</v>
      </c>
      <c r="H74" s="182">
        <f t="shared" si="7"/>
        <v>1.7000000000000001E-2</v>
      </c>
    </row>
    <row r="75" spans="1:16" x14ac:dyDescent="0.25">
      <c r="K75" s="184"/>
      <c r="P75" s="185"/>
    </row>
    <row r="76" spans="1:16" x14ac:dyDescent="0.25">
      <c r="A76" t="s">
        <v>138</v>
      </c>
    </row>
    <row r="77" spans="1:16" x14ac:dyDescent="0.25">
      <c r="A77" s="54"/>
    </row>
    <row r="84" spans="1:1" x14ac:dyDescent="0.25">
      <c r="A84" t="s">
        <v>182</v>
      </c>
    </row>
    <row r="85" spans="1:1" x14ac:dyDescent="0.25">
      <c r="A85" t="s">
        <v>188</v>
      </c>
    </row>
    <row r="86" spans="1:1" x14ac:dyDescent="0.25">
      <c r="A86" t="s">
        <v>197</v>
      </c>
    </row>
    <row r="87" spans="1:1" x14ac:dyDescent="0.25">
      <c r="A87" t="s">
        <v>198</v>
      </c>
    </row>
    <row r="88" spans="1:1" x14ac:dyDescent="0.25">
      <c r="A88" t="s">
        <v>201</v>
      </c>
    </row>
    <row r="89" spans="1:1" x14ac:dyDescent="0.25">
      <c r="A89" t="s">
        <v>206</v>
      </c>
    </row>
    <row r="90" spans="1:1" x14ac:dyDescent="0.25">
      <c r="A90" t="s">
        <v>207</v>
      </c>
    </row>
    <row r="91" spans="1:1" x14ac:dyDescent="0.25">
      <c r="A91" t="s">
        <v>210</v>
      </c>
    </row>
    <row r="92" spans="1:1" x14ac:dyDescent="0.25">
      <c r="A92" t="s">
        <v>211</v>
      </c>
    </row>
    <row r="93" spans="1:1" x14ac:dyDescent="0.25">
      <c r="A93" t="s">
        <v>215</v>
      </c>
    </row>
    <row r="94" spans="1:1" x14ac:dyDescent="0.25">
      <c r="A94" t="s">
        <v>246</v>
      </c>
    </row>
    <row r="95" spans="1:1" x14ac:dyDescent="0.25">
      <c r="A95" t="s">
        <v>223</v>
      </c>
    </row>
    <row r="96" spans="1:1" x14ac:dyDescent="0.25">
      <c r="A96" t="s">
        <v>229</v>
      </c>
    </row>
    <row r="97" spans="1:1" x14ac:dyDescent="0.25">
      <c r="A97" t="s">
        <v>232</v>
      </c>
    </row>
    <row r="98" spans="1:1" x14ac:dyDescent="0.25">
      <c r="A98" t="s">
        <v>234</v>
      </c>
    </row>
    <row r="99" spans="1:1" x14ac:dyDescent="0.25">
      <c r="A99" t="s">
        <v>235</v>
      </c>
    </row>
    <row r="100" spans="1:1" x14ac:dyDescent="0.25">
      <c r="A100" t="s">
        <v>238</v>
      </c>
    </row>
    <row r="101" spans="1:1" x14ac:dyDescent="0.25">
      <c r="A101" t="s">
        <v>239</v>
      </c>
    </row>
    <row r="102" spans="1:1" x14ac:dyDescent="0.25">
      <c r="A102" t="s">
        <v>240</v>
      </c>
    </row>
    <row r="103" spans="1:1" x14ac:dyDescent="0.25">
      <c r="A103" t="s">
        <v>243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2025-09-24T14:08:11Z</dcterms:modified>
</cp:coreProperties>
</file>