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cdewgov365-my.sharepoint.com/personal/sabeckett_dew_sc_gov/Documents/2_TRENDS/Data Trends Newsletter_06_2025 Issue/Support/"/>
    </mc:Choice>
  </mc:AlternateContent>
  <xr:revisionPtr revIDLastSave="0" documentId="8_{6883A5F7-AEBF-493F-8B43-275645167EB6}" xr6:coauthVersionLast="47" xr6:coauthVersionMax="47" xr10:uidLastSave="{00000000-0000-0000-0000-000000000000}"/>
  <bookViews>
    <workbookView xWindow="15400" yWindow="-21100" windowWidth="38400" windowHeight="21100" tabRatio="903" firstSheet="18" activeTab="18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" l="1" a="1"/>
  <c r="B38" i="3" s="1"/>
  <c r="B17" i="3" l="1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47" i="3" a="1"/>
  <c r="B47" i="3" s="1"/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F34" i="10"/>
  <c r="E34" i="10"/>
  <c r="H33" i="10"/>
  <c r="G33" i="10"/>
  <c r="E33" i="10"/>
  <c r="F33" i="10" s="1"/>
  <c r="H32" i="10"/>
  <c r="G32" i="10"/>
  <c r="F32" i="10"/>
  <c r="E32" i="10"/>
  <c r="H31" i="10"/>
  <c r="G31" i="10"/>
  <c r="E31" i="10"/>
  <c r="F31" i="10" s="1"/>
  <c r="H30" i="10"/>
  <c r="G30" i="10"/>
  <c r="F30" i="10"/>
  <c r="E30" i="10"/>
  <c r="H29" i="10"/>
  <c r="G29" i="10"/>
  <c r="E29" i="10"/>
  <c r="F29" i="10" s="1"/>
  <c r="H28" i="10"/>
  <c r="G28" i="10"/>
  <c r="F28" i="10"/>
  <c r="E28" i="10"/>
  <c r="H27" i="10"/>
  <c r="G27" i="10"/>
  <c r="E27" i="10"/>
  <c r="F27" i="10" s="1"/>
  <c r="H22" i="10"/>
  <c r="G22" i="10"/>
  <c r="F22" i="10"/>
  <c r="E22" i="10"/>
  <c r="H21" i="10"/>
  <c r="G21" i="10"/>
  <c r="E21" i="10"/>
  <c r="F21" i="10" s="1"/>
  <c r="H20" i="10"/>
  <c r="G20" i="10"/>
  <c r="F20" i="10"/>
  <c r="E20" i="10"/>
  <c r="H19" i="10"/>
  <c r="G19" i="10"/>
  <c r="E19" i="10"/>
  <c r="F19" i="10" s="1"/>
  <c r="H18" i="10"/>
  <c r="G18" i="10"/>
  <c r="F18" i="10"/>
  <c r="E18" i="10"/>
  <c r="H17" i="10"/>
  <c r="G17" i="10"/>
  <c r="E17" i="10"/>
  <c r="F17" i="10" s="1"/>
  <c r="H16" i="10"/>
  <c r="G16" i="10"/>
  <c r="F16" i="10"/>
  <c r="E16" i="10"/>
  <c r="H15" i="10"/>
  <c r="G15" i="10"/>
  <c r="E15" i="10"/>
  <c r="F15" i="10" s="1"/>
  <c r="H10" i="10"/>
  <c r="G10" i="10"/>
  <c r="F10" i="10"/>
  <c r="E10" i="10"/>
  <c r="H9" i="10"/>
  <c r="G9" i="10"/>
  <c r="E9" i="10"/>
  <c r="F9" i="10" s="1"/>
  <c r="H8" i="10"/>
  <c r="G8" i="10"/>
  <c r="F8" i="10"/>
  <c r="E8" i="10"/>
  <c r="H7" i="10"/>
  <c r="G7" i="10"/>
  <c r="E7" i="10"/>
  <c r="F7" i="10" s="1"/>
  <c r="H6" i="10"/>
  <c r="G6" i="10"/>
  <c r="F6" i="10"/>
  <c r="E6" i="10"/>
  <c r="H5" i="10"/>
  <c r="G5" i="10"/>
  <c r="E5" i="10"/>
  <c r="F5" i="10" s="1"/>
  <c r="H4" i="10"/>
  <c r="G4" i="10"/>
  <c r="F4" i="10"/>
  <c r="E4" i="10"/>
  <c r="H3" i="10"/>
  <c r="G3" i="10"/>
  <c r="E3" i="10"/>
  <c r="F3" i="10" s="1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9" i="3" a="1"/>
  <c r="B49" i="3" s="1"/>
  <c r="B48" i="3" a="1"/>
  <c r="B48" i="3" s="1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54" i="2" a="1"/>
  <c r="B54" i="2"/>
  <c r="B53" i="2" a="1"/>
  <c r="B53" i="2" s="1"/>
  <c r="B52" i="2" a="1"/>
  <c r="B52" i="2" s="1"/>
  <c r="B51" i="2" a="1"/>
  <c r="B51" i="2" s="1"/>
  <c r="B50" i="2" a="1"/>
  <c r="B50" i="2"/>
  <c r="B49" i="2" a="1"/>
  <c r="B49" i="2" s="1"/>
  <c r="B48" i="2" a="1"/>
  <c r="B48" i="2" s="1"/>
  <c r="B47" i="2" a="1"/>
  <c r="B47" i="2" s="1"/>
  <c r="B46" i="2" a="1"/>
  <c r="B46" i="2"/>
  <c r="B45" i="2" a="1"/>
  <c r="B45" i="2" s="1"/>
  <c r="B44" i="2" a="1"/>
  <c r="B44" i="2" s="1"/>
  <c r="B43" i="2" a="1"/>
  <c r="B43" i="2" s="1"/>
  <c r="B42" i="2" a="1"/>
  <c r="B42" i="2"/>
  <c r="B41" i="2" a="1"/>
  <c r="B41" i="2" s="1"/>
  <c r="B40" i="2" a="1"/>
  <c r="B40" i="2" s="1"/>
  <c r="B39" i="2" a="1"/>
  <c r="B39" i="2" s="1"/>
  <c r="B38" i="2" a="1"/>
  <c r="B38" i="2"/>
  <c r="B37" i="2" a="1"/>
  <c r="B37" i="2" s="1"/>
  <c r="B36" i="2" a="1"/>
  <c r="B36" i="2" s="1"/>
  <c r="B35" i="2" a="1"/>
  <c r="B35" i="2" s="1"/>
  <c r="B34" i="2" a="1"/>
  <c r="B34" i="2"/>
  <c r="B33" i="2" a="1"/>
  <c r="B33" i="2" s="1"/>
  <c r="B32" i="2" a="1"/>
  <c r="B32" i="2" s="1"/>
  <c r="B31" i="2" a="1"/>
  <c r="B31" i="2" s="1"/>
  <c r="B30" i="2" a="1"/>
  <c r="B30" i="2"/>
  <c r="B29" i="2" a="1"/>
  <c r="B29" i="2" s="1"/>
  <c r="B28" i="2" a="1"/>
  <c r="B28" i="2" s="1"/>
  <c r="B27" i="2" a="1"/>
  <c r="B27" i="2" s="1"/>
  <c r="B26" i="2" a="1"/>
  <c r="B26" i="2"/>
  <c r="B25" i="2" a="1"/>
  <c r="B25" i="2" s="1"/>
  <c r="B24" i="2" a="1"/>
  <c r="B24" i="2" s="1"/>
  <c r="B23" i="2" a="1"/>
  <c r="B23" i="2" s="1"/>
  <c r="B22" i="2" a="1"/>
  <c r="B22" i="2"/>
  <c r="B21" i="2" a="1"/>
  <c r="B21" i="2" s="1"/>
  <c r="B20" i="2" a="1"/>
  <c r="B20" i="2" s="1"/>
  <c r="B19" i="2" a="1"/>
  <c r="B19" i="2" s="1"/>
  <c r="B18" i="2" a="1"/>
  <c r="B18" i="2"/>
  <c r="B17" i="2" a="1"/>
  <c r="B17" i="2" s="1"/>
  <c r="B16" i="2" a="1"/>
  <c r="B16" i="2" s="1"/>
  <c r="B15" i="2" a="1"/>
  <c r="B15" i="2" s="1"/>
  <c r="B14" i="2" a="1"/>
  <c r="B14" i="2"/>
  <c r="B13" i="2" a="1"/>
  <c r="B13" i="2" s="1"/>
  <c r="B12" i="2" a="1"/>
  <c r="B12" i="2" s="1"/>
  <c r="B11" i="2" a="1"/>
  <c r="B11" i="2" s="1"/>
  <c r="B10" i="2" a="1"/>
  <c r="B10" i="2"/>
  <c r="B9" i="2" a="1"/>
  <c r="B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<sst xmlns="http://schemas.openxmlformats.org/spreadsheetml/2006/main" count="829" uniqueCount="290">
  <si>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</si>
  <si>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</si>
  <si>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</si>
  <si>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</si>
  <si>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</si>
  <si>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</si>
  <si>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</si>
  <si>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</si>
  <si>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</si>
  <si>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</si>
  <si>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</si>
  <si>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</si>
  <si>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</si>
  <si>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</si>
  <si>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</si>
  <si>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</si>
  <si>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</si>
  <si>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</si>
  <si>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</si>
  <si>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</si>
  <si>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</si>
  <si>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</si>
  <si>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</si>
  <si>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</si>
  <si>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</si>
  <si>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</si>
  <si>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</si>
  <si>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</si>
  <si>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</si>
  <si>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</si>
  <si>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</si>
  <si>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</si>
  <si>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</si>
  <si>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</si>
  <si>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</si>
  <si>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</si>
  <si>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</si>
  <si>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</si>
  <si>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</si>
  <si>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</si>
  <si>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</si>
  <si>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</si>
  <si>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</si>
  <si>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</si>
  <si>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</si>
  <si>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</si>
  <si>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</si>
  <si>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</si>
  <si>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</si>
  <si>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</si>
  <si>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</si>
  <si>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</si>
  <si>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</si>
  <si>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</si>
  <si>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</si>
  <si>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</si>
  <si>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</si>
  <si>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</si>
  <si>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</si>
  <si>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</si>
  <si>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</si>
  <si>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</si>
  <si>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</si>
  <si>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</si>
  <si>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</si>
  <si>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</si>
  <si>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</si>
  <si>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</si>
  <si>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</si>
  <si>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</si>
  <si>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</si>
  <si>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</si>
  <si>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</si>
  <si>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</si>
  <si>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</si>
  <si>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</si>
  <si>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</si>
  <si>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</si>
  <si>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</si>
  <si>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</si>
  <si>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</si>
  <si>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</si>
  <si>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</si>
  <si>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</si>
  <si>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</si>
  <si>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</si>
  <si>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</si>
  <si>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Easley</t>
  </si>
  <si>
    <t>Fort Mill*</t>
  </si>
  <si>
    <t>Goose Creek</t>
  </si>
  <si>
    <t>Greenville</t>
  </si>
  <si>
    <t>Greer</t>
  </si>
  <si>
    <t>Hanahan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</si>
  <si>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</si>
  <si>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</si>
  <si>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</si>
  <si>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</si>
  <si>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</si>
  <si>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</si>
  <si>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</si>
  <si>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</si>
  <si>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</si>
  <si>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*North Augusta and Simpsonville added in 2024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</si>
  <si>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</si>
  <si>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</si>
  <si>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</si>
  <si>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</si>
  <si>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</si>
  <si>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</si>
  <si>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</si>
  <si>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</si>
  <si>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</si>
  <si>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</si>
  <si>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</si>
  <si>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</si>
  <si>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</si>
  <si>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</si>
  <si>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</si>
  <si>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</si>
  <si>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</si>
  <si>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</si>
  <si>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</si>
  <si>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</si>
  <si>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</si>
  <si>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</si>
  <si>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</si>
  <si>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</si>
  <si>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</si>
  <si>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</si>
  <si>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</si>
  <si>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</si>
  <si>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</si>
  <si>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</si>
  <si>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</si>
  <si>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</si>
  <si>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</si>
  <si>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</si>
  <si>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</si>
  <si>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</si>
  <si>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</si>
  <si>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</si>
  <si>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</si>
  <si>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</si>
  <si>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</si>
  <si>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</si>
  <si>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</si>
  <si>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</si>
  <si>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</si>
  <si>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</si>
  <si>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</si>
  <si>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</si>
  <si>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</si>
  <si>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</si>
  <si>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</si>
  <si>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</si>
  <si>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</si>
  <si>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</si>
  <si>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</si>
  <si>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</si>
  <si>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</si>
  <si>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</si>
  <si>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</si>
  <si>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</si>
  <si>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</si>
  <si>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</si>
  <si>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</si>
  <si>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</si>
  <si>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</si>
  <si>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</si>
  <si>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</si>
  <si>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</si>
  <si>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</si>
  <si>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</si>
  <si>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</si>
  <si>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</si>
  <si>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</si>
  <si>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</si>
  <si>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</si>
  <si>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</si>
  <si>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</si>
  <si>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</si>
  <si>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</si>
  <si>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</si>
  <si>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</si>
  <si>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</si>
  <si>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</si>
  <si>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</si>
  <si>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</si>
  <si>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</si>
  <si>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</si>
  <si>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</si>
  <si>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</si>
  <si>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</si>
  <si>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</si>
  <si>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</si>
  <si>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</si>
  <si>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</si>
  <si>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</si>
  <si>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</si>
  <si>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</si>
  <si>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</si>
  <si>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</si>
  <si>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</si>
  <si>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</si>
  <si>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</si>
  <si>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</si>
  <si>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</si>
  <si>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</si>
  <si>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</si>
  <si>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</si>
  <si>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</si>
  <si>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</si>
  <si>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</si>
  <si>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</si>
  <si>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</si>
  <si>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</si>
  <si>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</si>
  <si>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</si>
  <si>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</si>
  <si>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</si>
  <si>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</si>
  <si>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</si>
  <si>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</si>
  <si>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</si>
  <si>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</si>
  <si>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</si>
  <si>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</si>
  <si>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</si>
  <si>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</si>
  <si>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</si>
  <si>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</si>
  <si>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</si>
  <si>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</si>
  <si>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</si>
  <si>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</si>
  <si>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</si>
  <si>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</si>
  <si>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</si>
  <si>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</si>
  <si>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</si>
  <si>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</si>
  <si>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</si>
  <si>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</si>
  <si>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</si>
  <si>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</si>
  <si>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</si>
  <si>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</si>
  <si>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</si>
  <si>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</si>
  <si>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</si>
  <si>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</si>
  <si>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</si>
  <si>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</si>
  <si>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</si>
  <si>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</si>
  <si>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</si>
  <si>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</si>
  <si>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</si>
  <si>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</si>
  <si>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</si>
  <si>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</si>
  <si>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</si>
  <si>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</si>
  <si>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</si>
  <si>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</si>
  <si>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</si>
  <si>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</si>
  <si>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June 2025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</si>
  <si>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</si>
  <si>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</si>
  <si>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</si>
  <si>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</si>
  <si>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</si>
  <si>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</si>
  <si>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</si>
  <si>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</si>
  <si>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</si>
  <si>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</si>
  <si>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</si>
  <si>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1976-2024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</si>
  <si>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</si>
  <si>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</si>
  <si>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</si>
  <si>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</si>
  <si>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</si>
  <si>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1939-2024</t>
  </si>
  <si>
    <t>Annual Current Employment Statistics Wage Data, 2007-2024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</si>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</sst>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\+0.00%;\-0.00%;0%"/>
    <numFmt numFmtId="171" formatCode="\+#,#00;\-#,#00"/>
    <numFmt numFmtId="172" formatCode="\+0.0%;\-0.0%;0%"/>
    <numFmt numFmtId="173" formatCode="\+##,#00;\-##,#00;#,##0"/>
    <numFmt numFmtId="174" formatCode="0.0%"/>
    <numFmt numFmtId="175" formatCode="#,##0.0"/>
    <numFmt numFmtId="176" formatCode="\+#,##0.0;\-#,##0.0;#,##0.0"/>
    <numFmt numFmtId="177" formatCode="\+0.0%;\-0.0%;0.0%"/>
    <numFmt numFmtId="178" formatCode="\+#,##0;\-#,##0;#,##0"/>
    <numFmt numFmtId="179" formatCode="\+0;\-0;0"/>
    <numFmt numFmtId="180" formatCode="\-0.00%;\ \+0.00%;\ 0"/>
    <numFmt numFmtId="181" formatCode="\+#,#00;\-#,#00;0"/>
    <numFmt numFmtId="182" formatCode="\+#,##0;\-#,##0"/>
    <numFmt numFmtId="183" formatCode="0.000"/>
    <numFmt numFmtId="184" formatCode="\+&quot;$&quot;#,##0.00;\-&quot;$&quot;#,##0.00;&quot;$&quot;#,##0.00"/>
    <numFmt numFmtId="185" formatCode="\+0.0;\-0.0;0.0"/>
    <numFmt numFmtId="186" formatCode="\+&quot;$&quot;0.00;\-&quot;$&quot;0.00;&quot;$&quot;0.00"/>
    <numFmt numFmtId="187" formatCode="\+&quot;$&quot;0.00;\-&quot;$&quot;0.00"/>
    <numFmt numFmtId="188" formatCode="\+0.0%;\-0.0%"/>
    <numFmt numFmtId="189" formatCode="\+0.0;\-0.0"/>
    <numFmt numFmtId="190" formatCode="\+#,#00.0;\-#,#00.0;0.0"/>
    <numFmt numFmtId="191" formatCode="\+&quot;$&quot;#,##0.00;\-&quot;$&quot;#,##0.00"/>
    <numFmt numFmtId="192" formatCode="mmmm\ yyyy"/>
    <numFmt numFmtId="193" formatCode="yyyy\-mm\-dd\ h:mm:ss"/>
    <numFmt numFmtId="194" formatCode="0.0\%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1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3" fillId="0" borderId="16" xfId="0" applyFont="1" applyBorder="1" applyAlignment="1">
      <alignment horizontal="left" wrapText="1"/>
    </xf>
    <xf numFmtId="0" fontId="23" fillId="0" borderId="0" xfId="0" applyFont="1" applyAlignment="1">
      <alignment horizontal="left"/>
    </xf>
    <xf numFmtId="0" fontId="23" fillId="0" borderId="17" xfId="0" applyFont="1" applyBorder="1" applyAlignment="1">
      <alignment horizontal="center" wrapText="1"/>
    </xf>
    <xf numFmtId="0" fontId="23" fillId="0" borderId="16" xfId="8" applyFont="1" applyBorder="1" applyAlignment="1">
      <alignment horizontal="left" wrapText="1"/>
    </xf>
    <xf numFmtId="0" fontId="23" fillId="0" borderId="0" xfId="8" applyFont="1" applyAlignment="1">
      <alignment horizontal="lef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5" fillId="0" borderId="0" xfId="0" applyFont="1"/>
    <xf numFmtId="0" fontId="26" fillId="0" borderId="0" xfId="0" applyFont="1"/>
    <xf numFmtId="0" fontId="27" fillId="0" borderId="0" xfId="0" applyFont="1"/>
    <xf numFmtId="0" fontId="26" fillId="0" borderId="0" xfId="0" applyFont="1" applyProtection="1">
      <protection locked="0"/>
    </xf>
    <xf numFmtId="0" fontId="27" fillId="0" borderId="0" xfId="0" applyFont="1" applyProtection="1">
      <protection locked="0"/>
    </xf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4" fillId="0" borderId="24" xfId="6" applyNumberFormat="1" applyFont="1" applyBorder="1" applyAlignment="1">
      <alignment horizontal="center" vertical="center"/>
    </xf>
    <xf numFmtId="166" fontId="24" fillId="0" borderId="21" xfId="6" applyNumberFormat="1" applyFont="1" applyBorder="1" applyAlignment="1">
      <alignment horizontal="center" vertical="center"/>
    </xf>
    <xf numFmtId="166" fontId="24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5" fillId="0" borderId="0" xfId="0" applyNumberFormat="1" applyFont="1" applyAlignment="1">
      <alignment horizontal="center" vertical="center"/>
    </xf>
    <xf numFmtId="169" fontId="25" fillId="0" borderId="0" xfId="0" applyNumberFormat="1" applyFont="1" applyAlignment="1">
      <alignment horizontal="center" vertical="center"/>
    </xf>
    <xf numFmtId="169" fontId="25" fillId="0" borderId="4" xfId="0" applyNumberFormat="1" applyFont="1" applyBorder="1" applyAlignment="1">
      <alignment horizontal="center" vertical="center"/>
    </xf>
    <xf numFmtId="168" fontId="25" fillId="0" borderId="0" xfId="0" applyNumberFormat="1" applyFont="1" applyAlignment="1">
      <alignment horizontal="right"/>
    </xf>
    <xf numFmtId="169" fontId="25" fillId="0" borderId="0" xfId="0" applyNumberFormat="1" applyFont="1" applyAlignment="1">
      <alignment horizontal="right"/>
    </xf>
    <xf numFmtId="168" fontId="25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66" fontId="2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5" fontId="16" fillId="0" borderId="0" xfId="7" applyNumberFormat="1" applyFont="1" applyAlignment="1">
      <alignment horizontal="right"/>
    </xf>
    <xf numFmtId="3" fontId="23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3" fillId="0" borderId="16" xfId="0" applyNumberFormat="1" applyFont="1" applyBorder="1" applyAlignment="1">
      <alignment horizontal="right" wrapText="1"/>
    </xf>
    <xf numFmtId="164" fontId="16" fillId="0" borderId="0" xfId="0" applyNumberFormat="1" applyFont="1" applyAlignment="1">
      <alignment horizontal="right"/>
    </xf>
    <xf numFmtId="164" fontId="23" fillId="0" borderId="16" xfId="8" applyNumberFormat="1" applyFont="1" applyBorder="1" applyAlignment="1">
      <alignment horizontal="right" wrapText="1"/>
    </xf>
    <xf numFmtId="164" fontId="16" fillId="0" borderId="0" xfId="8" applyNumberFormat="1" applyFont="1" applyAlignment="1">
      <alignment horizontal="right"/>
    </xf>
    <xf numFmtId="3" fontId="23" fillId="0" borderId="16" xfId="8" applyNumberFormat="1" applyFont="1" applyBorder="1" applyAlignment="1">
      <alignment horizontal="right" wrapText="1"/>
    </xf>
    <xf numFmtId="49" fontId="4" fillId="0" borderId="0" xfId="1" applyNumberFormat="1" applyFont="1" applyAlignment="1">
      <alignment horizontal="center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164" fontId="3" fillId="0" borderId="0" xfId="1" applyNumberFormat="1" applyFont="1"/>
    <xf numFmtId="0" fontId="3" fillId="0" borderId="0" xfId="1" applyFont="1"/>
    <xf numFmtId="172" fontId="0" fillId="0" borderId="0" xfId="0" applyNumberFormat="1"/>
    <xf numFmtId="173" fontId="0" fillId="0" borderId="0" xfId="6" applyNumberFormat="1" applyFont="1"/>
    <xf numFmtId="175" fontId="6" fillId="0" borderId="0" xfId="0" applyNumberFormat="1" applyFont="1"/>
    <xf numFmtId="175" fontId="6" fillId="0" borderId="0" xfId="6" applyNumberFormat="1" applyFont="1"/>
    <xf numFmtId="176" fontId="6" fillId="0" borderId="0" xfId="1" applyNumberFormat="1" applyFont="1"/>
    <xf numFmtId="177" fontId="6" fillId="0" borderId="0" xfId="1" applyNumberFormat="1" applyFont="1"/>
    <xf numFmtId="174" fontId="6" fillId="0" borderId="0" xfId="1" applyNumberFormat="1" applyFont="1"/>
    <xf numFmtId="178" fontId="0" fillId="0" borderId="25" xfId="6" applyNumberFormat="1" applyFont="1" applyBorder="1"/>
    <xf numFmtId="177" fontId="0" fillId="0" borderId="0" xfId="0" applyNumberFormat="1"/>
    <xf numFmtId="179" fontId="0" fillId="0" borderId="0" xfId="0" applyNumberFormat="1"/>
    <xf numFmtId="180" fontId="0" fillId="0" borderId="0" xfId="0" applyNumberFormat="1"/>
    <xf numFmtId="181" fontId="0" fillId="0" borderId="0" xfId="0" applyNumberFormat="1"/>
    <xf numFmtId="182" fontId="0" fillId="0" borderId="25" xfId="6" applyNumberFormat="1" applyFont="1" applyBorder="1"/>
    <xf numFmtId="177" fontId="0" fillId="0" borderId="25" xfId="9" applyNumberFormat="1" applyFont="1" applyBorder="1"/>
    <xf numFmtId="174" fontId="0" fillId="0" borderId="25" xfId="9" applyNumberFormat="1" applyFont="1" applyBorder="1"/>
    <xf numFmtId="174" fontId="0" fillId="0" borderId="0" xfId="0" applyNumberFormat="1"/>
    <xf numFmtId="183" fontId="0" fillId="0" borderId="0" xfId="0" applyNumberFormat="1"/>
    <xf numFmtId="184" fontId="0" fillId="0" borderId="0" xfId="7" applyNumberFormat="1" applyFont="1"/>
    <xf numFmtId="185" fontId="0" fillId="0" borderId="0" xfId="0" applyNumberFormat="1"/>
    <xf numFmtId="172" fontId="0" fillId="0" borderId="11" xfId="0" applyNumberFormat="1" applyBorder="1"/>
    <xf numFmtId="186" fontId="0" fillId="0" borderId="25" xfId="7" applyNumberFormat="1" applyFont="1" applyBorder="1"/>
    <xf numFmtId="177" fontId="0" fillId="0" borderId="25" xfId="0" applyNumberFormat="1" applyBorder="1"/>
    <xf numFmtId="187" fontId="0" fillId="0" borderId="25" xfId="7" applyNumberFormat="1" applyFont="1" applyBorder="1"/>
    <xf numFmtId="188" fontId="0" fillId="0" borderId="25" xfId="0" applyNumberFormat="1" applyBorder="1"/>
    <xf numFmtId="189" fontId="0" fillId="0" borderId="25" xfId="0" applyNumberFormat="1" applyBorder="1"/>
    <xf numFmtId="190" fontId="0" fillId="0" borderId="25" xfId="0" applyNumberFormat="1" applyBorder="1"/>
    <xf numFmtId="172" fontId="0" fillId="0" borderId="0" xfId="0" applyNumberFormat="1" applyAlignment="1">
      <alignment horizontal="center"/>
    </xf>
    <xf numFmtId="191" fontId="0" fillId="0" borderId="0" xfId="0" applyNumberFormat="1"/>
    <xf numFmtId="170" fontId="0" fillId="0" borderId="0" xfId="0" applyNumberFormat="1"/>
    <xf numFmtId="171" fontId="0" fillId="0" borderId="0" xfId="0" applyNumberFormat="1"/>
    <xf numFmtId="0" fontId="9" fillId="0" borderId="0" xfId="0" applyFont="1" applyAlignment="1">
      <alignment horizontal="center"/>
    </xf>
    <xf numFmtId="0" fontId="0" fillId="0" borderId="0" xfId="0"/>
    <xf numFmtId="0" fontId="12" fillId="0" borderId="8" xfId="0" applyFont="1" applyBorder="1" applyAlignment="1">
      <alignment horizontal="center"/>
    </xf>
    <xf numFmtId="0" fontId="0" fillId="0" borderId="8" xfId="0" applyBorder="1"/>
    <xf numFmtId="49" fontId="19" fillId="0" borderId="0" xfId="0" applyNumberFormat="1" applyFont="1" applyAlignment="1">
      <alignment horizontal="center" vertical="center"/>
    </xf>
    <xf numFmtId="0" fontId="0" fillId="0" borderId="3" xfId="0" applyBorder="1"/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2" fillId="0" borderId="0" xfId="0" applyFont="1" applyAlignment="1">
      <alignment horizontal="left"/>
    </xf>
    <xf numFmtId="0" fontId="0" fillId="0" borderId="0" xfId="0" applyAlignment="1">
      <alignment horizontal="center"/>
    </xf>
    <xf numFmtId="172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80" fontId="0" fillId="0" borderId="0" xfId="0" applyNumberFormat="1"/>
    <xf numFmtId="181" fontId="0" fillId="0" borderId="0" xfId="0" applyNumberFormat="1"/>
    <xf numFmtId="170" fontId="0" fillId="0" borderId="0" xfId="0" applyNumberFormat="1"/>
    <xf numFmtId="171" fontId="0" fillId="0" borderId="0" xfId="0" applyNumberFormat="1"/>
    <xf numFmtId="194" fontId="24" fillId="0" borderId="23" xfId="0" applyNumberFormat="1" applyFont="1" applyBorder="1" applyAlignment="1">
      <alignment horizontal="center" vertical="center"/>
    </xf>
    <xf numFmtId="194" fontId="24" fillId="0" borderId="22" xfId="6" applyNumberFormat="1" applyFont="1" applyBorder="1" applyAlignment="1">
      <alignment horizontal="center" vertical="center"/>
    </xf>
    <xf numFmtId="194" fontId="24" fillId="0" borderId="22" xfId="0" applyNumberFormat="1" applyFont="1" applyBorder="1" applyAlignment="1">
      <alignment horizontal="center" vertical="center"/>
    </xf>
    <xf numFmtId="17" fontId="23" fillId="0" borderId="0" xfId="0" applyNumberFormat="1" applyFont="1" applyAlignment="1">
      <alignment horizontal="left"/>
    </xf>
    <xf numFmtId="177" fontId="2" fillId="0" borderId="0" xfId="9" applyNumberFormat="1" applyFont="1"/>
    <xf numFmtId="177" fontId="1" fillId="0" borderId="0" xfId="9" applyNumberFormat="1"/>
    <xf numFmtId="0" fontId="9" fillId="0" borderId="0" xfId="0" applyFont="1" applyAlignment="1">
      <alignment horizontal="center"/>
    </xf>
    <xf numFmtId="0" fontId="6" fillId="0" borderId="9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192" fontId="12" fillId="0" borderId="0" xfId="0" applyNumberFormat="1" applyFont="1" applyAlignment="1">
      <alignment horizontal="center"/>
    </xf>
    <xf numFmtId="0" fontId="9" fillId="0" borderId="1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/>
    </xf>
    <xf numFmtId="49" fontId="19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left" vertical="top" wrapText="1"/>
    </xf>
    <xf numFmtId="0" fontId="2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93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9" fontId="0" fillId="0" borderId="0" xfId="0" applyNumberFormat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0" xfId="0" applyAlignment="1"/>
    <xf numFmtId="0" fontId="0" fillId="0" borderId="7" xfId="0" applyBorder="1" applyAlignment="1"/>
    <xf numFmtId="0" fontId="0" fillId="0" borderId="6" xfId="0" applyBorder="1" applyAlignment="1"/>
    <xf numFmtId="0" fontId="0" fillId="0" borderId="2" xfId="0" applyBorder="1" applyAlignment="1"/>
    <xf numFmtId="0" fontId="0" fillId="0" borderId="8" xfId="0" applyBorder="1" applyAlignment="1"/>
    <xf numFmtId="194" fontId="25" fillId="0" borderId="0" xfId="0" applyNumberFormat="1" applyFont="1" applyAlignment="1">
      <alignment horizontal="right"/>
    </xf>
    <xf numFmtId="0" fontId="0" fillId="0" borderId="10" xfId="0" applyBorder="1" applyAlignment="1"/>
    <xf numFmtId="0" fontId="0" fillId="0" borderId="3" xfId="0" applyBorder="1" applyAlignment="1"/>
    <xf numFmtId="0" fontId="0" fillId="0" borderId="14" xfId="0" applyBorder="1" applyAlignment="1"/>
    <xf numFmtId="0" fontId="2" fillId="0" borderId="0" xfId="0" applyFont="1" applyAlignment="1"/>
    <xf numFmtId="3" fontId="0" fillId="0" borderId="0" xfId="0" applyNumberFormat="1" applyAlignment="1"/>
    <xf numFmtId="164" fontId="0" fillId="0" borderId="0" xfId="0" applyNumberFormat="1" applyAlignment="1"/>
    <xf numFmtId="172" fontId="0" fillId="0" borderId="0" xfId="0" applyNumberFormat="1" applyAlignment="1"/>
    <xf numFmtId="164" fontId="3" fillId="0" borderId="0" xfId="1" applyNumberFormat="1" applyFont="1" applyAlignment="1"/>
    <xf numFmtId="0" fontId="3" fillId="0" borderId="0" xfId="1" applyFont="1" applyAlignment="1"/>
    <xf numFmtId="180" fontId="0" fillId="0" borderId="0" xfId="0" applyNumberFormat="1" applyAlignment="1"/>
    <xf numFmtId="181" fontId="0" fillId="0" borderId="0" xfId="0" applyNumberFormat="1" applyAlignment="1"/>
    <xf numFmtId="0" fontId="0" fillId="0" borderId="9" xfId="0" applyBorder="1" applyAlignment="1"/>
    <xf numFmtId="170" fontId="0" fillId="0" borderId="0" xfId="0" applyNumberFormat="1" applyAlignment="1"/>
    <xf numFmtId="171" fontId="0" fillId="0" borderId="0" xfId="0" applyNumberFormat="1" applyAlignment="1"/>
    <xf numFmtId="166" fontId="16" fillId="0" borderId="0" xfId="6" applyNumberFormat="1" applyFont="1" applyAlignment="1">
      <alignment horizontal="right"/>
    </xf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since January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'Unemp Rate SA p14'!$C$5</c:f>
              <c:strCache>
                <c:ptCount val="1"/>
                <c:pt idx="0">
                  <c:v>unemployment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'Unemp Rate SA p14'!$B$6:$B$71</c:f>
              <c:numCache>
                <c:formatCode>mmm\-yy</c:formatCode>
                <c:ptCount val="66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  <c:pt idx="64">
                  <c:v>45778</c:v>
                </c:pt>
                <c:pt idx="65">
                  <c:v>45809</c:v>
                </c:pt>
              </c:numCache>
            </c:numRef>
          </c:cat>
          <c:val>
            <c:numRef>
              <c:f>'Unemp Rate SA p14'!$C$6:$C$71</c:f>
              <c:numCache>
                <c:formatCode>#,##0</c:formatCode>
                <c:ptCount val="66"/>
                <c:pt idx="0">
                  <c:v>64672</c:v>
                </c:pt>
                <c:pt idx="1">
                  <c:v>68220</c:v>
                </c:pt>
                <c:pt idx="2">
                  <c:v>71235</c:v>
                </c:pt>
                <c:pt idx="3">
                  <c:v>272781</c:v>
                </c:pt>
                <c:pt idx="4">
                  <c:v>216587</c:v>
                </c:pt>
                <c:pt idx="5">
                  <c:v>182262</c:v>
                </c:pt>
                <c:pt idx="6">
                  <c:v>166581</c:v>
                </c:pt>
                <c:pt idx="7">
                  <c:v>145795</c:v>
                </c:pt>
                <c:pt idx="8">
                  <c:v>137591</c:v>
                </c:pt>
                <c:pt idx="9">
                  <c:v>125775</c:v>
                </c:pt>
                <c:pt idx="10">
                  <c:v>119509</c:v>
                </c:pt>
                <c:pt idx="11">
                  <c:v>115370</c:v>
                </c:pt>
                <c:pt idx="12">
                  <c:v>109050</c:v>
                </c:pt>
                <c:pt idx="13">
                  <c:v>104520</c:v>
                </c:pt>
                <c:pt idx="14">
                  <c:v>101304</c:v>
                </c:pt>
                <c:pt idx="15">
                  <c:v>98905</c:v>
                </c:pt>
                <c:pt idx="16">
                  <c:v>96890</c:v>
                </c:pt>
                <c:pt idx="17">
                  <c:v>95626</c:v>
                </c:pt>
                <c:pt idx="18">
                  <c:v>93000</c:v>
                </c:pt>
                <c:pt idx="19">
                  <c:v>89841</c:v>
                </c:pt>
                <c:pt idx="20">
                  <c:v>86172</c:v>
                </c:pt>
                <c:pt idx="21">
                  <c:v>83030</c:v>
                </c:pt>
                <c:pt idx="22">
                  <c:v>80381</c:v>
                </c:pt>
                <c:pt idx="23">
                  <c:v>78529</c:v>
                </c:pt>
                <c:pt idx="24">
                  <c:v>77953</c:v>
                </c:pt>
                <c:pt idx="25">
                  <c:v>77481</c:v>
                </c:pt>
                <c:pt idx="26">
                  <c:v>76965</c:v>
                </c:pt>
                <c:pt idx="27">
                  <c:v>76356</c:v>
                </c:pt>
                <c:pt idx="28">
                  <c:v>76137</c:v>
                </c:pt>
                <c:pt idx="29">
                  <c:v>76473</c:v>
                </c:pt>
                <c:pt idx="30">
                  <c:v>77187</c:v>
                </c:pt>
                <c:pt idx="31">
                  <c:v>77906</c:v>
                </c:pt>
                <c:pt idx="32">
                  <c:v>78040</c:v>
                </c:pt>
                <c:pt idx="33">
                  <c:v>77708</c:v>
                </c:pt>
                <c:pt idx="34">
                  <c:v>76938</c:v>
                </c:pt>
                <c:pt idx="35">
                  <c:v>75778</c:v>
                </c:pt>
                <c:pt idx="36">
                  <c:v>74568</c:v>
                </c:pt>
                <c:pt idx="37">
                  <c:v>73678</c:v>
                </c:pt>
                <c:pt idx="38">
                  <c:v>72838</c:v>
                </c:pt>
                <c:pt idx="39">
                  <c:v>71636</c:v>
                </c:pt>
                <c:pt idx="40">
                  <c:v>70296</c:v>
                </c:pt>
                <c:pt idx="41">
                  <c:v>69360</c:v>
                </c:pt>
                <c:pt idx="42">
                  <c:v>69575</c:v>
                </c:pt>
                <c:pt idx="43">
                  <c:v>71144</c:v>
                </c:pt>
                <c:pt idx="44">
                  <c:v>73773</c:v>
                </c:pt>
                <c:pt idx="45">
                  <c:v>76964</c:v>
                </c:pt>
                <c:pt idx="46">
                  <c:v>80240</c:v>
                </c:pt>
                <c:pt idx="47">
                  <c:v>83275</c:v>
                </c:pt>
                <c:pt idx="48">
                  <c:v>85974</c:v>
                </c:pt>
                <c:pt idx="49">
                  <c:v>88929</c:v>
                </c:pt>
                <c:pt idx="50">
                  <c:v>93207</c:v>
                </c:pt>
                <c:pt idx="51">
                  <c:v>99053</c:v>
                </c:pt>
                <c:pt idx="52">
                  <c:v>105424</c:v>
                </c:pt>
                <c:pt idx="53">
                  <c:v>111177</c:v>
                </c:pt>
                <c:pt idx="54">
                  <c:v>115123</c:v>
                </c:pt>
                <c:pt idx="55">
                  <c:v>116576</c:v>
                </c:pt>
                <c:pt idx="56">
                  <c:v>115873</c:v>
                </c:pt>
                <c:pt idx="57">
                  <c:v>114211</c:v>
                </c:pt>
                <c:pt idx="58">
                  <c:v>112954</c:v>
                </c:pt>
                <c:pt idx="59">
                  <c:v>112637</c:v>
                </c:pt>
                <c:pt idx="60">
                  <c:v>109341</c:v>
                </c:pt>
                <c:pt idx="61">
                  <c:v>107112</c:v>
                </c:pt>
                <c:pt idx="62">
                  <c:v>105631</c:v>
                </c:pt>
                <c:pt idx="63">
                  <c:v>106470</c:v>
                </c:pt>
                <c:pt idx="64">
                  <c:v>105694</c:v>
                </c:pt>
                <c:pt idx="65">
                  <c:v>105951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AA-7D44-A62B-2EDE8965CA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739311"/>
        <c:axId val="1760740143"/>
      </c:lineChart>
      <c:dateAx>
        <c:axId val="1760739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066070483944005"/>
              <c:y val="0.927921342940094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40143"/>
        <c:crosses val="autoZero"/>
        <c:auto val="1"/>
        <c:lblOffset val="100"/>
        <c:baseTimeUnit val="months"/>
        <c:majorUnit val="3"/>
        <c:majorTimeUnit val="months"/>
      </c:dateAx>
      <c:valAx>
        <c:axId val="1760740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</a:t>
                </a:r>
              </a:p>
            </c:rich>
          </c:tx>
          <c:layout>
            <c:manualLayout>
              <c:xMode val="edge"/>
              <c:yMode val="edge"/>
              <c:x val="1.1431607610647418E-2"/>
              <c:y val="0.3835543338554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39311"/>
        <c:crosses val="autoZero"/>
        <c:crossBetween val="between"/>
        <c:majorUnit val="2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RATE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'Unemp Rate SA p14'!$D$5</c:f>
              <c:strCache>
                <c:ptCount val="1"/>
                <c:pt idx="0">
                  <c:v>unemployment rate</c:v>
                </c:pt>
              </c:strCache>
            </c:strRef>
          </c:tx>
          <c:spPr>
            <a:ln w="38100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'Unemp Rate SA p14'!$B$6:$B$71</c:f>
              <c:numCache>
                <c:formatCode>mmm\-yy</c:formatCode>
                <c:ptCount val="66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  <c:pt idx="64">
                  <c:v>45778</c:v>
                </c:pt>
                <c:pt idx="65">
                  <c:v>45809</c:v>
                </c:pt>
              </c:numCache>
            </c:numRef>
          </c:cat>
          <c:val>
            <c:numRef>
              <c:f>'Unemp Rate SA p14'!$D$6:$D$71</c:f>
              <c:numCache>
                <c:formatCode>0.0</c:formatCode>
                <c:ptCount val="66"/>
                <c:pt idx="0">
                  <c:v>2.8</c:v>
                </c:pt>
                <c:pt idx="1">
                  <c:v>2.9</c:v>
                </c:pt>
                <c:pt idx="2">
                  <c:v>3.1</c:v>
                </c:pt>
                <c:pt idx="3">
                  <c:v>11.7</c:v>
                </c:pt>
                <c:pt idx="4">
                  <c:v>9.3000000000000007</c:v>
                </c:pt>
                <c:pt idx="5">
                  <c:v>7.8</c:v>
                </c:pt>
                <c:pt idx="6">
                  <c:v>7.1</c:v>
                </c:pt>
                <c:pt idx="7">
                  <c:v>6.2</c:v>
                </c:pt>
                <c:pt idx="8">
                  <c:v>5.8</c:v>
                </c:pt>
                <c:pt idx="9">
                  <c:v>5.3</c:v>
                </c:pt>
                <c:pt idx="10">
                  <c:v>5.0999999999999996</c:v>
                </c:pt>
                <c:pt idx="11">
                  <c:v>4.9000000000000004</c:v>
                </c:pt>
                <c:pt idx="12">
                  <c:v>4.5999999999999996</c:v>
                </c:pt>
                <c:pt idx="13">
                  <c:v>4.4000000000000004</c:v>
                </c:pt>
                <c:pt idx="14">
                  <c:v>4.3</c:v>
                </c:pt>
                <c:pt idx="15">
                  <c:v>4.2</c:v>
                </c:pt>
                <c:pt idx="16">
                  <c:v>4.0999999999999996</c:v>
                </c:pt>
                <c:pt idx="17">
                  <c:v>4</c:v>
                </c:pt>
                <c:pt idx="18">
                  <c:v>3.9</c:v>
                </c:pt>
                <c:pt idx="19">
                  <c:v>3.8</c:v>
                </c:pt>
                <c:pt idx="20">
                  <c:v>3.6</c:v>
                </c:pt>
                <c:pt idx="21">
                  <c:v>3.5</c:v>
                </c:pt>
                <c:pt idx="22">
                  <c:v>3.4</c:v>
                </c:pt>
                <c:pt idx="23">
                  <c:v>3.3</c:v>
                </c:pt>
                <c:pt idx="24">
                  <c:v>3.3</c:v>
                </c:pt>
                <c:pt idx="25">
                  <c:v>3.2</c:v>
                </c:pt>
                <c:pt idx="26">
                  <c:v>3.2</c:v>
                </c:pt>
                <c:pt idx="27">
                  <c:v>3.2</c:v>
                </c:pt>
                <c:pt idx="28">
                  <c:v>3.2</c:v>
                </c:pt>
                <c:pt idx="29">
                  <c:v>3.2</c:v>
                </c:pt>
                <c:pt idx="30">
                  <c:v>3.2</c:v>
                </c:pt>
                <c:pt idx="31">
                  <c:v>3.2</c:v>
                </c:pt>
                <c:pt idx="32">
                  <c:v>3.2</c:v>
                </c:pt>
                <c:pt idx="33">
                  <c:v>3.2</c:v>
                </c:pt>
                <c:pt idx="34">
                  <c:v>3.2</c:v>
                </c:pt>
                <c:pt idx="35">
                  <c:v>3.1</c:v>
                </c:pt>
                <c:pt idx="36">
                  <c:v>3.1</c:v>
                </c:pt>
                <c:pt idx="37">
                  <c:v>3</c:v>
                </c:pt>
                <c:pt idx="38">
                  <c:v>3</c:v>
                </c:pt>
                <c:pt idx="39">
                  <c:v>2.9</c:v>
                </c:pt>
                <c:pt idx="40">
                  <c:v>2.8</c:v>
                </c:pt>
                <c:pt idx="41">
                  <c:v>2.8</c:v>
                </c:pt>
                <c:pt idx="42">
                  <c:v>2.8</c:v>
                </c:pt>
                <c:pt idx="43">
                  <c:v>2.9</c:v>
                </c:pt>
                <c:pt idx="44">
                  <c:v>3</c:v>
                </c:pt>
                <c:pt idx="45">
                  <c:v>3.1</c:v>
                </c:pt>
                <c:pt idx="46">
                  <c:v>3.2</c:v>
                </c:pt>
                <c:pt idx="47">
                  <c:v>3.3</c:v>
                </c:pt>
                <c:pt idx="48">
                  <c:v>3.4</c:v>
                </c:pt>
                <c:pt idx="49">
                  <c:v>3.5</c:v>
                </c:pt>
                <c:pt idx="50">
                  <c:v>3.7</c:v>
                </c:pt>
                <c:pt idx="51">
                  <c:v>3.9</c:v>
                </c:pt>
                <c:pt idx="52">
                  <c:v>4.2</c:v>
                </c:pt>
                <c:pt idx="53">
                  <c:v>4.4000000000000004</c:v>
                </c:pt>
                <c:pt idx="54">
                  <c:v>4.5</c:v>
                </c:pt>
                <c:pt idx="55">
                  <c:v>4.5999999999999996</c:v>
                </c:pt>
                <c:pt idx="56">
                  <c:v>4.5</c:v>
                </c:pt>
                <c:pt idx="57">
                  <c:v>4.5</c:v>
                </c:pt>
                <c:pt idx="58">
                  <c:v>4.4000000000000004</c:v>
                </c:pt>
                <c:pt idx="59">
                  <c:v>4.4000000000000004</c:v>
                </c:pt>
                <c:pt idx="60">
                  <c:v>4.3</c:v>
                </c:pt>
                <c:pt idx="61">
                  <c:v>4.2</c:v>
                </c:pt>
                <c:pt idx="62">
                  <c:v>4.0999999999999996</c:v>
                </c:pt>
                <c:pt idx="63">
                  <c:v>4.2</c:v>
                </c:pt>
                <c:pt idx="64">
                  <c:v>4.0999999999999996</c:v>
                </c:pt>
                <c:pt idx="65">
                  <c:v>4.0999999999999996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48-7C4E-8B49-F472599F83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8434607"/>
        <c:axId val="1508435023"/>
      </c:lineChart>
      <c:dateAx>
        <c:axId val="15084346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46120216656343"/>
              <c:y val="0.9282446103736703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5023"/>
        <c:crosses val="autoZero"/>
        <c:auto val="1"/>
        <c:lblOffset val="100"/>
        <c:baseTimeUnit val="months"/>
        <c:majorUnit val="3"/>
        <c:majorTimeUnit val="months"/>
      </c:dateAx>
      <c:valAx>
        <c:axId val="1508435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 RATE (PERCENT)</a:t>
                </a:r>
              </a:p>
            </c:rich>
          </c:tx>
          <c:layout>
            <c:manualLayout>
              <c:xMode val="edge"/>
              <c:yMode val="edge"/>
              <c:x val="1.1409222714721723E-2"/>
              <c:y val="0.2992414764615671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4607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EMPLOYMENT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'LFPR SA p15'!$D$5</c:f>
              <c:strCache>
                <c:ptCount val="1"/>
                <c:pt idx="0">
                  <c:v>employment</c:v>
                </c:pt>
              </c:strCache>
            </c:strRef>
          </c:tx>
          <c:spPr>
            <a:ln w="38100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'LFPR SA p15'!$B$6:$B$71</c:f>
              <c:numCache>
                <c:formatCode>mmm\-yy</c:formatCode>
                <c:ptCount val="66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  <c:pt idx="64">
                  <c:v>45778</c:v>
                </c:pt>
                <c:pt idx="65">
                  <c:v>45809</c:v>
                </c:pt>
              </c:numCache>
            </c:numRef>
          </c:cat>
          <c:val>
            <c:numRef>
              <c:f>'LFPR SA p15'!$D$6:$D$71</c:f>
              <c:numCache>
                <c:formatCode>#,##0</c:formatCode>
                <c:ptCount val="66"/>
                <c:pt idx="0">
                  <c:v>2268881</c:v>
                </c:pt>
                <c:pt idx="1">
                  <c:v>2260600</c:v>
                </c:pt>
                <c:pt idx="2">
                  <c:v>2251335</c:v>
                </c:pt>
                <c:pt idx="3">
                  <c:v>2049869</c:v>
                </c:pt>
                <c:pt idx="4">
                  <c:v>2118489</c:v>
                </c:pt>
                <c:pt idx="5">
                  <c:v>2145445</c:v>
                </c:pt>
                <c:pt idx="6">
                  <c:v>2173869</c:v>
                </c:pt>
                <c:pt idx="7">
                  <c:v>2198823</c:v>
                </c:pt>
                <c:pt idx="8">
                  <c:v>2219532</c:v>
                </c:pt>
                <c:pt idx="9">
                  <c:v>2233386</c:v>
                </c:pt>
                <c:pt idx="10">
                  <c:v>2241588</c:v>
                </c:pt>
                <c:pt idx="11">
                  <c:v>2245612</c:v>
                </c:pt>
                <c:pt idx="12">
                  <c:v>2248346</c:v>
                </c:pt>
                <c:pt idx="13">
                  <c:v>2251647</c:v>
                </c:pt>
                <c:pt idx="14">
                  <c:v>2256609</c:v>
                </c:pt>
                <c:pt idx="15">
                  <c:v>2262412</c:v>
                </c:pt>
                <c:pt idx="16">
                  <c:v>2268037</c:v>
                </c:pt>
                <c:pt idx="17">
                  <c:v>2272304</c:v>
                </c:pt>
                <c:pt idx="18">
                  <c:v>2275589</c:v>
                </c:pt>
                <c:pt idx="19">
                  <c:v>2278837</c:v>
                </c:pt>
                <c:pt idx="20">
                  <c:v>2282766</c:v>
                </c:pt>
                <c:pt idx="21">
                  <c:v>2288004</c:v>
                </c:pt>
                <c:pt idx="22">
                  <c:v>2294463</c:v>
                </c:pt>
                <c:pt idx="23">
                  <c:v>2301857</c:v>
                </c:pt>
                <c:pt idx="24">
                  <c:v>2309494</c:v>
                </c:pt>
                <c:pt idx="25">
                  <c:v>2316465</c:v>
                </c:pt>
                <c:pt idx="26">
                  <c:v>2321745</c:v>
                </c:pt>
                <c:pt idx="27">
                  <c:v>2325316</c:v>
                </c:pt>
                <c:pt idx="28">
                  <c:v>2327603</c:v>
                </c:pt>
                <c:pt idx="29">
                  <c:v>2329023</c:v>
                </c:pt>
                <c:pt idx="30">
                  <c:v>2330069</c:v>
                </c:pt>
                <c:pt idx="31">
                  <c:v>2331737</c:v>
                </c:pt>
                <c:pt idx="32">
                  <c:v>2334962</c:v>
                </c:pt>
                <c:pt idx="33">
                  <c:v>2340270</c:v>
                </c:pt>
                <c:pt idx="34">
                  <c:v>2347696</c:v>
                </c:pt>
                <c:pt idx="35">
                  <c:v>2356633</c:v>
                </c:pt>
                <c:pt idx="36">
                  <c:v>2365929</c:v>
                </c:pt>
                <c:pt idx="37">
                  <c:v>2375008</c:v>
                </c:pt>
                <c:pt idx="38">
                  <c:v>2383542</c:v>
                </c:pt>
                <c:pt idx="39">
                  <c:v>2391270</c:v>
                </c:pt>
                <c:pt idx="40">
                  <c:v>2397763</c:v>
                </c:pt>
                <c:pt idx="41">
                  <c:v>2403440</c:v>
                </c:pt>
                <c:pt idx="42">
                  <c:v>2408646</c:v>
                </c:pt>
                <c:pt idx="43">
                  <c:v>2413025</c:v>
                </c:pt>
                <c:pt idx="44">
                  <c:v>2416181</c:v>
                </c:pt>
                <c:pt idx="45">
                  <c:v>2417945</c:v>
                </c:pt>
                <c:pt idx="46">
                  <c:v>2418781</c:v>
                </c:pt>
                <c:pt idx="47">
                  <c:v>2419375</c:v>
                </c:pt>
                <c:pt idx="48">
                  <c:v>2420352</c:v>
                </c:pt>
                <c:pt idx="49">
                  <c:v>2422031</c:v>
                </c:pt>
                <c:pt idx="50">
                  <c:v>2424087</c:v>
                </c:pt>
                <c:pt idx="51">
                  <c:v>2426252</c:v>
                </c:pt>
                <c:pt idx="52">
                  <c:v>2428597</c:v>
                </c:pt>
                <c:pt idx="53">
                  <c:v>2430644</c:v>
                </c:pt>
                <c:pt idx="54">
                  <c:v>2432238</c:v>
                </c:pt>
                <c:pt idx="55">
                  <c:v>2433798</c:v>
                </c:pt>
                <c:pt idx="56">
                  <c:v>2435531</c:v>
                </c:pt>
                <c:pt idx="57">
                  <c:v>2436946</c:v>
                </c:pt>
                <c:pt idx="58">
                  <c:v>2437183</c:v>
                </c:pt>
                <c:pt idx="59">
                  <c:v>2437016</c:v>
                </c:pt>
                <c:pt idx="60">
                  <c:v>2439667</c:v>
                </c:pt>
                <c:pt idx="61">
                  <c:v>2443050</c:v>
                </c:pt>
                <c:pt idx="62">
                  <c:v>2445437</c:v>
                </c:pt>
                <c:pt idx="63">
                  <c:v>2448573</c:v>
                </c:pt>
                <c:pt idx="64">
                  <c:v>2453711</c:v>
                </c:pt>
                <c:pt idx="65">
                  <c:v>2459338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96-D147-A6CF-17CEBF8405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5443743"/>
        <c:axId val="1765442079"/>
      </c:lineChart>
      <c:dateAx>
        <c:axId val="17654437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498041704509602"/>
              <c:y val="0.9241741314769744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2079"/>
        <c:crosses val="autoZero"/>
        <c:auto val="1"/>
        <c:lblOffset val="100"/>
        <c:baseTimeUnit val="months"/>
        <c:majorUnit val="3"/>
        <c:majorTimeUnit val="months"/>
      </c:dateAx>
      <c:valAx>
        <c:axId val="1765442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EMPLOYMENT</a:t>
                </a:r>
              </a:p>
            </c:rich>
          </c:tx>
          <c:layout>
            <c:manualLayout>
              <c:xMode val="edge"/>
              <c:yMode val="edge"/>
              <c:x val="1.1407350623212452E-2"/>
              <c:y val="0.3930657615849737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3743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>
                <a:solidFill>
                  <a:srgbClr val="164676"/>
                </a:solidFill>
                <a:latin typeface="Bebas Neue Bold" panose="020B0606020202050201" pitchFamily="34" charset="77"/>
              </a:rPr>
              <a:t>Monthly</a:t>
            </a:r>
            <a:r>
              <a:rPr lang="en-US" sz="1800" baseline="0">
                <a:solidFill>
                  <a:srgbClr val="164676"/>
                </a:solidFill>
                <a:latin typeface="Bebas Neue Bold" panose="020B0606020202050201" pitchFamily="34" charset="77"/>
              </a:rPr>
              <a:t> Labor Force Participation Rate since January 2020</a:t>
            </a:r>
            <a:endParaRPr lang="en-US" sz="1800">
              <a:solidFill>
                <a:srgbClr val="164676"/>
              </a:solidFill>
              <a:latin typeface="Bebas Neue Bold" panose="020B0606020202050201" pitchFamily="34" charset="7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'LFPR SA p15'!$C$5</c:f>
              <c:strCache>
                <c:ptCount val="1"/>
                <c:pt idx="0">
                  <c:v>labor force participation rate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'LFPR SA p15'!$B$6:$B$71</c:f>
              <c:numCache>
                <c:formatCode>mmm\-yy</c:formatCode>
                <c:ptCount val="66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  <c:pt idx="64">
                  <c:v>45778</c:v>
                </c:pt>
                <c:pt idx="65">
                  <c:v>45809</c:v>
                </c:pt>
              </c:numCache>
            </c:numRef>
          </c:cat>
          <c:val>
            <c:numRef>
              <c:f>'LFPR SA p15'!$C$6:$C$71</c:f>
              <c:numCache>
                <c:formatCode>0.0</c:formatCode>
                <c:ptCount val="66"/>
                <c:pt idx="0">
                  <c:v>58</c:v>
                </c:pt>
                <c:pt idx="1">
                  <c:v>57.9</c:v>
                </c:pt>
                <c:pt idx="2">
                  <c:v>57.6</c:v>
                </c:pt>
                <c:pt idx="3">
                  <c:v>57.6</c:v>
                </c:pt>
                <c:pt idx="4">
                  <c:v>57.8</c:v>
                </c:pt>
                <c:pt idx="5">
                  <c:v>57.6</c:v>
                </c:pt>
                <c:pt idx="6">
                  <c:v>57.8</c:v>
                </c:pt>
                <c:pt idx="7">
                  <c:v>57.8</c:v>
                </c:pt>
                <c:pt idx="8">
                  <c:v>58.1</c:v>
                </c:pt>
                <c:pt idx="9">
                  <c:v>58</c:v>
                </c:pt>
                <c:pt idx="10">
                  <c:v>58</c:v>
                </c:pt>
                <c:pt idx="11">
                  <c:v>57.9</c:v>
                </c:pt>
                <c:pt idx="12">
                  <c:v>57.8</c:v>
                </c:pt>
                <c:pt idx="13">
                  <c:v>57.7</c:v>
                </c:pt>
                <c:pt idx="14">
                  <c:v>57.7</c:v>
                </c:pt>
                <c:pt idx="15">
                  <c:v>57.7</c:v>
                </c:pt>
                <c:pt idx="16">
                  <c:v>57.7</c:v>
                </c:pt>
                <c:pt idx="17">
                  <c:v>57.7</c:v>
                </c:pt>
                <c:pt idx="18">
                  <c:v>57.6</c:v>
                </c:pt>
                <c:pt idx="19">
                  <c:v>57.5</c:v>
                </c:pt>
                <c:pt idx="20">
                  <c:v>57.4</c:v>
                </c:pt>
                <c:pt idx="21">
                  <c:v>57.4</c:v>
                </c:pt>
                <c:pt idx="22">
                  <c:v>57.4</c:v>
                </c:pt>
                <c:pt idx="23">
                  <c:v>57.4</c:v>
                </c:pt>
                <c:pt idx="24">
                  <c:v>57.5</c:v>
                </c:pt>
                <c:pt idx="25">
                  <c:v>57.6</c:v>
                </c:pt>
                <c:pt idx="26">
                  <c:v>57.6</c:v>
                </c:pt>
                <c:pt idx="27">
                  <c:v>57.6</c:v>
                </c:pt>
                <c:pt idx="28">
                  <c:v>57.5</c:v>
                </c:pt>
                <c:pt idx="29">
                  <c:v>57.4</c:v>
                </c:pt>
                <c:pt idx="30">
                  <c:v>57.4</c:v>
                </c:pt>
                <c:pt idx="31">
                  <c:v>57.3</c:v>
                </c:pt>
                <c:pt idx="32">
                  <c:v>57.3</c:v>
                </c:pt>
                <c:pt idx="33">
                  <c:v>57.3</c:v>
                </c:pt>
                <c:pt idx="34">
                  <c:v>57.4</c:v>
                </c:pt>
                <c:pt idx="35">
                  <c:v>57.4</c:v>
                </c:pt>
                <c:pt idx="36">
                  <c:v>57.5</c:v>
                </c:pt>
                <c:pt idx="37">
                  <c:v>57.6</c:v>
                </c:pt>
                <c:pt idx="38">
                  <c:v>57.7</c:v>
                </c:pt>
                <c:pt idx="39">
                  <c:v>57.8</c:v>
                </c:pt>
                <c:pt idx="40">
                  <c:v>57.8</c:v>
                </c:pt>
                <c:pt idx="41">
                  <c:v>57.8</c:v>
                </c:pt>
                <c:pt idx="42">
                  <c:v>57.8</c:v>
                </c:pt>
                <c:pt idx="43">
                  <c:v>57.8</c:v>
                </c:pt>
                <c:pt idx="44">
                  <c:v>57.9</c:v>
                </c:pt>
                <c:pt idx="45">
                  <c:v>57.9</c:v>
                </c:pt>
                <c:pt idx="46">
                  <c:v>57.9</c:v>
                </c:pt>
                <c:pt idx="47">
                  <c:v>57.8</c:v>
                </c:pt>
                <c:pt idx="48">
                  <c:v>57.8</c:v>
                </c:pt>
                <c:pt idx="49">
                  <c:v>57.8</c:v>
                </c:pt>
                <c:pt idx="50">
                  <c:v>57.9</c:v>
                </c:pt>
                <c:pt idx="51">
                  <c:v>58</c:v>
                </c:pt>
                <c:pt idx="52">
                  <c:v>58.1</c:v>
                </c:pt>
                <c:pt idx="53">
                  <c:v>58.1</c:v>
                </c:pt>
                <c:pt idx="54">
                  <c:v>58.2</c:v>
                </c:pt>
                <c:pt idx="55">
                  <c:v>58.1</c:v>
                </c:pt>
                <c:pt idx="56">
                  <c:v>58.1</c:v>
                </c:pt>
                <c:pt idx="57">
                  <c:v>58</c:v>
                </c:pt>
                <c:pt idx="58">
                  <c:v>57.8</c:v>
                </c:pt>
                <c:pt idx="59">
                  <c:v>57.7</c:v>
                </c:pt>
                <c:pt idx="60">
                  <c:v>57.6</c:v>
                </c:pt>
                <c:pt idx="61">
                  <c:v>57.6</c:v>
                </c:pt>
                <c:pt idx="62">
                  <c:v>57.5</c:v>
                </c:pt>
                <c:pt idx="63">
                  <c:v>57.5</c:v>
                </c:pt>
                <c:pt idx="64">
                  <c:v>57.5</c:v>
                </c:pt>
                <c:pt idx="65">
                  <c:v>57.6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F3-0447-992F-C8D5E00962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1029295"/>
        <c:axId val="1381026799"/>
      </c:lineChart>
      <c:dateAx>
        <c:axId val="13810292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164676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88084140292988"/>
              <c:y val="0.929181261702142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rgbClr val="164676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6799"/>
        <c:crosses val="autoZero"/>
        <c:auto val="1"/>
        <c:lblOffset val="100"/>
        <c:baseTimeUnit val="months"/>
        <c:majorUnit val="3"/>
        <c:majorTimeUnit val="months"/>
      </c:dateAx>
      <c:valAx>
        <c:axId val="1381026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LABOR FORCE PARTICIPATION RATE (PERCENT)</a:t>
                </a:r>
              </a:p>
            </c:rich>
          </c:tx>
          <c:layout>
            <c:manualLayout>
              <c:xMode val="edge"/>
              <c:yMode val="edge"/>
              <c:x val="1.0699026556038613E-2"/>
              <c:y val="0.206196280504849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1" u="none" strike="noStrike" kern="1200" baseline="0">
                  <a:solidFill>
                    <a:srgbClr val="164676"/>
                  </a:solidFill>
                  <a:latin typeface="Bebas Neue Pro" panose="020B0506020202050201" pitchFamily="34" charset="77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9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0</xdr:colOff>
      <xdr:row>4</xdr:row>
      <xdr:rowOff>0</xdr:rowOff>
    </xdr:from>
    <xdr:to>
      <xdr:col>16</xdr:col>
      <xdr:colOff>419100</xdr:colOff>
      <xdr:row>28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B7BA2A4-47BF-0C46-B3BC-65ED070714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1</xdr:colOff>
      <xdr:row>34</xdr:row>
      <xdr:rowOff>174373</xdr:rowOff>
    </xdr:from>
    <xdr:to>
      <xdr:col>16</xdr:col>
      <xdr:colOff>419101</xdr:colOff>
      <xdr:row>58</xdr:row>
      <xdr:rowOff>174373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12E9B22-73C6-E94F-AFC5-04EC71BEF3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0</xdr:colOff>
      <xdr:row>5</xdr:row>
      <xdr:rowOff>0</xdr:rowOff>
    </xdr:from>
    <xdr:to>
      <xdr:col>17</xdr:col>
      <xdr:colOff>342900</xdr:colOff>
      <xdr:row>29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CDCC3F-4695-AF4B-9D57-BD12A446ED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7</xdr:col>
      <xdr:colOff>0</xdr:colOff>
      <xdr:row>35</xdr:row>
      <xdr:rowOff>42916</xdr:rowOff>
    </xdr:from>
    <xdr:to>
      <xdr:col>17</xdr:col>
      <xdr:colOff>342900</xdr:colOff>
      <xdr:row>59</xdr:row>
      <xdr:rowOff>42916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5AA7151-C773-BD41-99A4-AABDC439E3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A8" sqref="A8:G8"/>
    </sheetView>
  </sheetViews>
  <sheetFormatPr defaultColWidth="8.85546875" defaultRowHeight="15"/>
  <cols>
    <col min="1" max="2" width="11.140625" bestFit="1" customWidth="1"/>
    <col min="4" max="5" width="12.85546875" bestFit="1" customWidth="1"/>
    <col min="6" max="6" width="12.7109375" customWidth="1"/>
  </cols>
  <sheetData>
    <row r="1" spans="1:14" ht="15.75" customHeight="1">
      <c r="A1" s="196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</row>
    <row r="2" spans="1:14" ht="15.75" customHeight="1">
      <c r="A2" s="196" t="s">
        <v>0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</row>
    <row r="3" spans="1:14" ht="16.5" customHeight="1" thickBot="1">
      <c r="A3" s="169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</row>
    <row r="4" spans="1:14">
      <c r="A4" s="197" t="s">
        <v>1</v>
      </c>
      <c r="B4" s="14" t="s">
        <v>2</v>
      </c>
      <c r="C4" s="14"/>
      <c r="D4" s="14"/>
      <c r="E4" s="14"/>
      <c r="F4" s="14"/>
      <c r="G4" s="15"/>
      <c r="H4" s="170"/>
      <c r="I4" s="170"/>
      <c r="J4" s="170"/>
      <c r="K4" s="170"/>
      <c r="L4" s="170"/>
      <c r="M4" s="170"/>
      <c r="N4" s="170"/>
    </row>
    <row r="5" spans="1:14">
      <c r="A5" s="220"/>
      <c r="B5" s="200" t="s">
        <v>3</v>
      </c>
      <c r="C5" s="199" t="s">
        <v>4</v>
      </c>
      <c r="D5" s="16" t="s">
        <v>5</v>
      </c>
      <c r="E5" s="16"/>
      <c r="F5" s="71" t="s">
        <v>6</v>
      </c>
      <c r="G5" s="17"/>
      <c r="H5" s="170"/>
      <c r="I5" s="170"/>
      <c r="J5" s="170"/>
      <c r="K5" s="170"/>
      <c r="L5" s="170"/>
      <c r="M5" s="170"/>
      <c r="N5" s="170"/>
    </row>
    <row r="6" spans="1:14">
      <c r="A6" s="220"/>
      <c r="B6" s="220"/>
      <c r="C6" s="220"/>
      <c r="D6" s="200" t="s">
        <v>3</v>
      </c>
      <c r="E6" s="199" t="s">
        <v>4</v>
      </c>
      <c r="F6" s="200" t="s">
        <v>3</v>
      </c>
      <c r="G6" s="198" t="s">
        <v>7</v>
      </c>
      <c r="H6" s="170"/>
      <c r="I6" s="170"/>
      <c r="J6" s="170"/>
      <c r="K6" s="170"/>
      <c r="L6" s="170"/>
      <c r="M6" s="170"/>
      <c r="N6" s="170"/>
    </row>
    <row r="7" spans="1:14" ht="15.75" customHeight="1" thickBot="1">
      <c r="A7" s="221"/>
      <c r="B7" s="221"/>
      <c r="C7" s="221"/>
      <c r="D7" s="221"/>
      <c r="E7" s="221"/>
      <c r="F7" s="221"/>
      <c r="G7" s="222"/>
      <c r="H7" s="170"/>
      <c r="I7" s="170"/>
      <c r="J7" s="170"/>
      <c r="K7" s="170"/>
      <c r="L7" s="170"/>
      <c r="M7" s="170"/>
      <c r="N7" s="170"/>
    </row>
    <row r="8" spans="1:14" ht="15.75" customHeight="1" thickBot="1">
      <c r="A8" s="72">
        <v>4454158</v>
      </c>
      <c r="B8" s="73">
        <v>2565289</v>
      </c>
      <c r="C8" s="192">
        <v>57.6</v>
      </c>
      <c r="D8" s="74">
        <v>2459338</v>
      </c>
      <c r="E8" s="191">
        <v>55.2</v>
      </c>
      <c r="F8" s="74">
        <v>105951</v>
      </c>
      <c r="G8" s="190">
        <v>4.0999999999999996</v>
      </c>
      <c r="H8" s="170"/>
      <c r="I8" s="170"/>
      <c r="J8" s="170"/>
      <c r="K8" s="170"/>
      <c r="L8" s="170"/>
      <c r="M8" s="75"/>
      <c r="N8" s="170"/>
    </row>
    <row r="9" spans="1:14">
      <c r="A9" s="170"/>
      <c r="B9" s="170"/>
      <c r="C9" s="170"/>
      <c r="D9" s="170"/>
      <c r="E9" s="76"/>
      <c r="F9" s="170"/>
      <c r="G9" s="170"/>
      <c r="H9" s="170"/>
      <c r="I9" s="170"/>
      <c r="J9" s="170"/>
      <c r="K9" s="170"/>
      <c r="L9" s="170"/>
      <c r="M9" s="170"/>
      <c r="N9" s="170"/>
    </row>
    <row r="10" spans="1:14">
      <c r="A10" s="28" t="s">
        <v>8</v>
      </c>
      <c r="B10" s="28"/>
      <c r="C10" s="28"/>
      <c r="D10" s="28"/>
      <c r="E10" s="28"/>
      <c r="F10" s="28"/>
      <c r="G10" s="170"/>
      <c r="H10" s="170"/>
      <c r="I10" s="170"/>
      <c r="J10" s="170"/>
      <c r="K10" s="170"/>
      <c r="L10" s="170"/>
      <c r="M10" s="170"/>
      <c r="N10" s="170"/>
    </row>
    <row r="12" spans="1:14">
      <c r="A12" s="18" t="s">
        <v>9</v>
      </c>
      <c r="B12" s="18"/>
      <c r="C12" s="18"/>
      <c r="D12" s="18"/>
      <c r="E12" s="18"/>
      <c r="F12" s="18"/>
      <c r="G12" s="18"/>
      <c r="H12" s="170"/>
      <c r="I12" s="170"/>
      <c r="J12" s="170"/>
      <c r="K12" s="170"/>
      <c r="L12" s="170"/>
      <c r="M12" s="170"/>
      <c r="N12" s="170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27" sqref="B27:H34"/>
    </sheetView>
  </sheetViews>
  <sheetFormatPr defaultColWidth="8.85546875" defaultRowHeight="15"/>
  <cols>
    <col min="1" max="1" width="19.140625" bestFit="1" customWidth="1"/>
    <col min="2" max="2" width="13.28515625" bestFit="1" customWidth="1"/>
    <col min="3" max="3" width="13.42578125" bestFit="1" customWidth="1"/>
    <col min="4" max="4" width="12.42578125" bestFit="1" customWidth="1"/>
    <col min="5" max="5" width="14.140625" bestFit="1" customWidth="1"/>
    <col min="6" max="6" width="11" bestFit="1" customWidth="1"/>
    <col min="7" max="7" width="18.28515625" bestFit="1" customWidth="1"/>
    <col min="8" max="8" width="15.140625" bestFit="1" customWidth="1"/>
  </cols>
  <sheetData>
    <row r="1" spans="1:8" ht="15.75" customHeight="1" thickBot="1">
      <c r="A1" s="218" t="s">
        <v>236</v>
      </c>
      <c r="B1" s="224"/>
      <c r="C1" s="224"/>
      <c r="D1" s="224"/>
      <c r="E1" s="224"/>
      <c r="F1" s="224"/>
      <c r="G1" s="224"/>
      <c r="H1" s="223"/>
    </row>
    <row r="2" spans="1:8" ht="15.75" customHeight="1" thickBot="1">
      <c r="A2" s="41" t="s">
        <v>15</v>
      </c>
      <c r="B2" s="42" t="s">
        <v>237</v>
      </c>
      <c r="C2" s="43" t="s">
        <v>238</v>
      </c>
      <c r="D2" s="44" t="s">
        <v>239</v>
      </c>
      <c r="E2" s="42" t="s">
        <v>240</v>
      </c>
      <c r="F2" s="42" t="s">
        <v>241</v>
      </c>
      <c r="G2" s="42" t="s">
        <v>242</v>
      </c>
      <c r="H2" s="43" t="s">
        <v>243</v>
      </c>
    </row>
    <row r="3" spans="1:8">
      <c r="A3" s="45" t="s">
        <v>244</v>
      </c>
      <c r="B3" s="120">
        <v>1190.94</v>
      </c>
      <c r="C3" s="120">
        <v>1167.45</v>
      </c>
      <c r="D3" s="120">
        <v>1116.53</v>
      </c>
      <c r="E3" s="156">
        <f t="shared" ref="E3:E10" si="0">B3-C3</f>
        <v>23.490000000000009</v>
      </c>
      <c r="F3" s="147">
        <f t="shared" ref="F3:F10" si="1">ROUND(E3/C3,3)</f>
        <v>0.02</v>
      </c>
      <c r="G3" s="156">
        <f t="shared" ref="G3:G10" si="2">B3-D3</f>
        <v>74.410000000000082</v>
      </c>
      <c r="H3" s="147">
        <f t="shared" ref="H3:H10" si="3">ROUND(G3/D3,3)</f>
        <v>6.7000000000000004E-2</v>
      </c>
    </row>
    <row r="4" spans="1:8">
      <c r="A4" s="45" t="s">
        <v>245</v>
      </c>
      <c r="B4" s="120">
        <v>1019.03</v>
      </c>
      <c r="C4" s="120">
        <v>1002.58</v>
      </c>
      <c r="D4" s="120">
        <v>1016.4</v>
      </c>
      <c r="E4" s="156">
        <f t="shared" si="0"/>
        <v>16.449999999999932</v>
      </c>
      <c r="F4" s="147">
        <f t="shared" si="1"/>
        <v>1.6E-2</v>
      </c>
      <c r="G4" s="156">
        <f t="shared" si="2"/>
        <v>2.6299999999999955</v>
      </c>
      <c r="H4" s="147">
        <f t="shared" si="3"/>
        <v>3.0000000000000001E-3</v>
      </c>
    </row>
    <row r="5" spans="1:8">
      <c r="A5" s="45" t="s">
        <v>246</v>
      </c>
      <c r="B5" s="120">
        <v>783.88</v>
      </c>
      <c r="C5" s="120">
        <v>784.52</v>
      </c>
      <c r="D5" s="120">
        <v>749.13</v>
      </c>
      <c r="E5" s="156">
        <f t="shared" si="0"/>
        <v>-0.63999999999998636</v>
      </c>
      <c r="F5" s="147">
        <f t="shared" si="1"/>
        <v>-1E-3</v>
      </c>
      <c r="G5" s="156">
        <f t="shared" si="2"/>
        <v>34.75</v>
      </c>
      <c r="H5" s="147">
        <f t="shared" si="3"/>
        <v>4.5999999999999999E-2</v>
      </c>
    </row>
    <row r="6" spans="1:8">
      <c r="A6" s="45" t="s">
        <v>247</v>
      </c>
      <c r="B6" s="120">
        <v>1163.24</v>
      </c>
      <c r="C6" s="120">
        <v>1131.3499999999999</v>
      </c>
      <c r="D6" s="120">
        <v>1109.8699999999999</v>
      </c>
      <c r="E6" s="156">
        <f t="shared" si="0"/>
        <v>31.8900000000001</v>
      </c>
      <c r="F6" s="147">
        <f t="shared" si="1"/>
        <v>2.8000000000000001E-2</v>
      </c>
      <c r="G6" s="156">
        <f t="shared" si="2"/>
        <v>53.370000000000118</v>
      </c>
      <c r="H6" s="147">
        <f t="shared" si="3"/>
        <v>4.8000000000000001E-2</v>
      </c>
    </row>
    <row r="7" spans="1:8">
      <c r="A7" s="45" t="s">
        <v>248</v>
      </c>
      <c r="B7" s="120">
        <v>875.34</v>
      </c>
      <c r="C7" s="120">
        <v>869.16</v>
      </c>
      <c r="D7" s="120">
        <v>784.16</v>
      </c>
      <c r="E7" s="156">
        <f t="shared" si="0"/>
        <v>6.1800000000000637</v>
      </c>
      <c r="F7" s="147">
        <f t="shared" si="1"/>
        <v>7.0000000000000001E-3</v>
      </c>
      <c r="G7" s="156">
        <f t="shared" si="2"/>
        <v>91.180000000000064</v>
      </c>
      <c r="H7" s="147">
        <f t="shared" si="3"/>
        <v>0.11600000000000001</v>
      </c>
    </row>
    <row r="8" spans="1:8">
      <c r="A8" s="45" t="s">
        <v>249</v>
      </c>
      <c r="B8" s="120">
        <v>824</v>
      </c>
      <c r="C8" s="120">
        <v>815.88</v>
      </c>
      <c r="D8" s="120">
        <v>837.08</v>
      </c>
      <c r="E8" s="156">
        <f t="shared" si="0"/>
        <v>8.1200000000000045</v>
      </c>
      <c r="F8" s="147">
        <f t="shared" si="1"/>
        <v>0.01</v>
      </c>
      <c r="G8" s="156">
        <f t="shared" si="2"/>
        <v>-13.080000000000041</v>
      </c>
      <c r="H8" s="147">
        <f t="shared" si="3"/>
        <v>-1.6E-2</v>
      </c>
    </row>
    <row r="9" spans="1:8">
      <c r="A9" s="45" t="s">
        <v>250</v>
      </c>
      <c r="B9" s="120">
        <v>1091.6500000000001</v>
      </c>
      <c r="C9" s="120">
        <v>1096.48</v>
      </c>
      <c r="D9" s="120">
        <v>1021.73</v>
      </c>
      <c r="E9" s="156">
        <f t="shared" si="0"/>
        <v>-4.8299999999999272</v>
      </c>
      <c r="F9" s="147">
        <f t="shared" si="1"/>
        <v>-4.0000000000000001E-3</v>
      </c>
      <c r="G9" s="156">
        <f t="shared" si="2"/>
        <v>69.920000000000073</v>
      </c>
      <c r="H9" s="147">
        <f t="shared" si="3"/>
        <v>6.8000000000000005E-2</v>
      </c>
    </row>
    <row r="10" spans="1:8">
      <c r="A10" s="45" t="s">
        <v>251</v>
      </c>
      <c r="B10" s="120">
        <v>943.15</v>
      </c>
      <c r="C10" s="120">
        <v>972.85</v>
      </c>
      <c r="D10" s="120">
        <v>964.4</v>
      </c>
      <c r="E10" s="156">
        <f t="shared" si="0"/>
        <v>-29.700000000000045</v>
      </c>
      <c r="F10" s="147">
        <f t="shared" si="1"/>
        <v>-3.1E-2</v>
      </c>
      <c r="G10" s="156">
        <f t="shared" si="2"/>
        <v>-21.25</v>
      </c>
      <c r="H10" s="147">
        <f t="shared" si="3"/>
        <v>-2.1999999999999999E-2</v>
      </c>
    </row>
    <row r="11" spans="1:8">
      <c r="A11" s="170"/>
      <c r="B11" s="170"/>
      <c r="C11" s="170"/>
      <c r="D11" s="170"/>
      <c r="E11" s="170"/>
      <c r="F11" s="170"/>
      <c r="G11" s="121"/>
      <c r="H11" s="170"/>
    </row>
    <row r="12" spans="1:8" ht="15.75" customHeight="1" thickBot="1">
      <c r="A12" s="170"/>
      <c r="B12" s="170"/>
      <c r="C12" s="170"/>
      <c r="D12" s="170"/>
      <c r="E12" s="170"/>
      <c r="F12" s="170"/>
      <c r="G12" s="170"/>
      <c r="H12" s="170"/>
    </row>
    <row r="13" spans="1:8" ht="15.75" customHeight="1" thickBot="1">
      <c r="A13" s="217" t="s">
        <v>252</v>
      </c>
      <c r="B13" s="237"/>
      <c r="C13" s="237"/>
      <c r="D13" s="237"/>
      <c r="E13" s="237"/>
      <c r="F13" s="237"/>
      <c r="G13" s="237"/>
      <c r="H13" s="226"/>
    </row>
    <row r="14" spans="1:8" ht="15.75" customHeight="1" thickBot="1">
      <c r="A14" s="42" t="s">
        <v>15</v>
      </c>
      <c r="B14" s="43" t="s">
        <v>237</v>
      </c>
      <c r="C14" s="44" t="s">
        <v>238</v>
      </c>
      <c r="D14" s="42" t="s">
        <v>239</v>
      </c>
      <c r="E14" s="43" t="s">
        <v>240</v>
      </c>
      <c r="F14" s="44" t="s">
        <v>241</v>
      </c>
      <c r="G14" s="43" t="s">
        <v>242</v>
      </c>
      <c r="H14" s="46" t="s">
        <v>243</v>
      </c>
    </row>
    <row r="15" spans="1:8">
      <c r="A15" s="45" t="s">
        <v>244</v>
      </c>
      <c r="B15" s="177">
        <v>34.5</v>
      </c>
      <c r="C15" s="177">
        <v>33.799999999999997</v>
      </c>
      <c r="D15" s="177">
        <v>33.6</v>
      </c>
      <c r="E15" s="157">
        <f t="shared" ref="E15:E22" si="4">B15-C15</f>
        <v>0.70000000000000284</v>
      </c>
      <c r="F15" s="147">
        <f t="shared" ref="F15:F22" si="5">ROUND(E15/C15,3)</f>
        <v>2.1000000000000001E-2</v>
      </c>
      <c r="G15" s="157">
        <f t="shared" ref="G15:G22" si="6">B15-D15</f>
        <v>0.89999999999999858</v>
      </c>
      <c r="H15" s="147">
        <f t="shared" ref="H15:H22" si="7">ROUND(G15/D15,3)</f>
        <v>2.7E-2</v>
      </c>
    </row>
    <row r="16" spans="1:8">
      <c r="A16" s="45" t="s">
        <v>245</v>
      </c>
      <c r="B16" s="177">
        <v>33.9</v>
      </c>
      <c r="C16" s="177">
        <v>33.700000000000003</v>
      </c>
      <c r="D16" s="177">
        <v>35</v>
      </c>
      <c r="E16" s="157">
        <f t="shared" si="4"/>
        <v>0.19999999999999574</v>
      </c>
      <c r="F16" s="147">
        <f t="shared" si="5"/>
        <v>6.0000000000000001E-3</v>
      </c>
      <c r="G16" s="157">
        <f t="shared" si="6"/>
        <v>-1.1000000000000014</v>
      </c>
      <c r="H16" s="147">
        <f t="shared" si="7"/>
        <v>-3.1E-2</v>
      </c>
    </row>
    <row r="17" spans="1:8">
      <c r="A17" s="45" t="s">
        <v>246</v>
      </c>
      <c r="B17" s="177">
        <v>33.299999999999997</v>
      </c>
      <c r="C17" s="177">
        <v>33.200000000000003</v>
      </c>
      <c r="D17" s="177">
        <v>32.9</v>
      </c>
      <c r="E17" s="157">
        <f t="shared" si="4"/>
        <v>9.9999999999994316E-2</v>
      </c>
      <c r="F17" s="147">
        <f t="shared" si="5"/>
        <v>3.0000000000000001E-3</v>
      </c>
      <c r="G17" s="157">
        <f t="shared" si="6"/>
        <v>0.39999999999999858</v>
      </c>
      <c r="H17" s="147">
        <f t="shared" si="7"/>
        <v>1.2E-2</v>
      </c>
    </row>
    <row r="18" spans="1:8">
      <c r="A18" s="45" t="s">
        <v>247</v>
      </c>
      <c r="B18" s="177">
        <v>35.4</v>
      </c>
      <c r="C18" s="177">
        <v>34.799999999999997</v>
      </c>
      <c r="D18" s="177">
        <v>34.5</v>
      </c>
      <c r="E18" s="157">
        <f t="shared" si="4"/>
        <v>0.60000000000000142</v>
      </c>
      <c r="F18" s="147">
        <f t="shared" si="5"/>
        <v>1.7000000000000001E-2</v>
      </c>
      <c r="G18" s="157">
        <f t="shared" si="6"/>
        <v>0.89999999999999858</v>
      </c>
      <c r="H18" s="147">
        <f t="shared" si="7"/>
        <v>2.5999999999999999E-2</v>
      </c>
    </row>
    <row r="19" spans="1:8">
      <c r="A19" s="45" t="s">
        <v>248</v>
      </c>
      <c r="B19" s="177">
        <v>30.8</v>
      </c>
      <c r="C19" s="177">
        <v>30.2</v>
      </c>
      <c r="D19" s="177">
        <v>30.5</v>
      </c>
      <c r="E19" s="157">
        <f t="shared" si="4"/>
        <v>0.60000000000000142</v>
      </c>
      <c r="F19" s="147">
        <f t="shared" si="5"/>
        <v>0.02</v>
      </c>
      <c r="G19" s="157">
        <f t="shared" si="6"/>
        <v>0.30000000000000071</v>
      </c>
      <c r="H19" s="147">
        <f t="shared" si="7"/>
        <v>0.01</v>
      </c>
    </row>
    <row r="20" spans="1:8">
      <c r="A20" s="45" t="s">
        <v>249</v>
      </c>
      <c r="B20" s="177">
        <v>32</v>
      </c>
      <c r="C20" s="177">
        <v>31.2</v>
      </c>
      <c r="D20" s="177">
        <v>31.6</v>
      </c>
      <c r="E20" s="157">
        <f t="shared" si="4"/>
        <v>0.80000000000000071</v>
      </c>
      <c r="F20" s="147">
        <f t="shared" si="5"/>
        <v>2.5999999999999999E-2</v>
      </c>
      <c r="G20" s="157">
        <f t="shared" si="6"/>
        <v>0.39999999999999858</v>
      </c>
      <c r="H20" s="147">
        <f t="shared" si="7"/>
        <v>1.2999999999999999E-2</v>
      </c>
    </row>
    <row r="21" spans="1:8">
      <c r="A21" s="45" t="s">
        <v>250</v>
      </c>
      <c r="B21" s="177">
        <v>35</v>
      </c>
      <c r="C21" s="177">
        <v>35.200000000000003</v>
      </c>
      <c r="D21" s="177">
        <v>34.799999999999997</v>
      </c>
      <c r="E21" s="157">
        <f t="shared" si="4"/>
        <v>-0.20000000000000284</v>
      </c>
      <c r="F21" s="147">
        <f t="shared" si="5"/>
        <v>-6.0000000000000001E-3</v>
      </c>
      <c r="G21" s="157">
        <f t="shared" si="6"/>
        <v>0.20000000000000284</v>
      </c>
      <c r="H21" s="147">
        <f t="shared" si="7"/>
        <v>6.0000000000000001E-3</v>
      </c>
    </row>
    <row r="22" spans="1:8">
      <c r="A22" s="45" t="s">
        <v>251</v>
      </c>
      <c r="B22" s="177">
        <v>32.5</v>
      </c>
      <c r="C22" s="177">
        <v>32.9</v>
      </c>
      <c r="D22" s="177">
        <v>35.299999999999997</v>
      </c>
      <c r="E22" s="157">
        <f t="shared" si="4"/>
        <v>-0.39999999999999858</v>
      </c>
      <c r="F22" s="147">
        <f t="shared" si="5"/>
        <v>-1.2E-2</v>
      </c>
      <c r="G22" s="157">
        <f t="shared" si="6"/>
        <v>-2.7999999999999972</v>
      </c>
      <c r="H22" s="147">
        <f t="shared" si="7"/>
        <v>-7.9000000000000001E-2</v>
      </c>
    </row>
    <row r="24" spans="1:8" ht="15.75" customHeight="1" thickBot="1">
      <c r="A24" s="170"/>
      <c r="B24" s="170"/>
      <c r="C24" s="170"/>
      <c r="D24" s="170"/>
      <c r="E24" s="170"/>
      <c r="F24" s="170"/>
      <c r="G24" s="170"/>
      <c r="H24" s="170"/>
    </row>
    <row r="25" spans="1:8" ht="15.75" customHeight="1" thickBot="1">
      <c r="A25" s="217" t="s">
        <v>253</v>
      </c>
      <c r="B25" s="237"/>
      <c r="C25" s="237"/>
      <c r="D25" s="237"/>
      <c r="E25" s="237"/>
      <c r="F25" s="237"/>
      <c r="G25" s="237"/>
      <c r="H25" s="226"/>
    </row>
    <row r="26" spans="1:8" ht="15.75" customHeight="1" thickBot="1">
      <c r="A26" s="42" t="s">
        <v>15</v>
      </c>
      <c r="B26" s="47" t="s">
        <v>237</v>
      </c>
      <c r="C26" s="48" t="s">
        <v>238</v>
      </c>
      <c r="D26" s="48" t="s">
        <v>239</v>
      </c>
      <c r="E26" s="48" t="s">
        <v>240</v>
      </c>
      <c r="F26" s="48" t="s">
        <v>241</v>
      </c>
      <c r="G26" s="41" t="s">
        <v>242</v>
      </c>
      <c r="H26" s="43" t="s">
        <v>243</v>
      </c>
    </row>
    <row r="27" spans="1:8">
      <c r="A27" s="45" t="s">
        <v>244</v>
      </c>
      <c r="B27" s="120">
        <v>34.520000000000003</v>
      </c>
      <c r="C27" s="120">
        <v>34.54</v>
      </c>
      <c r="D27" s="120">
        <v>33.229999999999997</v>
      </c>
      <c r="E27" s="156">
        <f t="shared" ref="E27:E34" si="8">B27-C27</f>
        <v>-1.9999999999996021E-2</v>
      </c>
      <c r="F27" s="147">
        <f t="shared" ref="F27:F34" si="9">ROUND(E27/C27,3)</f>
        <v>-1E-3</v>
      </c>
      <c r="G27" s="156">
        <f t="shared" ref="G27:G34" si="10">B27-D27</f>
        <v>1.2900000000000063</v>
      </c>
      <c r="H27" s="147">
        <f t="shared" ref="H27:H34" si="11">ROUND(G27/D27,3)</f>
        <v>3.9E-2</v>
      </c>
    </row>
    <row r="28" spans="1:8">
      <c r="A28" s="45" t="s">
        <v>245</v>
      </c>
      <c r="B28" s="120">
        <v>30.06</v>
      </c>
      <c r="C28" s="120">
        <v>29.75</v>
      </c>
      <c r="D28" s="120">
        <v>29.04</v>
      </c>
      <c r="E28" s="156">
        <f t="shared" si="8"/>
        <v>0.30999999999999872</v>
      </c>
      <c r="F28" s="147">
        <f t="shared" si="9"/>
        <v>0.01</v>
      </c>
      <c r="G28" s="156">
        <f t="shared" si="10"/>
        <v>1.0199999999999996</v>
      </c>
      <c r="H28" s="147">
        <f t="shared" si="11"/>
        <v>3.5000000000000003E-2</v>
      </c>
    </row>
    <row r="29" spans="1:8">
      <c r="A29" s="45" t="s">
        <v>246</v>
      </c>
      <c r="B29" s="120">
        <v>23.54</v>
      </c>
      <c r="C29" s="120">
        <v>23.63</v>
      </c>
      <c r="D29" s="120">
        <v>22.77</v>
      </c>
      <c r="E29" s="156">
        <f t="shared" si="8"/>
        <v>-8.9999999999999858E-2</v>
      </c>
      <c r="F29" s="147">
        <f t="shared" si="9"/>
        <v>-4.0000000000000001E-3</v>
      </c>
      <c r="G29" s="156">
        <f t="shared" si="10"/>
        <v>0.76999999999999957</v>
      </c>
      <c r="H29" s="147">
        <f t="shared" si="11"/>
        <v>3.4000000000000002E-2</v>
      </c>
    </row>
    <row r="30" spans="1:8">
      <c r="A30" s="45" t="s">
        <v>247</v>
      </c>
      <c r="B30" s="120">
        <v>32.86</v>
      </c>
      <c r="C30" s="120">
        <v>32.51</v>
      </c>
      <c r="D30" s="120">
        <v>32.17</v>
      </c>
      <c r="E30" s="156">
        <f t="shared" si="8"/>
        <v>0.35000000000000142</v>
      </c>
      <c r="F30" s="147">
        <f t="shared" si="9"/>
        <v>1.0999999999999999E-2</v>
      </c>
      <c r="G30" s="156">
        <f t="shared" si="10"/>
        <v>0.68999999999999773</v>
      </c>
      <c r="H30" s="147">
        <f t="shared" si="11"/>
        <v>2.1000000000000001E-2</v>
      </c>
    </row>
    <row r="31" spans="1:8">
      <c r="A31" s="45" t="s">
        <v>248</v>
      </c>
      <c r="B31" s="120">
        <v>28.42</v>
      </c>
      <c r="C31" s="120">
        <v>28.78</v>
      </c>
      <c r="D31" s="120">
        <v>25.71</v>
      </c>
      <c r="E31" s="156">
        <f t="shared" si="8"/>
        <v>-0.35999999999999943</v>
      </c>
      <c r="F31" s="147">
        <f t="shared" si="9"/>
        <v>-1.2999999999999999E-2</v>
      </c>
      <c r="G31" s="156">
        <f t="shared" si="10"/>
        <v>2.7100000000000009</v>
      </c>
      <c r="H31" s="147">
        <f t="shared" si="11"/>
        <v>0.105</v>
      </c>
    </row>
    <row r="32" spans="1:8">
      <c r="A32" s="45" t="s">
        <v>249</v>
      </c>
      <c r="B32" s="120">
        <v>25.75</v>
      </c>
      <c r="C32" s="120">
        <v>26.15</v>
      </c>
      <c r="D32" s="120">
        <v>26.49</v>
      </c>
      <c r="E32" s="156">
        <f t="shared" si="8"/>
        <v>-0.39999999999999858</v>
      </c>
      <c r="F32" s="147">
        <f t="shared" si="9"/>
        <v>-1.4999999999999999E-2</v>
      </c>
      <c r="G32" s="156">
        <f t="shared" si="10"/>
        <v>-0.73999999999999844</v>
      </c>
      <c r="H32" s="147">
        <f t="shared" si="11"/>
        <v>-2.8000000000000001E-2</v>
      </c>
    </row>
    <row r="33" spans="1:8">
      <c r="A33" s="45" t="s">
        <v>250</v>
      </c>
      <c r="B33" s="120">
        <v>31.19</v>
      </c>
      <c r="C33" s="120">
        <v>31.15</v>
      </c>
      <c r="D33" s="120">
        <v>29.36</v>
      </c>
      <c r="E33" s="156">
        <f t="shared" si="8"/>
        <v>4.00000000000027E-2</v>
      </c>
      <c r="F33" s="147">
        <f t="shared" si="9"/>
        <v>1E-3</v>
      </c>
      <c r="G33" s="156">
        <f t="shared" si="10"/>
        <v>1.8300000000000018</v>
      </c>
      <c r="H33" s="147">
        <f t="shared" si="11"/>
        <v>6.2E-2</v>
      </c>
    </row>
    <row r="34" spans="1:8">
      <c r="A34" s="45" t="s">
        <v>251</v>
      </c>
      <c r="B34" s="120">
        <v>29.02</v>
      </c>
      <c r="C34" s="120">
        <v>29.57</v>
      </c>
      <c r="D34" s="120">
        <v>27.32</v>
      </c>
      <c r="E34" s="156">
        <f t="shared" si="8"/>
        <v>-0.55000000000000071</v>
      </c>
      <c r="F34" s="147">
        <f t="shared" si="9"/>
        <v>-1.9E-2</v>
      </c>
      <c r="G34" s="156">
        <f t="shared" si="10"/>
        <v>1.6999999999999993</v>
      </c>
      <c r="H34" s="147">
        <f t="shared" si="11"/>
        <v>6.2E-2</v>
      </c>
    </row>
    <row r="36" spans="1:8">
      <c r="A36" s="170" t="s">
        <v>127</v>
      </c>
      <c r="B36" s="170"/>
      <c r="C36" s="170"/>
      <c r="D36" s="170"/>
      <c r="E36" s="170"/>
      <c r="F36" s="170"/>
      <c r="G36" s="170"/>
      <c r="H36" s="170"/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topLeftCell="A2" zoomScale="90" zoomScaleNormal="90" workbookViewId="0">
      <selection activeCell="B31" sqref="B31:H41"/>
    </sheetView>
  </sheetViews>
  <sheetFormatPr defaultColWidth="8.85546875" defaultRowHeight="15"/>
  <cols>
    <col min="1" max="1" width="32.42578125" bestFit="1" customWidth="1"/>
    <col min="2" max="2" width="13.28515625" bestFit="1" customWidth="1"/>
    <col min="3" max="3" width="13.42578125" bestFit="1" customWidth="1"/>
    <col min="4" max="4" width="12.42578125" bestFit="1" customWidth="1"/>
    <col min="5" max="5" width="14.140625" bestFit="1" customWidth="1"/>
    <col min="6" max="6" width="11" style="139" bestFit="1" customWidth="1"/>
    <col min="7" max="7" width="18.28515625" bestFit="1" customWidth="1"/>
    <col min="8" max="8" width="15.140625" style="139" bestFit="1" customWidth="1"/>
    <col min="15" max="15" width="12.140625" customWidth="1"/>
    <col min="16" max="17" width="9.85546875" bestFit="1" customWidth="1"/>
  </cols>
  <sheetData>
    <row r="1" spans="1:21" ht="15.75" customHeight="1" thickBot="1">
      <c r="A1" s="219" t="s">
        <v>254</v>
      </c>
      <c r="B1" s="221"/>
      <c r="C1" s="221"/>
      <c r="D1" s="221"/>
      <c r="E1" s="221"/>
      <c r="F1" s="221"/>
      <c r="G1" s="221"/>
      <c r="H1" s="221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</row>
    <row r="2" spans="1:21" ht="15.75" customHeight="1" thickBot="1">
      <c r="A2" s="49" t="s">
        <v>255</v>
      </c>
      <c r="B2" s="49" t="s">
        <v>237</v>
      </c>
      <c r="C2" s="49" t="s">
        <v>238</v>
      </c>
      <c r="D2" s="49" t="s">
        <v>239</v>
      </c>
      <c r="E2" s="49" t="s">
        <v>240</v>
      </c>
      <c r="F2" s="158" t="s">
        <v>241</v>
      </c>
      <c r="G2" s="49" t="s">
        <v>242</v>
      </c>
      <c r="H2" s="158" t="s">
        <v>243</v>
      </c>
      <c r="I2" s="174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</row>
    <row r="3" spans="1:21" ht="15.75" customHeight="1">
      <c r="A3" s="50" t="s">
        <v>256</v>
      </c>
      <c r="B3" s="122">
        <v>1081.31</v>
      </c>
      <c r="C3" s="122">
        <v>1060.8800000000001</v>
      </c>
      <c r="D3" s="122">
        <v>1037.6600000000001</v>
      </c>
      <c r="E3" s="159">
        <f t="shared" ref="E3:E13" si="0">B3-C3</f>
        <v>20.429999999999836</v>
      </c>
      <c r="F3" s="160">
        <f t="shared" ref="F3:F13" si="1">ROUND((B3-C3)/C3,3)</f>
        <v>1.9E-2</v>
      </c>
      <c r="G3" s="159">
        <f t="shared" ref="G3:G13" si="2">B3-D3</f>
        <v>43.649999999999864</v>
      </c>
      <c r="H3" s="160">
        <f t="shared" ref="H3:H13" si="3">ROUND((B3-D3)/D3,3)</f>
        <v>4.2000000000000003E-2</v>
      </c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</row>
    <row r="4" spans="1:21" ht="15.75" customHeight="1">
      <c r="A4" s="50" t="s">
        <v>257</v>
      </c>
      <c r="B4" s="122">
        <v>1396.15</v>
      </c>
      <c r="C4" s="122">
        <v>1375.84</v>
      </c>
      <c r="D4" s="122">
        <v>1358.65</v>
      </c>
      <c r="E4" s="159">
        <f t="shared" si="0"/>
        <v>20.310000000000173</v>
      </c>
      <c r="F4" s="160">
        <f t="shared" si="1"/>
        <v>1.4999999999999999E-2</v>
      </c>
      <c r="G4" s="159">
        <f t="shared" si="2"/>
        <v>37.5</v>
      </c>
      <c r="H4" s="160">
        <f t="shared" si="3"/>
        <v>2.8000000000000001E-2</v>
      </c>
      <c r="I4" s="170"/>
      <c r="J4" s="170"/>
      <c r="K4" s="170"/>
      <c r="L4" s="170"/>
      <c r="M4" s="170"/>
      <c r="N4" s="170"/>
      <c r="O4" s="122"/>
      <c r="P4" s="122"/>
      <c r="Q4" s="122"/>
      <c r="R4" s="161"/>
      <c r="S4" s="162"/>
      <c r="T4" s="161"/>
      <c r="U4" s="162"/>
    </row>
    <row r="5" spans="1:21" ht="15.75" customHeight="1">
      <c r="A5" s="50" t="s">
        <v>258</v>
      </c>
      <c r="B5" s="122">
        <v>1374.73</v>
      </c>
      <c r="C5" s="122">
        <v>1350.27</v>
      </c>
      <c r="D5" s="122">
        <v>1341.54</v>
      </c>
      <c r="E5" s="159">
        <f t="shared" si="0"/>
        <v>24.460000000000036</v>
      </c>
      <c r="F5" s="160">
        <f t="shared" si="1"/>
        <v>1.7999999999999999E-2</v>
      </c>
      <c r="G5" s="159">
        <f t="shared" si="2"/>
        <v>33.190000000000055</v>
      </c>
      <c r="H5" s="160">
        <f t="shared" si="3"/>
        <v>2.5000000000000001E-2</v>
      </c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</row>
    <row r="6" spans="1:21" ht="15.75" customHeight="1">
      <c r="A6" s="50" t="s">
        <v>259</v>
      </c>
      <c r="B6" s="122">
        <v>1387.83</v>
      </c>
      <c r="C6" s="122">
        <v>1364</v>
      </c>
      <c r="D6" s="122">
        <v>1349.92</v>
      </c>
      <c r="E6" s="159">
        <f t="shared" si="0"/>
        <v>23.829999999999927</v>
      </c>
      <c r="F6" s="160">
        <f t="shared" si="1"/>
        <v>1.7000000000000001E-2</v>
      </c>
      <c r="G6" s="159">
        <f t="shared" si="2"/>
        <v>37.909999999999854</v>
      </c>
      <c r="H6" s="160">
        <f t="shared" si="3"/>
        <v>2.8000000000000001E-2</v>
      </c>
      <c r="I6" s="170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</row>
    <row r="7" spans="1:21" ht="15.75" customHeight="1">
      <c r="A7" s="50" t="s">
        <v>260</v>
      </c>
      <c r="B7" s="122">
        <v>1004.73</v>
      </c>
      <c r="C7" s="122">
        <v>984.83</v>
      </c>
      <c r="D7" s="122">
        <v>957.13</v>
      </c>
      <c r="E7" s="159">
        <f t="shared" si="0"/>
        <v>19.899999999999977</v>
      </c>
      <c r="F7" s="160">
        <f t="shared" si="1"/>
        <v>0.02</v>
      </c>
      <c r="G7" s="159">
        <f t="shared" si="2"/>
        <v>47.600000000000023</v>
      </c>
      <c r="H7" s="160">
        <f t="shared" si="3"/>
        <v>0.05</v>
      </c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</row>
    <row r="8" spans="1:21" ht="15.75" customHeight="1">
      <c r="A8" s="50" t="s">
        <v>141</v>
      </c>
      <c r="B8" s="122">
        <v>946.4</v>
      </c>
      <c r="C8" s="122">
        <v>934.4</v>
      </c>
      <c r="D8" s="122">
        <v>890.76</v>
      </c>
      <c r="E8" s="159">
        <f t="shared" si="0"/>
        <v>12</v>
      </c>
      <c r="F8" s="160">
        <f t="shared" si="1"/>
        <v>1.2999999999999999E-2</v>
      </c>
      <c r="G8" s="159">
        <f t="shared" si="2"/>
        <v>55.639999999999986</v>
      </c>
      <c r="H8" s="160">
        <f t="shared" si="3"/>
        <v>6.2E-2</v>
      </c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</row>
    <row r="9" spans="1:21" ht="15.75" customHeight="1">
      <c r="A9" s="50" t="s">
        <v>261</v>
      </c>
      <c r="B9" s="122">
        <v>1313.68</v>
      </c>
      <c r="C9" s="122">
        <v>1294.82</v>
      </c>
      <c r="D9" s="122">
        <v>1235.98</v>
      </c>
      <c r="E9" s="159">
        <f t="shared" si="0"/>
        <v>18.860000000000127</v>
      </c>
      <c r="F9" s="160">
        <f t="shared" si="1"/>
        <v>1.4999999999999999E-2</v>
      </c>
      <c r="G9" s="159">
        <f t="shared" si="2"/>
        <v>77.700000000000045</v>
      </c>
      <c r="H9" s="160">
        <f t="shared" si="3"/>
        <v>6.3E-2</v>
      </c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</row>
    <row r="10" spans="1:21" ht="15.75" customHeight="1">
      <c r="A10" s="50" t="s">
        <v>262</v>
      </c>
      <c r="B10" s="122">
        <v>1447.78</v>
      </c>
      <c r="C10" s="122">
        <v>1414.74</v>
      </c>
      <c r="D10" s="122">
        <v>1282.82</v>
      </c>
      <c r="E10" s="159">
        <f t="shared" si="0"/>
        <v>33.039999999999964</v>
      </c>
      <c r="F10" s="160">
        <f t="shared" si="1"/>
        <v>2.3E-2</v>
      </c>
      <c r="G10" s="159">
        <f t="shared" si="2"/>
        <v>164.96000000000004</v>
      </c>
      <c r="H10" s="160">
        <f t="shared" si="3"/>
        <v>0.129</v>
      </c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</row>
    <row r="11" spans="1:21" ht="15.75" customHeight="1">
      <c r="A11" s="50" t="s">
        <v>263</v>
      </c>
      <c r="B11" s="122">
        <v>1010.77</v>
      </c>
      <c r="C11" s="122">
        <v>995.29</v>
      </c>
      <c r="D11" s="122">
        <v>1030.4000000000001</v>
      </c>
      <c r="E11" s="159">
        <f t="shared" si="0"/>
        <v>15.480000000000018</v>
      </c>
      <c r="F11" s="160">
        <f t="shared" si="1"/>
        <v>1.6E-2</v>
      </c>
      <c r="G11" s="159">
        <f t="shared" si="2"/>
        <v>-19.630000000000109</v>
      </c>
      <c r="H11" s="160">
        <f t="shared" si="3"/>
        <v>-1.9E-2</v>
      </c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</row>
    <row r="12" spans="1:21" ht="15.75" customHeight="1">
      <c r="A12" s="50" t="s">
        <v>264</v>
      </c>
      <c r="B12" s="122">
        <v>495.87</v>
      </c>
      <c r="C12" s="122">
        <v>480.92</v>
      </c>
      <c r="D12" s="122">
        <v>483.18</v>
      </c>
      <c r="E12" s="159">
        <f t="shared" si="0"/>
        <v>14.949999999999989</v>
      </c>
      <c r="F12" s="160">
        <f t="shared" si="1"/>
        <v>3.1E-2</v>
      </c>
      <c r="G12" s="159">
        <f t="shared" si="2"/>
        <v>12.689999999999998</v>
      </c>
      <c r="H12" s="160">
        <f t="shared" si="3"/>
        <v>2.5999999999999999E-2</v>
      </c>
      <c r="I12" s="170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</row>
    <row r="13" spans="1:21" ht="15.75" customHeight="1" thickBot="1">
      <c r="A13" s="50" t="s">
        <v>159</v>
      </c>
      <c r="B13" s="122">
        <v>945.67</v>
      </c>
      <c r="C13" s="122">
        <v>940.9</v>
      </c>
      <c r="D13" s="122">
        <v>1010.94</v>
      </c>
      <c r="E13" s="159">
        <f t="shared" si="0"/>
        <v>4.7699999999999818</v>
      </c>
      <c r="F13" s="160">
        <f t="shared" si="1"/>
        <v>5.0000000000000001E-3</v>
      </c>
      <c r="G13" s="159">
        <f t="shared" si="2"/>
        <v>-65.270000000000095</v>
      </c>
      <c r="H13" s="160">
        <f t="shared" si="3"/>
        <v>-6.5000000000000002E-2</v>
      </c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</row>
    <row r="14" spans="1:21">
      <c r="A14" s="55"/>
      <c r="B14" s="170"/>
      <c r="C14" s="170"/>
      <c r="D14" s="170"/>
      <c r="E14" s="170"/>
      <c r="F14" s="180"/>
      <c r="G14" s="170"/>
      <c r="H14" s="18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</row>
    <row r="15" spans="1:21" ht="15.75" customHeight="1" thickBot="1">
      <c r="A15" s="219" t="s">
        <v>265</v>
      </c>
      <c r="B15" s="221"/>
      <c r="C15" s="221"/>
      <c r="D15" s="221"/>
      <c r="E15" s="221"/>
      <c r="F15" s="221"/>
      <c r="G15" s="221"/>
      <c r="H15" s="221"/>
      <c r="I15" s="170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</row>
    <row r="16" spans="1:21" ht="15.75" customHeight="1" thickBot="1">
      <c r="A16" s="49" t="s">
        <v>255</v>
      </c>
      <c r="B16" s="49" t="s">
        <v>237</v>
      </c>
      <c r="C16" s="49" t="s">
        <v>238</v>
      </c>
      <c r="D16" s="49" t="s">
        <v>239</v>
      </c>
      <c r="E16" s="49" t="s">
        <v>240</v>
      </c>
      <c r="F16" s="158" t="s">
        <v>241</v>
      </c>
      <c r="G16" s="49" t="s">
        <v>242</v>
      </c>
      <c r="H16" s="158" t="s">
        <v>243</v>
      </c>
      <c r="I16" s="174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</row>
    <row r="17" spans="1:21" ht="15.75" customHeight="1">
      <c r="A17" s="50" t="s">
        <v>256</v>
      </c>
      <c r="B17" s="123">
        <v>34.1</v>
      </c>
      <c r="C17" s="123">
        <v>33.700000000000003</v>
      </c>
      <c r="D17" s="123">
        <v>34.1</v>
      </c>
      <c r="E17" s="157">
        <f t="shared" ref="E17:E27" si="4">B17-C17</f>
        <v>0.39999999999999858</v>
      </c>
      <c r="F17" s="160">
        <f t="shared" ref="F17:F27" si="5">ROUND((B17-C17)/C17,3)</f>
        <v>1.2E-2</v>
      </c>
      <c r="G17" s="157">
        <f t="shared" ref="G17:G27" si="6">B17-D17</f>
        <v>0</v>
      </c>
      <c r="H17" s="160">
        <f t="shared" ref="H17:H27" si="7">ROUND((B17-D17)/D17,3)</f>
        <v>0</v>
      </c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</row>
    <row r="18" spans="1:21" ht="15.75" customHeight="1">
      <c r="A18" s="50" t="s">
        <v>257</v>
      </c>
      <c r="B18" s="123">
        <v>40.200000000000003</v>
      </c>
      <c r="C18" s="123">
        <v>40.299999999999997</v>
      </c>
      <c r="D18" s="123">
        <v>40.4</v>
      </c>
      <c r="E18" s="157">
        <f t="shared" si="4"/>
        <v>-9.9999999999994316E-2</v>
      </c>
      <c r="F18" s="160">
        <f t="shared" si="5"/>
        <v>-2E-3</v>
      </c>
      <c r="G18" s="157">
        <f t="shared" si="6"/>
        <v>-0.19999999999999574</v>
      </c>
      <c r="H18" s="160">
        <f t="shared" si="7"/>
        <v>-5.0000000000000001E-3</v>
      </c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</row>
    <row r="19" spans="1:21" ht="15.75" customHeight="1">
      <c r="A19" s="50" t="s">
        <v>258</v>
      </c>
      <c r="B19" s="123">
        <v>41</v>
      </c>
      <c r="C19" s="123">
        <v>40.5</v>
      </c>
      <c r="D19" s="123">
        <v>42.2</v>
      </c>
      <c r="E19" s="157">
        <f t="shared" si="4"/>
        <v>0.5</v>
      </c>
      <c r="F19" s="160">
        <f t="shared" si="5"/>
        <v>1.2E-2</v>
      </c>
      <c r="G19" s="157">
        <f t="shared" si="6"/>
        <v>-1.2000000000000028</v>
      </c>
      <c r="H19" s="160">
        <f t="shared" si="7"/>
        <v>-2.8000000000000001E-2</v>
      </c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</row>
    <row r="20" spans="1:21" ht="15.75" customHeight="1">
      <c r="A20" s="50" t="s">
        <v>259</v>
      </c>
      <c r="B20" s="123">
        <v>39.799999999999997</v>
      </c>
      <c r="C20" s="123">
        <v>40</v>
      </c>
      <c r="D20" s="123">
        <v>40.200000000000003</v>
      </c>
      <c r="E20" s="157">
        <f t="shared" si="4"/>
        <v>-0.20000000000000284</v>
      </c>
      <c r="F20" s="160">
        <f t="shared" si="5"/>
        <v>-5.0000000000000001E-3</v>
      </c>
      <c r="G20" s="157">
        <f t="shared" si="6"/>
        <v>-0.40000000000000568</v>
      </c>
      <c r="H20" s="160">
        <f t="shared" si="7"/>
        <v>-0.01</v>
      </c>
      <c r="I20" s="170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</row>
    <row r="21" spans="1:21" ht="15.75" customHeight="1">
      <c r="A21" s="50" t="s">
        <v>260</v>
      </c>
      <c r="B21" s="123">
        <v>32.6</v>
      </c>
      <c r="C21" s="123">
        <v>32.1</v>
      </c>
      <c r="D21" s="123">
        <v>32.5</v>
      </c>
      <c r="E21" s="157">
        <f t="shared" si="4"/>
        <v>0.5</v>
      </c>
      <c r="F21" s="160">
        <f t="shared" si="5"/>
        <v>1.6E-2</v>
      </c>
      <c r="G21" s="157">
        <f t="shared" si="6"/>
        <v>0.10000000000000142</v>
      </c>
      <c r="H21" s="160">
        <f t="shared" si="7"/>
        <v>3.0000000000000001E-3</v>
      </c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</row>
    <row r="22" spans="1:21" ht="15.75" customHeight="1">
      <c r="A22" s="50" t="s">
        <v>141</v>
      </c>
      <c r="B22" s="123">
        <v>33.799999999999997</v>
      </c>
      <c r="C22" s="123">
        <v>33.299999999999997</v>
      </c>
      <c r="D22" s="123">
        <v>33.200000000000003</v>
      </c>
      <c r="E22" s="157">
        <f t="shared" si="4"/>
        <v>0.5</v>
      </c>
      <c r="F22" s="160">
        <f t="shared" si="5"/>
        <v>1.4999999999999999E-2</v>
      </c>
      <c r="G22" s="157">
        <f t="shared" si="6"/>
        <v>0.59999999999999432</v>
      </c>
      <c r="H22" s="160">
        <f t="shared" si="7"/>
        <v>1.7999999999999999E-2</v>
      </c>
      <c r="I22" s="170"/>
      <c r="J22" s="170"/>
      <c r="K22" s="170"/>
      <c r="L22" s="170"/>
      <c r="M22" s="170"/>
      <c r="N22" s="170"/>
      <c r="O22" s="123"/>
      <c r="P22" s="123"/>
      <c r="Q22" s="123"/>
      <c r="R22" s="163"/>
      <c r="S22" s="162"/>
      <c r="T22" s="163"/>
      <c r="U22" s="162"/>
    </row>
    <row r="23" spans="1:21" ht="15.75" customHeight="1">
      <c r="A23" s="50" t="s">
        <v>261</v>
      </c>
      <c r="B23" s="123">
        <v>36.1</v>
      </c>
      <c r="C23" s="123">
        <v>36.299999999999997</v>
      </c>
      <c r="D23" s="123">
        <v>36.6</v>
      </c>
      <c r="E23" s="157">
        <f t="shared" si="4"/>
        <v>-0.19999999999999574</v>
      </c>
      <c r="F23" s="160">
        <f t="shared" si="5"/>
        <v>-6.0000000000000001E-3</v>
      </c>
      <c r="G23" s="157">
        <f t="shared" si="6"/>
        <v>-0.5</v>
      </c>
      <c r="H23" s="160">
        <f t="shared" si="7"/>
        <v>-1.4E-2</v>
      </c>
      <c r="I23" s="170"/>
      <c r="J23" s="170"/>
      <c r="K23" s="170"/>
      <c r="L23" s="170"/>
      <c r="M23" s="170"/>
      <c r="N23" s="170"/>
      <c r="O23" s="170"/>
      <c r="P23" s="170"/>
      <c r="Q23" s="170"/>
      <c r="R23" s="164"/>
      <c r="S23" s="170"/>
      <c r="T23" s="170"/>
      <c r="U23" s="170"/>
    </row>
    <row r="24" spans="1:21" ht="15.75" customHeight="1">
      <c r="A24" s="50" t="s">
        <v>262</v>
      </c>
      <c r="B24" s="123">
        <v>38.200000000000003</v>
      </c>
      <c r="C24" s="123">
        <v>38</v>
      </c>
      <c r="D24" s="123">
        <v>37.4</v>
      </c>
      <c r="E24" s="157">
        <f t="shared" si="4"/>
        <v>0.20000000000000284</v>
      </c>
      <c r="F24" s="160">
        <f t="shared" si="5"/>
        <v>5.0000000000000001E-3</v>
      </c>
      <c r="G24" s="157">
        <f t="shared" si="6"/>
        <v>0.80000000000000426</v>
      </c>
      <c r="H24" s="160">
        <f t="shared" si="7"/>
        <v>2.1000000000000001E-2</v>
      </c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</row>
    <row r="25" spans="1:21" ht="15.75" customHeight="1">
      <c r="A25" s="50" t="s">
        <v>263</v>
      </c>
      <c r="B25" s="123">
        <v>31.4</v>
      </c>
      <c r="C25" s="123">
        <v>30.9</v>
      </c>
      <c r="D25" s="123">
        <v>32.200000000000003</v>
      </c>
      <c r="E25" s="157">
        <f t="shared" si="4"/>
        <v>0.5</v>
      </c>
      <c r="F25" s="160">
        <f t="shared" si="5"/>
        <v>1.6E-2</v>
      </c>
      <c r="G25" s="157">
        <f t="shared" si="6"/>
        <v>-0.80000000000000426</v>
      </c>
      <c r="H25" s="160">
        <f t="shared" si="7"/>
        <v>-2.5000000000000001E-2</v>
      </c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</row>
    <row r="26" spans="1:21" ht="15.75" customHeight="1">
      <c r="A26" s="50" t="s">
        <v>264</v>
      </c>
      <c r="B26" s="123">
        <v>25.6</v>
      </c>
      <c r="C26" s="123">
        <v>24.4</v>
      </c>
      <c r="D26" s="123">
        <v>25.1</v>
      </c>
      <c r="E26" s="157">
        <f t="shared" si="4"/>
        <v>1.2000000000000028</v>
      </c>
      <c r="F26" s="160">
        <f t="shared" si="5"/>
        <v>4.9000000000000002E-2</v>
      </c>
      <c r="G26" s="157">
        <f t="shared" si="6"/>
        <v>0.5</v>
      </c>
      <c r="H26" s="160">
        <f t="shared" si="7"/>
        <v>0.02</v>
      </c>
      <c r="I26" s="170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</row>
    <row r="27" spans="1:21">
      <c r="A27" s="50" t="s">
        <v>159</v>
      </c>
      <c r="B27" s="123">
        <v>33.1</v>
      </c>
      <c r="C27" s="123">
        <v>32.4</v>
      </c>
      <c r="D27" s="123">
        <v>35.200000000000003</v>
      </c>
      <c r="E27" s="157">
        <f t="shared" si="4"/>
        <v>0.70000000000000284</v>
      </c>
      <c r="F27" s="160">
        <f t="shared" si="5"/>
        <v>2.1999999999999999E-2</v>
      </c>
      <c r="G27" s="157">
        <f t="shared" si="6"/>
        <v>-2.1000000000000014</v>
      </c>
      <c r="H27" s="160">
        <f t="shared" si="7"/>
        <v>-0.06</v>
      </c>
      <c r="I27" s="170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</row>
    <row r="28" spans="1:21">
      <c r="A28" s="170"/>
      <c r="B28" s="170"/>
      <c r="C28" s="170"/>
      <c r="D28" s="170"/>
      <c r="E28" s="170"/>
      <c r="F28" s="165"/>
      <c r="G28" s="163"/>
      <c r="H28" s="165"/>
      <c r="I28" s="170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</row>
    <row r="29" spans="1:21" ht="15.75" customHeight="1" thickBot="1">
      <c r="A29" s="219" t="s">
        <v>266</v>
      </c>
      <c r="B29" s="221"/>
      <c r="C29" s="221"/>
      <c r="D29" s="221"/>
      <c r="E29" s="221"/>
      <c r="F29" s="221"/>
      <c r="G29" s="221"/>
      <c r="H29" s="221"/>
      <c r="I29" s="170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</row>
    <row r="30" spans="1:21" ht="15.75" customHeight="1" thickBot="1">
      <c r="A30" s="49" t="s">
        <v>255</v>
      </c>
      <c r="B30" s="49" t="s">
        <v>237</v>
      </c>
      <c r="C30" s="49" t="s">
        <v>238</v>
      </c>
      <c r="D30" s="49" t="s">
        <v>239</v>
      </c>
      <c r="E30" s="49" t="s">
        <v>240</v>
      </c>
      <c r="F30" s="158" t="s">
        <v>241</v>
      </c>
      <c r="G30" s="49" t="s">
        <v>242</v>
      </c>
      <c r="H30" s="158" t="s">
        <v>243</v>
      </c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</row>
    <row r="31" spans="1:21" ht="15.75" customHeight="1">
      <c r="A31" s="50" t="s">
        <v>256</v>
      </c>
      <c r="B31" s="121">
        <v>31.71</v>
      </c>
      <c r="C31" s="121">
        <v>31.48</v>
      </c>
      <c r="D31" s="121">
        <v>30.43</v>
      </c>
      <c r="E31" s="159">
        <f t="shared" ref="E31:E41" si="8">B31-C31</f>
        <v>0.23000000000000043</v>
      </c>
      <c r="F31" s="160">
        <f t="shared" ref="F31:F41" si="9">ROUND((B31-C31)/C31,3)</f>
        <v>7.0000000000000001E-3</v>
      </c>
      <c r="G31" s="159">
        <f t="shared" ref="G31:G41" si="10">B31-D31</f>
        <v>1.2800000000000011</v>
      </c>
      <c r="H31" s="160">
        <f t="shared" ref="H31:H41" si="11">ROUND((B31-D31)/D31,3)</f>
        <v>4.2000000000000003E-2</v>
      </c>
      <c r="I31" s="170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</row>
    <row r="32" spans="1:21" ht="15.75" customHeight="1">
      <c r="A32" s="50" t="s">
        <v>257</v>
      </c>
      <c r="B32" s="121">
        <v>34.729999999999997</v>
      </c>
      <c r="C32" s="121">
        <v>34.14</v>
      </c>
      <c r="D32" s="121">
        <v>33.630000000000003</v>
      </c>
      <c r="E32" s="159">
        <f t="shared" si="8"/>
        <v>0.58999999999999631</v>
      </c>
      <c r="F32" s="160">
        <f t="shared" si="9"/>
        <v>1.7000000000000001E-2</v>
      </c>
      <c r="G32" s="159">
        <f t="shared" si="10"/>
        <v>1.0999999999999943</v>
      </c>
      <c r="H32" s="160">
        <f t="shared" si="11"/>
        <v>3.3000000000000002E-2</v>
      </c>
      <c r="I32" s="170"/>
      <c r="J32" s="170"/>
      <c r="K32" s="170"/>
      <c r="L32" s="170"/>
      <c r="M32" s="170"/>
      <c r="N32" s="170"/>
      <c r="O32" s="121"/>
      <c r="P32" s="121"/>
      <c r="Q32" s="121"/>
      <c r="R32" s="166"/>
      <c r="S32" s="180"/>
      <c r="T32" s="166"/>
      <c r="U32" s="180"/>
    </row>
    <row r="33" spans="1:21" ht="15.75" customHeight="1">
      <c r="A33" s="50" t="s">
        <v>258</v>
      </c>
      <c r="B33" s="121">
        <v>33.53</v>
      </c>
      <c r="C33" s="121">
        <v>33.340000000000003</v>
      </c>
      <c r="D33" s="121">
        <v>31.79</v>
      </c>
      <c r="E33" s="159">
        <f t="shared" si="8"/>
        <v>0.18999999999999773</v>
      </c>
      <c r="F33" s="160">
        <f t="shared" si="9"/>
        <v>6.0000000000000001E-3</v>
      </c>
      <c r="G33" s="159">
        <f t="shared" si="10"/>
        <v>1.740000000000002</v>
      </c>
      <c r="H33" s="160">
        <f t="shared" si="11"/>
        <v>5.5E-2</v>
      </c>
      <c r="I33" s="170"/>
      <c r="J33" s="170"/>
      <c r="K33" s="170"/>
      <c r="L33" s="170"/>
      <c r="M33" s="170"/>
      <c r="N33" s="170"/>
      <c r="O33" s="121"/>
      <c r="P33" s="121"/>
      <c r="Q33" s="121"/>
      <c r="R33" s="166"/>
      <c r="S33" s="180"/>
      <c r="T33" s="166"/>
      <c r="U33" s="180"/>
    </row>
    <row r="34" spans="1:21" ht="15.75" customHeight="1">
      <c r="A34" s="50" t="s">
        <v>259</v>
      </c>
      <c r="B34" s="121">
        <v>34.869999999999997</v>
      </c>
      <c r="C34" s="121">
        <v>34.1</v>
      </c>
      <c r="D34" s="121">
        <v>33.58</v>
      </c>
      <c r="E34" s="159">
        <f t="shared" si="8"/>
        <v>0.76999999999999602</v>
      </c>
      <c r="F34" s="160">
        <f t="shared" si="9"/>
        <v>2.3E-2</v>
      </c>
      <c r="G34" s="159">
        <f t="shared" si="10"/>
        <v>1.2899999999999991</v>
      </c>
      <c r="H34" s="160">
        <f t="shared" si="11"/>
        <v>3.7999999999999999E-2</v>
      </c>
      <c r="I34" s="170"/>
      <c r="J34" s="170"/>
      <c r="K34" s="170"/>
      <c r="L34" s="170"/>
      <c r="M34" s="170"/>
      <c r="N34" s="170"/>
      <c r="O34" s="121"/>
      <c r="P34" s="121"/>
      <c r="Q34" s="121"/>
      <c r="R34" s="166"/>
      <c r="S34" s="180"/>
      <c r="T34" s="166"/>
      <c r="U34" s="180"/>
    </row>
    <row r="35" spans="1:21" ht="15.75" customHeight="1">
      <c r="A35" s="50" t="s">
        <v>260</v>
      </c>
      <c r="B35" s="121">
        <v>30.82</v>
      </c>
      <c r="C35" s="121">
        <v>30.68</v>
      </c>
      <c r="D35" s="121">
        <v>29.45</v>
      </c>
      <c r="E35" s="159">
        <f t="shared" si="8"/>
        <v>0.14000000000000057</v>
      </c>
      <c r="F35" s="160">
        <f t="shared" si="9"/>
        <v>5.0000000000000001E-3</v>
      </c>
      <c r="G35" s="159">
        <f t="shared" si="10"/>
        <v>1.370000000000001</v>
      </c>
      <c r="H35" s="160">
        <f t="shared" si="11"/>
        <v>4.7E-2</v>
      </c>
      <c r="I35" s="170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</row>
    <row r="36" spans="1:21" ht="15.75" customHeight="1">
      <c r="A36" s="50" t="s">
        <v>141</v>
      </c>
      <c r="B36" s="121">
        <v>28</v>
      </c>
      <c r="C36" s="121">
        <v>28.06</v>
      </c>
      <c r="D36" s="121">
        <v>26.83</v>
      </c>
      <c r="E36" s="159">
        <f t="shared" si="8"/>
        <v>-5.9999999999998721E-2</v>
      </c>
      <c r="F36" s="160">
        <f t="shared" si="9"/>
        <v>-2E-3</v>
      </c>
      <c r="G36" s="159">
        <f t="shared" si="10"/>
        <v>1.1700000000000017</v>
      </c>
      <c r="H36" s="160">
        <f t="shared" si="11"/>
        <v>4.3999999999999997E-2</v>
      </c>
      <c r="I36" s="170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</row>
    <row r="37" spans="1:21" ht="15.75" customHeight="1">
      <c r="A37" s="50" t="s">
        <v>261</v>
      </c>
      <c r="B37" s="121">
        <v>36.39</v>
      </c>
      <c r="C37" s="121">
        <v>35.67</v>
      </c>
      <c r="D37" s="121">
        <v>33.770000000000003</v>
      </c>
      <c r="E37" s="159">
        <f t="shared" si="8"/>
        <v>0.71999999999999886</v>
      </c>
      <c r="F37" s="160">
        <f t="shared" si="9"/>
        <v>0.02</v>
      </c>
      <c r="G37" s="159">
        <f t="shared" si="10"/>
        <v>2.6199999999999974</v>
      </c>
      <c r="H37" s="160">
        <f t="shared" si="11"/>
        <v>7.8E-2</v>
      </c>
      <c r="I37" s="170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</row>
    <row r="38" spans="1:21" ht="15.75" customHeight="1">
      <c r="A38" s="50" t="s">
        <v>262</v>
      </c>
      <c r="B38" s="121">
        <v>37.9</v>
      </c>
      <c r="C38" s="121">
        <v>37.229999999999997</v>
      </c>
      <c r="D38" s="121">
        <v>34.299999999999997</v>
      </c>
      <c r="E38" s="159">
        <f t="shared" si="8"/>
        <v>0.67000000000000171</v>
      </c>
      <c r="F38" s="160">
        <f t="shared" si="9"/>
        <v>1.7999999999999999E-2</v>
      </c>
      <c r="G38" s="159">
        <f t="shared" si="10"/>
        <v>3.6000000000000014</v>
      </c>
      <c r="H38" s="160">
        <f t="shared" si="11"/>
        <v>0.105</v>
      </c>
      <c r="I38" s="170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</row>
    <row r="39" spans="1:21" ht="15.75" customHeight="1">
      <c r="A39" s="50" t="s">
        <v>263</v>
      </c>
      <c r="B39" s="121">
        <v>32.19</v>
      </c>
      <c r="C39" s="121">
        <v>32.21</v>
      </c>
      <c r="D39" s="121">
        <v>32</v>
      </c>
      <c r="E39" s="159">
        <f t="shared" si="8"/>
        <v>-2.0000000000003126E-2</v>
      </c>
      <c r="F39" s="160">
        <f t="shared" si="9"/>
        <v>-1E-3</v>
      </c>
      <c r="G39" s="159">
        <f t="shared" si="10"/>
        <v>0.18999999999999773</v>
      </c>
      <c r="H39" s="160">
        <f t="shared" si="11"/>
        <v>6.0000000000000001E-3</v>
      </c>
      <c r="I39" s="170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</row>
    <row r="40" spans="1:21" ht="15.75" customHeight="1">
      <c r="A40" s="50" t="s">
        <v>264</v>
      </c>
      <c r="B40" s="121">
        <v>19.37</v>
      </c>
      <c r="C40" s="121">
        <v>19.71</v>
      </c>
      <c r="D40" s="121">
        <v>19.25</v>
      </c>
      <c r="E40" s="159">
        <f t="shared" si="8"/>
        <v>-0.33999999999999986</v>
      </c>
      <c r="F40" s="160">
        <f t="shared" si="9"/>
        <v>-1.7000000000000001E-2</v>
      </c>
      <c r="G40" s="159">
        <f t="shared" si="10"/>
        <v>0.12000000000000099</v>
      </c>
      <c r="H40" s="160">
        <f t="shared" si="11"/>
        <v>6.0000000000000001E-3</v>
      </c>
      <c r="I40" s="170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</row>
    <row r="41" spans="1:21">
      <c r="A41" s="50" t="s">
        <v>159</v>
      </c>
      <c r="B41" s="121">
        <v>28.57</v>
      </c>
      <c r="C41" s="121">
        <v>29.04</v>
      </c>
      <c r="D41" s="121">
        <v>28.72</v>
      </c>
      <c r="E41" s="159">
        <f t="shared" si="8"/>
        <v>-0.46999999999999886</v>
      </c>
      <c r="F41" s="160">
        <f t="shared" si="9"/>
        <v>-1.6E-2</v>
      </c>
      <c r="G41" s="159">
        <f t="shared" si="10"/>
        <v>-0.14999999999999858</v>
      </c>
      <c r="H41" s="160">
        <f t="shared" si="11"/>
        <v>-5.0000000000000001E-3</v>
      </c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</row>
    <row r="43" spans="1:21">
      <c r="A43" s="170" t="s">
        <v>127</v>
      </c>
      <c r="B43" s="170"/>
      <c r="C43" s="170"/>
      <c r="D43" s="170"/>
      <c r="E43" s="170"/>
      <c r="F43" s="180"/>
      <c r="G43" s="170"/>
      <c r="H43" s="180"/>
      <c r="I43" s="17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6"/>
  <sheetViews>
    <sheetView zoomScale="90" zoomScaleNormal="90" workbookViewId="0">
      <selection activeCell="B5" sqref="B5:H29"/>
    </sheetView>
  </sheetViews>
  <sheetFormatPr defaultColWidth="8.85546875" defaultRowHeight="15"/>
  <cols>
    <col min="1" max="1" width="72.42578125" bestFit="1" customWidth="1"/>
    <col min="2" max="4" width="11.42578125" bestFit="1" customWidth="1"/>
    <col min="6" max="6" width="9.85546875" style="167" customWidth="1"/>
    <col min="8" max="8" width="9.140625" style="167" customWidth="1"/>
  </cols>
  <sheetData>
    <row r="1" spans="1:8">
      <c r="A1" s="170" t="s">
        <v>267</v>
      </c>
      <c r="B1" s="170"/>
      <c r="C1" s="170"/>
      <c r="D1" s="170"/>
      <c r="E1" s="211" t="s">
        <v>113</v>
      </c>
      <c r="F1" s="238"/>
      <c r="G1" s="220"/>
      <c r="H1" s="238"/>
    </row>
    <row r="2" spans="1:8">
      <c r="A2" s="175" t="s">
        <v>167</v>
      </c>
      <c r="B2" s="170" t="s">
        <v>115</v>
      </c>
      <c r="C2" s="170" t="s">
        <v>116</v>
      </c>
      <c r="D2" s="170" t="s">
        <v>117</v>
      </c>
      <c r="E2" s="170" t="s">
        <v>118</v>
      </c>
      <c r="F2" s="188" t="s">
        <v>119</v>
      </c>
      <c r="G2" s="170" t="s">
        <v>117</v>
      </c>
      <c r="H2" s="188" t="s">
        <v>119</v>
      </c>
    </row>
    <row r="3" spans="1:8">
      <c r="A3" s="175" t="s">
        <v>268</v>
      </c>
      <c r="B3" s="170" t="s">
        <v>121</v>
      </c>
      <c r="C3" s="170" t="s">
        <v>121</v>
      </c>
      <c r="D3" s="170" t="s">
        <v>122</v>
      </c>
      <c r="E3" s="170" t="s">
        <v>121</v>
      </c>
      <c r="F3" s="188" t="s">
        <v>123</v>
      </c>
      <c r="G3" s="170" t="s">
        <v>122</v>
      </c>
      <c r="H3" s="188" t="s">
        <v>123</v>
      </c>
    </row>
    <row r="5" spans="1:8">
      <c r="A5" s="170" t="s">
        <v>130</v>
      </c>
      <c r="B5" s="76">
        <v>441900</v>
      </c>
      <c r="C5" s="76">
        <v>439300</v>
      </c>
      <c r="D5" s="76">
        <v>424300</v>
      </c>
      <c r="E5" s="187">
        <f t="shared" ref="E5:E29" si="0">B5-C5</f>
        <v>2600</v>
      </c>
      <c r="F5" s="147">
        <f t="shared" ref="F5:F29" si="1">ROUND((B5-C5)/C5,3)</f>
        <v>6.0000000000000001E-3</v>
      </c>
      <c r="G5" s="187">
        <f t="shared" ref="G5:G29" si="2">B5-D5</f>
        <v>17600</v>
      </c>
      <c r="H5" s="147">
        <f t="shared" ref="H5:H29" si="3">ROUND((B5-D5)/D5,3)</f>
        <v>4.1000000000000002E-2</v>
      </c>
    </row>
    <row r="6" spans="1:8">
      <c r="A6" s="170" t="s">
        <v>169</v>
      </c>
      <c r="B6" s="76">
        <v>369600</v>
      </c>
      <c r="C6" s="76">
        <v>366300</v>
      </c>
      <c r="D6" s="76">
        <v>354300</v>
      </c>
      <c r="E6" s="187">
        <f t="shared" si="0"/>
        <v>3300</v>
      </c>
      <c r="F6" s="147">
        <f t="shared" si="1"/>
        <v>8.9999999999999993E-3</v>
      </c>
      <c r="G6" s="187">
        <f t="shared" si="2"/>
        <v>15300</v>
      </c>
      <c r="H6" s="147">
        <f t="shared" si="3"/>
        <v>4.2999999999999997E-2</v>
      </c>
    </row>
    <row r="7" spans="1:8">
      <c r="A7" s="170" t="s">
        <v>170</v>
      </c>
      <c r="B7" s="76">
        <v>60200</v>
      </c>
      <c r="C7" s="76">
        <v>59700</v>
      </c>
      <c r="D7" s="76">
        <v>59100</v>
      </c>
      <c r="E7" s="187">
        <f t="shared" si="0"/>
        <v>500</v>
      </c>
      <c r="F7" s="147">
        <f t="shared" si="1"/>
        <v>8.0000000000000002E-3</v>
      </c>
      <c r="G7" s="187">
        <f t="shared" si="2"/>
        <v>1100</v>
      </c>
      <c r="H7" s="147">
        <f t="shared" si="3"/>
        <v>1.9E-2</v>
      </c>
    </row>
    <row r="8" spans="1:8">
      <c r="A8" s="170" t="s">
        <v>184</v>
      </c>
      <c r="B8" s="76">
        <v>381700</v>
      </c>
      <c r="C8" s="76">
        <v>379600</v>
      </c>
      <c r="D8" s="76">
        <v>365200</v>
      </c>
      <c r="E8" s="187">
        <f t="shared" si="0"/>
        <v>2100</v>
      </c>
      <c r="F8" s="147">
        <f t="shared" si="1"/>
        <v>6.0000000000000001E-3</v>
      </c>
      <c r="G8" s="187">
        <f t="shared" si="2"/>
        <v>16500</v>
      </c>
      <c r="H8" s="147">
        <f t="shared" si="3"/>
        <v>4.4999999999999998E-2</v>
      </c>
    </row>
    <row r="9" spans="1:8">
      <c r="A9" s="170" t="s">
        <v>185</v>
      </c>
      <c r="B9" s="76">
        <v>309400</v>
      </c>
      <c r="C9" s="76">
        <v>306600</v>
      </c>
      <c r="D9" s="76">
        <v>295200</v>
      </c>
      <c r="E9" s="187">
        <f t="shared" si="0"/>
        <v>2800</v>
      </c>
      <c r="F9" s="147">
        <f t="shared" si="1"/>
        <v>8.9999999999999993E-3</v>
      </c>
      <c r="G9" s="187">
        <f t="shared" si="2"/>
        <v>14200</v>
      </c>
      <c r="H9" s="147">
        <f t="shared" si="3"/>
        <v>4.8000000000000001E-2</v>
      </c>
    </row>
    <row r="10" spans="1:8">
      <c r="A10" s="170" t="s">
        <v>171</v>
      </c>
      <c r="B10" s="76">
        <v>25500</v>
      </c>
      <c r="C10" s="76">
        <v>25100</v>
      </c>
      <c r="D10" s="76">
        <v>23800</v>
      </c>
      <c r="E10" s="187">
        <f t="shared" si="0"/>
        <v>400</v>
      </c>
      <c r="F10" s="147">
        <f t="shared" si="1"/>
        <v>1.6E-2</v>
      </c>
      <c r="G10" s="187">
        <f t="shared" si="2"/>
        <v>1700</v>
      </c>
      <c r="H10" s="147">
        <f t="shared" si="3"/>
        <v>7.0999999999999994E-2</v>
      </c>
    </row>
    <row r="11" spans="1:8">
      <c r="A11" s="170" t="s">
        <v>177</v>
      </c>
      <c r="B11" s="76">
        <v>34700</v>
      </c>
      <c r="C11" s="76">
        <v>34600</v>
      </c>
      <c r="D11" s="76">
        <v>35300</v>
      </c>
      <c r="E11" s="187">
        <f t="shared" si="0"/>
        <v>100</v>
      </c>
      <c r="F11" s="147">
        <f t="shared" si="1"/>
        <v>3.0000000000000001E-3</v>
      </c>
      <c r="G11" s="187">
        <f t="shared" si="2"/>
        <v>-600</v>
      </c>
      <c r="H11" s="147">
        <f t="shared" si="3"/>
        <v>-1.7000000000000001E-2</v>
      </c>
    </row>
    <row r="12" spans="1:8">
      <c r="A12" s="170" t="s">
        <v>186</v>
      </c>
      <c r="B12" s="76">
        <v>77800</v>
      </c>
      <c r="C12" s="76">
        <v>77800</v>
      </c>
      <c r="D12" s="76">
        <v>76900</v>
      </c>
      <c r="E12" s="187">
        <f t="shared" si="0"/>
        <v>0</v>
      </c>
      <c r="F12" s="147">
        <f t="shared" si="1"/>
        <v>0</v>
      </c>
      <c r="G12" s="187">
        <f t="shared" si="2"/>
        <v>900</v>
      </c>
      <c r="H12" s="147">
        <f t="shared" si="3"/>
        <v>1.2E-2</v>
      </c>
    </row>
    <row r="13" spans="1:8">
      <c r="A13" s="170" t="s">
        <v>187</v>
      </c>
      <c r="B13" s="76">
        <v>12900</v>
      </c>
      <c r="C13" s="76">
        <v>12900</v>
      </c>
      <c r="D13" s="76">
        <v>12900</v>
      </c>
      <c r="E13" s="187">
        <f t="shared" si="0"/>
        <v>0</v>
      </c>
      <c r="F13" s="147">
        <f t="shared" si="1"/>
        <v>0</v>
      </c>
      <c r="G13" s="187">
        <f t="shared" si="2"/>
        <v>0</v>
      </c>
      <c r="H13" s="147">
        <f t="shared" si="3"/>
        <v>0</v>
      </c>
    </row>
    <row r="14" spans="1:8">
      <c r="A14" s="170" t="s">
        <v>190</v>
      </c>
      <c r="B14" s="76">
        <v>45900</v>
      </c>
      <c r="C14" s="76">
        <v>45900</v>
      </c>
      <c r="D14" s="76">
        <v>45300</v>
      </c>
      <c r="E14" s="187">
        <f t="shared" si="0"/>
        <v>0</v>
      </c>
      <c r="F14" s="147">
        <f t="shared" si="1"/>
        <v>0</v>
      </c>
      <c r="G14" s="187">
        <f t="shared" si="2"/>
        <v>600</v>
      </c>
      <c r="H14" s="147">
        <f t="shared" si="3"/>
        <v>1.2999999999999999E-2</v>
      </c>
    </row>
    <row r="15" spans="1:8">
      <c r="A15" s="170" t="s">
        <v>195</v>
      </c>
      <c r="B15" s="76">
        <v>8500</v>
      </c>
      <c r="C15" s="76">
        <v>8500</v>
      </c>
      <c r="D15" s="76">
        <v>8200</v>
      </c>
      <c r="E15" s="187">
        <f t="shared" si="0"/>
        <v>0</v>
      </c>
      <c r="F15" s="147">
        <f t="shared" si="1"/>
        <v>0</v>
      </c>
      <c r="G15" s="187">
        <f t="shared" si="2"/>
        <v>300</v>
      </c>
      <c r="H15" s="147">
        <f t="shared" si="3"/>
        <v>3.6999999999999998E-2</v>
      </c>
    </row>
    <row r="16" spans="1:8">
      <c r="A16" s="170" t="s">
        <v>196</v>
      </c>
      <c r="B16" s="76">
        <v>19000</v>
      </c>
      <c r="C16" s="76">
        <v>19000</v>
      </c>
      <c r="D16" s="76">
        <v>18700</v>
      </c>
      <c r="E16" s="187">
        <f t="shared" si="0"/>
        <v>0</v>
      </c>
      <c r="F16" s="147">
        <f t="shared" si="1"/>
        <v>0</v>
      </c>
      <c r="G16" s="187">
        <f t="shared" si="2"/>
        <v>300</v>
      </c>
      <c r="H16" s="147">
        <f t="shared" si="3"/>
        <v>1.6E-2</v>
      </c>
    </row>
    <row r="17" spans="1:8">
      <c r="A17" s="170" t="s">
        <v>199</v>
      </c>
      <c r="B17" s="76">
        <v>8200</v>
      </c>
      <c r="C17" s="76">
        <v>8200</v>
      </c>
      <c r="D17" s="76">
        <v>7900</v>
      </c>
      <c r="E17" s="187">
        <f t="shared" si="0"/>
        <v>0</v>
      </c>
      <c r="F17" s="147">
        <f t="shared" si="1"/>
        <v>0</v>
      </c>
      <c r="G17" s="187">
        <f t="shared" si="2"/>
        <v>300</v>
      </c>
      <c r="H17" s="147">
        <f t="shared" si="3"/>
        <v>3.7999999999999999E-2</v>
      </c>
    </row>
    <row r="18" spans="1:8">
      <c r="A18" s="170" t="s">
        <v>200</v>
      </c>
      <c r="B18" s="76">
        <v>23300</v>
      </c>
      <c r="C18" s="76">
        <v>22900</v>
      </c>
      <c r="D18" s="76">
        <v>20400</v>
      </c>
      <c r="E18" s="187">
        <f t="shared" si="0"/>
        <v>400</v>
      </c>
      <c r="F18" s="147">
        <f t="shared" si="1"/>
        <v>1.7000000000000001E-2</v>
      </c>
      <c r="G18" s="187">
        <f t="shared" si="2"/>
        <v>2900</v>
      </c>
      <c r="H18" s="147">
        <f t="shared" si="3"/>
        <v>0.14199999999999999</v>
      </c>
    </row>
    <row r="19" spans="1:8">
      <c r="A19" s="170" t="s">
        <v>204</v>
      </c>
      <c r="B19" s="76">
        <v>71900</v>
      </c>
      <c r="C19" s="76">
        <v>71800</v>
      </c>
      <c r="D19" s="76">
        <v>66600</v>
      </c>
      <c r="E19" s="187">
        <f t="shared" si="0"/>
        <v>100</v>
      </c>
      <c r="F19" s="147">
        <f t="shared" si="1"/>
        <v>1E-3</v>
      </c>
      <c r="G19" s="187">
        <f t="shared" si="2"/>
        <v>5300</v>
      </c>
      <c r="H19" s="147">
        <f t="shared" si="3"/>
        <v>0.08</v>
      </c>
    </row>
    <row r="20" spans="1:8">
      <c r="A20" s="170" t="s">
        <v>235</v>
      </c>
      <c r="B20" s="76">
        <v>31700</v>
      </c>
      <c r="C20" s="76">
        <v>31400</v>
      </c>
      <c r="D20" s="76">
        <v>27400</v>
      </c>
      <c r="E20" s="187">
        <f t="shared" si="0"/>
        <v>300</v>
      </c>
      <c r="F20" s="147">
        <f t="shared" si="1"/>
        <v>0.01</v>
      </c>
      <c r="G20" s="187">
        <f t="shared" si="2"/>
        <v>4300</v>
      </c>
      <c r="H20" s="147">
        <f t="shared" si="3"/>
        <v>0.157</v>
      </c>
    </row>
    <row r="21" spans="1:8">
      <c r="A21" s="170" t="s">
        <v>212</v>
      </c>
      <c r="B21" s="76">
        <v>51700</v>
      </c>
      <c r="C21" s="76">
        <v>51500</v>
      </c>
      <c r="D21" s="76">
        <v>49300</v>
      </c>
      <c r="E21" s="187">
        <f t="shared" si="0"/>
        <v>200</v>
      </c>
      <c r="F21" s="147">
        <f t="shared" si="1"/>
        <v>4.0000000000000001E-3</v>
      </c>
      <c r="G21" s="187">
        <f t="shared" si="2"/>
        <v>2400</v>
      </c>
      <c r="H21" s="147">
        <f t="shared" si="3"/>
        <v>4.9000000000000002E-2</v>
      </c>
    </row>
    <row r="22" spans="1:8">
      <c r="A22" s="170" t="s">
        <v>218</v>
      </c>
      <c r="B22" s="76">
        <v>59500</v>
      </c>
      <c r="C22" s="76">
        <v>57700</v>
      </c>
      <c r="D22" s="76">
        <v>57800</v>
      </c>
      <c r="E22" s="187">
        <f t="shared" si="0"/>
        <v>1800</v>
      </c>
      <c r="F22" s="147">
        <f t="shared" si="1"/>
        <v>3.1E-2</v>
      </c>
      <c r="G22" s="187">
        <f t="shared" si="2"/>
        <v>1700</v>
      </c>
      <c r="H22" s="147">
        <f t="shared" si="3"/>
        <v>2.9000000000000001E-2</v>
      </c>
    </row>
    <row r="23" spans="1:8">
      <c r="A23" s="170" t="s">
        <v>221</v>
      </c>
      <c r="B23" s="76">
        <v>51800</v>
      </c>
      <c r="C23" s="76">
        <v>49900</v>
      </c>
      <c r="D23" s="76">
        <v>50200</v>
      </c>
      <c r="E23" s="187">
        <f t="shared" si="0"/>
        <v>1900</v>
      </c>
      <c r="F23" s="147">
        <f t="shared" si="1"/>
        <v>3.7999999999999999E-2</v>
      </c>
      <c r="G23" s="187">
        <f t="shared" si="2"/>
        <v>1600</v>
      </c>
      <c r="H23" s="147">
        <f t="shared" si="3"/>
        <v>3.2000000000000001E-2</v>
      </c>
    </row>
    <row r="24" spans="1:8">
      <c r="A24" s="170" t="s">
        <v>223</v>
      </c>
      <c r="B24" s="76">
        <v>42900</v>
      </c>
      <c r="C24" s="76">
        <v>41300</v>
      </c>
      <c r="D24" s="76">
        <v>41200</v>
      </c>
      <c r="E24" s="187">
        <f t="shared" si="0"/>
        <v>1600</v>
      </c>
      <c r="F24" s="147">
        <f t="shared" si="1"/>
        <v>3.9E-2</v>
      </c>
      <c r="G24" s="187">
        <f t="shared" si="2"/>
        <v>1700</v>
      </c>
      <c r="H24" s="147">
        <f t="shared" si="3"/>
        <v>4.1000000000000002E-2</v>
      </c>
    </row>
    <row r="25" spans="1:8">
      <c r="A25" s="170" t="s">
        <v>224</v>
      </c>
      <c r="B25" s="76">
        <v>17000</v>
      </c>
      <c r="C25" s="76">
        <v>16700</v>
      </c>
      <c r="D25" s="76">
        <v>16300</v>
      </c>
      <c r="E25" s="187">
        <f t="shared" si="0"/>
        <v>300</v>
      </c>
      <c r="F25" s="147">
        <f t="shared" si="1"/>
        <v>1.7999999999999999E-2</v>
      </c>
      <c r="G25" s="187">
        <f t="shared" si="2"/>
        <v>700</v>
      </c>
      <c r="H25" s="147">
        <f t="shared" si="3"/>
        <v>4.2999999999999997E-2</v>
      </c>
    </row>
    <row r="26" spans="1:8">
      <c r="A26" s="170" t="s">
        <v>227</v>
      </c>
      <c r="B26" s="76">
        <v>72300</v>
      </c>
      <c r="C26" s="76">
        <v>73000</v>
      </c>
      <c r="D26" s="76">
        <v>70000</v>
      </c>
      <c r="E26" s="187">
        <f t="shared" si="0"/>
        <v>-700</v>
      </c>
      <c r="F26" s="147">
        <f t="shared" si="1"/>
        <v>-0.01</v>
      </c>
      <c r="G26" s="187">
        <f t="shared" si="2"/>
        <v>2300</v>
      </c>
      <c r="H26" s="147">
        <f t="shared" si="3"/>
        <v>3.3000000000000002E-2</v>
      </c>
    </row>
    <row r="27" spans="1:8">
      <c r="A27" s="170" t="s">
        <v>228</v>
      </c>
      <c r="B27" s="76">
        <v>12200</v>
      </c>
      <c r="C27" s="76">
        <v>12300</v>
      </c>
      <c r="D27" s="76">
        <v>12200</v>
      </c>
      <c r="E27" s="187">
        <f t="shared" si="0"/>
        <v>-100</v>
      </c>
      <c r="F27" s="147">
        <f t="shared" si="1"/>
        <v>-8.0000000000000002E-3</v>
      </c>
      <c r="G27" s="187">
        <f t="shared" si="2"/>
        <v>0</v>
      </c>
      <c r="H27" s="147">
        <f t="shared" si="3"/>
        <v>0</v>
      </c>
    </row>
    <row r="28" spans="1:8">
      <c r="A28" s="170" t="s">
        <v>229</v>
      </c>
      <c r="B28" s="76">
        <v>29100</v>
      </c>
      <c r="C28" s="76">
        <v>29400</v>
      </c>
      <c r="D28" s="76">
        <v>27000</v>
      </c>
      <c r="E28" s="187">
        <f t="shared" si="0"/>
        <v>-300</v>
      </c>
      <c r="F28" s="147">
        <f t="shared" si="1"/>
        <v>-0.01</v>
      </c>
      <c r="G28" s="187">
        <f t="shared" si="2"/>
        <v>2100</v>
      </c>
      <c r="H28" s="147">
        <f t="shared" si="3"/>
        <v>7.8E-2</v>
      </c>
    </row>
    <row r="29" spans="1:8">
      <c r="A29" s="170" t="s">
        <v>232</v>
      </c>
      <c r="B29" s="76">
        <v>31000</v>
      </c>
      <c r="C29" s="76">
        <v>31300</v>
      </c>
      <c r="D29" s="76">
        <v>30800</v>
      </c>
      <c r="E29" s="187">
        <f t="shared" si="0"/>
        <v>-300</v>
      </c>
      <c r="F29" s="147">
        <f t="shared" si="1"/>
        <v>-0.01</v>
      </c>
      <c r="G29" s="187">
        <f t="shared" si="2"/>
        <v>200</v>
      </c>
      <c r="H29" s="147">
        <f t="shared" si="3"/>
        <v>6.0000000000000001E-3</v>
      </c>
    </row>
    <row r="31" spans="1:8">
      <c r="A31" s="170" t="s">
        <v>127</v>
      </c>
      <c r="B31" s="170"/>
      <c r="C31" s="170"/>
      <c r="D31" s="170"/>
      <c r="E31" s="170"/>
      <c r="F31" s="188"/>
      <c r="G31" s="170"/>
      <c r="H31" s="188"/>
    </row>
    <row r="51" spans="2:4">
      <c r="B51" s="188"/>
      <c r="C51" s="170"/>
      <c r="D51" s="188"/>
    </row>
    <row r="52" spans="2:4">
      <c r="B52" s="188"/>
      <c r="C52" s="170"/>
      <c r="D52" s="188"/>
    </row>
    <row r="53" spans="2:4">
      <c r="B53" s="188"/>
      <c r="C53" s="170"/>
      <c r="D53" s="188"/>
    </row>
    <row r="54" spans="2:4">
      <c r="B54" s="188"/>
      <c r="C54" s="170"/>
      <c r="D54" s="188"/>
    </row>
    <row r="55" spans="2:4">
      <c r="B55" s="188"/>
      <c r="C55" s="170"/>
      <c r="D55" s="170"/>
    </row>
    <row r="56" spans="2:4">
      <c r="B56" s="188"/>
      <c r="C56" s="170"/>
      <c r="D56" s="170"/>
    </row>
    <row r="57" spans="2:4">
      <c r="B57" s="188"/>
      <c r="C57" s="170"/>
      <c r="D57" s="170"/>
    </row>
    <row r="58" spans="2:4">
      <c r="B58" s="188"/>
      <c r="C58" s="170"/>
      <c r="D58" s="170"/>
    </row>
    <row r="59" spans="2:4">
      <c r="B59" s="188"/>
      <c r="C59" s="170"/>
      <c r="D59" s="170"/>
    </row>
    <row r="66" spans="5:7">
      <c r="E66" s="188"/>
      <c r="F66" s="188"/>
      <c r="G66" s="188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B5" sqref="B5:H28"/>
    </sheetView>
  </sheetViews>
  <sheetFormatPr defaultColWidth="8.85546875" defaultRowHeight="15"/>
  <cols>
    <col min="1" max="1" width="69.85546875" customWidth="1"/>
    <col min="2" max="4" width="11.42578125" bestFit="1" customWidth="1"/>
    <col min="6" max="6" width="9.140625" style="167" customWidth="1"/>
    <col min="8" max="8" width="9.140625" style="167" customWidth="1"/>
  </cols>
  <sheetData>
    <row r="1" spans="1:8">
      <c r="A1" s="170" t="s">
        <v>267</v>
      </c>
      <c r="B1" s="170"/>
      <c r="C1" s="170"/>
      <c r="D1" s="170"/>
      <c r="E1" s="211" t="s">
        <v>113</v>
      </c>
      <c r="F1" s="238"/>
      <c r="G1" s="220"/>
      <c r="H1" s="238"/>
    </row>
    <row r="2" spans="1:8">
      <c r="A2" s="175" t="s">
        <v>167</v>
      </c>
      <c r="B2" s="170" t="s">
        <v>115</v>
      </c>
      <c r="C2" s="170" t="s">
        <v>116</v>
      </c>
      <c r="D2" s="170" t="s">
        <v>117</v>
      </c>
      <c r="E2" s="170" t="s">
        <v>118</v>
      </c>
      <c r="F2" s="188" t="s">
        <v>119</v>
      </c>
      <c r="G2" s="170" t="s">
        <v>117</v>
      </c>
      <c r="H2" s="188" t="s">
        <v>119</v>
      </c>
    </row>
    <row r="3" spans="1:8">
      <c r="A3" s="175" t="s">
        <v>269</v>
      </c>
      <c r="B3" s="170" t="s">
        <v>121</v>
      </c>
      <c r="C3" s="170" t="s">
        <v>121</v>
      </c>
      <c r="D3" s="170" t="s">
        <v>122</v>
      </c>
      <c r="E3" s="170" t="s">
        <v>121</v>
      </c>
      <c r="F3" s="188" t="s">
        <v>123</v>
      </c>
      <c r="G3" s="170" t="s">
        <v>122</v>
      </c>
      <c r="H3" s="188" t="s">
        <v>123</v>
      </c>
    </row>
    <row r="5" spans="1:8">
      <c r="A5" s="170" t="s">
        <v>130</v>
      </c>
      <c r="B5" s="76">
        <v>439500</v>
      </c>
      <c r="C5" s="76">
        <v>438900</v>
      </c>
      <c r="D5" s="76">
        <v>426700</v>
      </c>
      <c r="E5" s="187">
        <f t="shared" ref="E5:E28" si="0">B5-C5</f>
        <v>600</v>
      </c>
      <c r="F5" s="147">
        <f t="shared" ref="F5:F28" si="1">ROUND((B5-C5)/C5,3)</f>
        <v>1E-3</v>
      </c>
      <c r="G5" s="187">
        <f t="shared" ref="G5:G28" si="2">B5-D5</f>
        <v>12800</v>
      </c>
      <c r="H5" s="147">
        <f t="shared" ref="H5:H28" si="3">ROUND((B5-D5)/D5,3)</f>
        <v>0.03</v>
      </c>
    </row>
    <row r="6" spans="1:8">
      <c r="A6" s="170" t="s">
        <v>169</v>
      </c>
      <c r="B6" s="76">
        <v>355700</v>
      </c>
      <c r="C6" s="76">
        <v>353700</v>
      </c>
      <c r="D6" s="76">
        <v>343000</v>
      </c>
      <c r="E6" s="187">
        <f t="shared" si="0"/>
        <v>2000</v>
      </c>
      <c r="F6" s="147">
        <f t="shared" si="1"/>
        <v>6.0000000000000001E-3</v>
      </c>
      <c r="G6" s="187">
        <f t="shared" si="2"/>
        <v>12700</v>
      </c>
      <c r="H6" s="147">
        <f t="shared" si="3"/>
        <v>3.6999999999999998E-2</v>
      </c>
    </row>
    <row r="7" spans="1:8">
      <c r="A7" s="170" t="s">
        <v>170</v>
      </c>
      <c r="B7" s="76">
        <v>52100</v>
      </c>
      <c r="C7" s="76">
        <v>51500</v>
      </c>
      <c r="D7" s="76">
        <v>50800</v>
      </c>
      <c r="E7" s="187">
        <f t="shared" si="0"/>
        <v>600</v>
      </c>
      <c r="F7" s="147">
        <f t="shared" si="1"/>
        <v>1.2E-2</v>
      </c>
      <c r="G7" s="187">
        <f t="shared" si="2"/>
        <v>1300</v>
      </c>
      <c r="H7" s="147">
        <f t="shared" si="3"/>
        <v>2.5999999999999999E-2</v>
      </c>
    </row>
    <row r="8" spans="1:8">
      <c r="A8" s="170" t="s">
        <v>184</v>
      </c>
      <c r="B8" s="76">
        <v>387400</v>
      </c>
      <c r="C8" s="76">
        <v>387400</v>
      </c>
      <c r="D8" s="76">
        <v>375900</v>
      </c>
      <c r="E8" s="187">
        <f t="shared" si="0"/>
        <v>0</v>
      </c>
      <c r="F8" s="147">
        <f t="shared" si="1"/>
        <v>0</v>
      </c>
      <c r="G8" s="187">
        <f t="shared" si="2"/>
        <v>11500</v>
      </c>
      <c r="H8" s="147">
        <f t="shared" si="3"/>
        <v>3.1E-2</v>
      </c>
    </row>
    <row r="9" spans="1:8">
      <c r="A9" s="170" t="s">
        <v>185</v>
      </c>
      <c r="B9" s="76">
        <v>303600</v>
      </c>
      <c r="C9" s="76">
        <v>302200</v>
      </c>
      <c r="D9" s="76">
        <v>292200</v>
      </c>
      <c r="E9" s="187">
        <f t="shared" si="0"/>
        <v>1400</v>
      </c>
      <c r="F9" s="147">
        <f t="shared" si="1"/>
        <v>5.0000000000000001E-3</v>
      </c>
      <c r="G9" s="187">
        <f t="shared" si="2"/>
        <v>11400</v>
      </c>
      <c r="H9" s="147">
        <f t="shared" si="3"/>
        <v>3.9E-2</v>
      </c>
    </row>
    <row r="10" spans="1:8">
      <c r="A10" s="170" t="s">
        <v>171</v>
      </c>
      <c r="B10" s="76">
        <v>19800</v>
      </c>
      <c r="C10" s="76">
        <v>19600</v>
      </c>
      <c r="D10" s="76">
        <v>18100</v>
      </c>
      <c r="E10" s="187">
        <f t="shared" si="0"/>
        <v>200</v>
      </c>
      <c r="F10" s="147">
        <f t="shared" si="1"/>
        <v>0.01</v>
      </c>
      <c r="G10" s="187">
        <f t="shared" si="2"/>
        <v>1700</v>
      </c>
      <c r="H10" s="147">
        <f t="shared" si="3"/>
        <v>9.4E-2</v>
      </c>
    </row>
    <row r="11" spans="1:8">
      <c r="A11" s="170" t="s">
        <v>177</v>
      </c>
      <c r="B11" s="76">
        <v>32300</v>
      </c>
      <c r="C11" s="76">
        <v>31900</v>
      </c>
      <c r="D11" s="76">
        <v>32700</v>
      </c>
      <c r="E11" s="187">
        <f t="shared" si="0"/>
        <v>400</v>
      </c>
      <c r="F11" s="147">
        <f t="shared" si="1"/>
        <v>1.2999999999999999E-2</v>
      </c>
      <c r="G11" s="187">
        <f t="shared" si="2"/>
        <v>-400</v>
      </c>
      <c r="H11" s="147">
        <f t="shared" si="3"/>
        <v>-1.2E-2</v>
      </c>
    </row>
    <row r="12" spans="1:8">
      <c r="A12" s="170" t="s">
        <v>186</v>
      </c>
      <c r="B12" s="76">
        <v>78200</v>
      </c>
      <c r="C12" s="76">
        <v>77700</v>
      </c>
      <c r="D12" s="76">
        <v>77400</v>
      </c>
      <c r="E12" s="187">
        <f t="shared" si="0"/>
        <v>500</v>
      </c>
      <c r="F12" s="147">
        <f t="shared" si="1"/>
        <v>6.0000000000000001E-3</v>
      </c>
      <c r="G12" s="187">
        <f t="shared" si="2"/>
        <v>800</v>
      </c>
      <c r="H12" s="147">
        <f t="shared" si="3"/>
        <v>0.01</v>
      </c>
    </row>
    <row r="13" spans="1:8">
      <c r="A13" s="170" t="s">
        <v>187</v>
      </c>
      <c r="B13" s="76">
        <v>16200</v>
      </c>
      <c r="C13" s="76">
        <v>16100</v>
      </c>
      <c r="D13" s="76">
        <v>16500</v>
      </c>
      <c r="E13" s="187">
        <f t="shared" si="0"/>
        <v>100</v>
      </c>
      <c r="F13" s="147">
        <f t="shared" si="1"/>
        <v>6.0000000000000001E-3</v>
      </c>
      <c r="G13" s="187">
        <f t="shared" si="2"/>
        <v>-300</v>
      </c>
      <c r="H13" s="147">
        <f t="shared" si="3"/>
        <v>-1.7999999999999999E-2</v>
      </c>
    </row>
    <row r="14" spans="1:8">
      <c r="A14" s="170" t="s">
        <v>190</v>
      </c>
      <c r="B14" s="76">
        <v>45000</v>
      </c>
      <c r="C14" s="76">
        <v>44700</v>
      </c>
      <c r="D14" s="76">
        <v>44400</v>
      </c>
      <c r="E14" s="187">
        <f t="shared" si="0"/>
        <v>300</v>
      </c>
      <c r="F14" s="147">
        <f t="shared" si="1"/>
        <v>7.0000000000000001E-3</v>
      </c>
      <c r="G14" s="187">
        <f t="shared" si="2"/>
        <v>600</v>
      </c>
      <c r="H14" s="147">
        <f t="shared" si="3"/>
        <v>1.4E-2</v>
      </c>
    </row>
    <row r="15" spans="1:8">
      <c r="A15" s="170" t="s">
        <v>196</v>
      </c>
      <c r="B15" s="76">
        <v>17000</v>
      </c>
      <c r="C15" s="76">
        <v>16900</v>
      </c>
      <c r="D15" s="76">
        <v>16500</v>
      </c>
      <c r="E15" s="187">
        <f t="shared" si="0"/>
        <v>100</v>
      </c>
      <c r="F15" s="147">
        <f t="shared" si="1"/>
        <v>6.0000000000000001E-3</v>
      </c>
      <c r="G15" s="187">
        <f t="shared" si="2"/>
        <v>500</v>
      </c>
      <c r="H15" s="147">
        <f t="shared" si="3"/>
        <v>0.03</v>
      </c>
    </row>
    <row r="16" spans="1:8">
      <c r="A16" s="170" t="s">
        <v>199</v>
      </c>
      <c r="B16" s="76">
        <v>5300</v>
      </c>
      <c r="C16" s="76">
        <v>5200</v>
      </c>
      <c r="D16" s="76">
        <v>4700</v>
      </c>
      <c r="E16" s="187">
        <f t="shared" si="0"/>
        <v>100</v>
      </c>
      <c r="F16" s="147">
        <f t="shared" si="1"/>
        <v>1.9E-2</v>
      </c>
      <c r="G16" s="187">
        <f t="shared" si="2"/>
        <v>600</v>
      </c>
      <c r="H16" s="147">
        <f t="shared" si="3"/>
        <v>0.128</v>
      </c>
    </row>
    <row r="17" spans="1:8">
      <c r="A17" s="170" t="s">
        <v>200</v>
      </c>
      <c r="B17" s="76">
        <v>36400</v>
      </c>
      <c r="C17" s="76">
        <v>36300</v>
      </c>
      <c r="D17" s="76">
        <v>35200</v>
      </c>
      <c r="E17" s="187">
        <f t="shared" si="0"/>
        <v>100</v>
      </c>
      <c r="F17" s="147">
        <f t="shared" si="1"/>
        <v>3.0000000000000001E-3</v>
      </c>
      <c r="G17" s="187">
        <f t="shared" si="2"/>
        <v>1200</v>
      </c>
      <c r="H17" s="147">
        <f t="shared" si="3"/>
        <v>3.4000000000000002E-2</v>
      </c>
    </row>
    <row r="18" spans="1:8">
      <c r="A18" s="170" t="s">
        <v>270</v>
      </c>
      <c r="B18" s="76">
        <v>6500</v>
      </c>
      <c r="C18" s="76">
        <v>6500</v>
      </c>
      <c r="D18" s="76">
        <v>6900</v>
      </c>
      <c r="E18" s="187">
        <f t="shared" si="0"/>
        <v>0</v>
      </c>
      <c r="F18" s="147">
        <f t="shared" si="1"/>
        <v>0</v>
      </c>
      <c r="G18" s="187">
        <f t="shared" si="2"/>
        <v>-400</v>
      </c>
      <c r="H18" s="147">
        <f t="shared" si="3"/>
        <v>-5.8000000000000003E-2</v>
      </c>
    </row>
    <row r="19" spans="1:8">
      <c r="A19" s="170" t="s">
        <v>204</v>
      </c>
      <c r="B19" s="76">
        <v>60000</v>
      </c>
      <c r="C19" s="76">
        <v>59600</v>
      </c>
      <c r="D19" s="76">
        <v>56100</v>
      </c>
      <c r="E19" s="187">
        <f t="shared" si="0"/>
        <v>400</v>
      </c>
      <c r="F19" s="147">
        <f t="shared" si="1"/>
        <v>7.0000000000000001E-3</v>
      </c>
      <c r="G19" s="187">
        <f t="shared" si="2"/>
        <v>3900</v>
      </c>
      <c r="H19" s="147">
        <f t="shared" si="3"/>
        <v>7.0000000000000007E-2</v>
      </c>
    </row>
    <row r="20" spans="1:8">
      <c r="A20" s="170" t="s">
        <v>235</v>
      </c>
      <c r="B20" s="76">
        <v>32000</v>
      </c>
      <c r="C20" s="76">
        <v>31300</v>
      </c>
      <c r="D20" s="76">
        <v>28300</v>
      </c>
      <c r="E20" s="187">
        <f t="shared" si="0"/>
        <v>700</v>
      </c>
      <c r="F20" s="147">
        <f t="shared" si="1"/>
        <v>2.1999999999999999E-2</v>
      </c>
      <c r="G20" s="187">
        <f t="shared" si="2"/>
        <v>3700</v>
      </c>
      <c r="H20" s="147">
        <f t="shared" si="3"/>
        <v>0.13100000000000001</v>
      </c>
    </row>
    <row r="21" spans="1:8">
      <c r="A21" s="170" t="s">
        <v>212</v>
      </c>
      <c r="B21" s="76">
        <v>61700</v>
      </c>
      <c r="C21" s="76">
        <v>62300</v>
      </c>
      <c r="D21" s="76">
        <v>60200</v>
      </c>
      <c r="E21" s="187">
        <f t="shared" si="0"/>
        <v>-600</v>
      </c>
      <c r="F21" s="147">
        <f t="shared" si="1"/>
        <v>-0.01</v>
      </c>
      <c r="G21" s="187">
        <f t="shared" si="2"/>
        <v>1500</v>
      </c>
      <c r="H21" s="147">
        <f t="shared" si="3"/>
        <v>2.5000000000000001E-2</v>
      </c>
    </row>
    <row r="22" spans="1:8">
      <c r="A22" s="170" t="s">
        <v>218</v>
      </c>
      <c r="B22" s="76">
        <v>43200</v>
      </c>
      <c r="C22" s="76">
        <v>42600</v>
      </c>
      <c r="D22" s="76">
        <v>40800</v>
      </c>
      <c r="E22" s="187">
        <f t="shared" si="0"/>
        <v>600</v>
      </c>
      <c r="F22" s="147">
        <f t="shared" si="1"/>
        <v>1.4E-2</v>
      </c>
      <c r="G22" s="187">
        <f t="shared" si="2"/>
        <v>2400</v>
      </c>
      <c r="H22" s="147">
        <f t="shared" si="3"/>
        <v>5.8999999999999997E-2</v>
      </c>
    </row>
    <row r="23" spans="1:8">
      <c r="A23" s="170" t="s">
        <v>223</v>
      </c>
      <c r="B23" s="76">
        <v>35500</v>
      </c>
      <c r="C23" s="76">
        <v>35200</v>
      </c>
      <c r="D23" s="76">
        <v>33600</v>
      </c>
      <c r="E23" s="187">
        <f t="shared" si="0"/>
        <v>300</v>
      </c>
      <c r="F23" s="147">
        <f t="shared" si="1"/>
        <v>8.9999999999999993E-3</v>
      </c>
      <c r="G23" s="187">
        <f t="shared" si="2"/>
        <v>1900</v>
      </c>
      <c r="H23" s="147">
        <f t="shared" si="3"/>
        <v>5.7000000000000002E-2</v>
      </c>
    </row>
    <row r="24" spans="1:8">
      <c r="A24" s="170" t="s">
        <v>224</v>
      </c>
      <c r="B24" s="76">
        <v>18800</v>
      </c>
      <c r="C24" s="76">
        <v>18500</v>
      </c>
      <c r="D24" s="76">
        <v>17800</v>
      </c>
      <c r="E24" s="187">
        <f t="shared" si="0"/>
        <v>300</v>
      </c>
      <c r="F24" s="147">
        <f t="shared" si="1"/>
        <v>1.6E-2</v>
      </c>
      <c r="G24" s="187">
        <f t="shared" si="2"/>
        <v>1000</v>
      </c>
      <c r="H24" s="147">
        <f t="shared" si="3"/>
        <v>5.6000000000000001E-2</v>
      </c>
    </row>
    <row r="25" spans="1:8">
      <c r="A25" s="170" t="s">
        <v>227</v>
      </c>
      <c r="B25" s="76">
        <v>83800</v>
      </c>
      <c r="C25" s="76">
        <v>85200</v>
      </c>
      <c r="D25" s="76">
        <v>83700</v>
      </c>
      <c r="E25" s="187">
        <f t="shared" si="0"/>
        <v>-1400</v>
      </c>
      <c r="F25" s="147">
        <f t="shared" si="1"/>
        <v>-1.6E-2</v>
      </c>
      <c r="G25" s="187">
        <f t="shared" si="2"/>
        <v>100</v>
      </c>
      <c r="H25" s="147">
        <f t="shared" si="3"/>
        <v>1E-3</v>
      </c>
    </row>
    <row r="26" spans="1:8">
      <c r="A26" s="170" t="s">
        <v>228</v>
      </c>
      <c r="B26" s="76">
        <v>12300</v>
      </c>
      <c r="C26" s="76">
        <v>12300</v>
      </c>
      <c r="D26" s="76">
        <v>12400</v>
      </c>
      <c r="E26" s="187">
        <f t="shared" si="0"/>
        <v>0</v>
      </c>
      <c r="F26" s="147">
        <f t="shared" si="1"/>
        <v>0</v>
      </c>
      <c r="G26" s="187">
        <f t="shared" si="2"/>
        <v>-100</v>
      </c>
      <c r="H26" s="147">
        <f t="shared" si="3"/>
        <v>-8.0000000000000002E-3</v>
      </c>
    </row>
    <row r="27" spans="1:8">
      <c r="A27" s="170" t="s">
        <v>229</v>
      </c>
      <c r="B27" s="76">
        <v>34600</v>
      </c>
      <c r="C27" s="76">
        <v>36300</v>
      </c>
      <c r="D27" s="76">
        <v>34500</v>
      </c>
      <c r="E27" s="187">
        <f t="shared" si="0"/>
        <v>-1700</v>
      </c>
      <c r="F27" s="147">
        <f t="shared" si="1"/>
        <v>-4.7E-2</v>
      </c>
      <c r="G27" s="187">
        <f t="shared" si="2"/>
        <v>100</v>
      </c>
      <c r="H27" s="147">
        <f t="shared" si="3"/>
        <v>3.0000000000000001E-3</v>
      </c>
    </row>
    <row r="28" spans="1:8">
      <c r="A28" s="170" t="s">
        <v>232</v>
      </c>
      <c r="B28" s="76">
        <v>36900</v>
      </c>
      <c r="C28" s="76">
        <v>36600</v>
      </c>
      <c r="D28" s="76">
        <v>36800</v>
      </c>
      <c r="E28" s="187">
        <f t="shared" si="0"/>
        <v>300</v>
      </c>
      <c r="F28" s="147">
        <f t="shared" si="1"/>
        <v>8.0000000000000002E-3</v>
      </c>
      <c r="G28" s="187">
        <f t="shared" si="2"/>
        <v>100</v>
      </c>
      <c r="H28" s="147">
        <f t="shared" si="3"/>
        <v>3.0000000000000001E-3</v>
      </c>
    </row>
    <row r="30" spans="1:8">
      <c r="A30" s="170" t="s">
        <v>127</v>
      </c>
      <c r="B30" s="170"/>
      <c r="C30" s="170"/>
      <c r="D30" s="170"/>
      <c r="E30" s="170"/>
      <c r="F30" s="188"/>
      <c r="G30" s="170"/>
      <c r="H30" s="188"/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B5" sqref="B5:H30"/>
    </sheetView>
  </sheetViews>
  <sheetFormatPr defaultColWidth="8.85546875" defaultRowHeight="15"/>
  <cols>
    <col min="1" max="1" width="72.42578125" bestFit="1" customWidth="1"/>
    <col min="2" max="4" width="11.42578125" bestFit="1" customWidth="1"/>
    <col min="5" max="5" width="7.85546875" bestFit="1" customWidth="1"/>
    <col min="6" max="6" width="8.85546875" style="167" bestFit="1" customWidth="1"/>
    <col min="7" max="7" width="8.140625" bestFit="1" customWidth="1"/>
    <col min="8" max="8" width="8.85546875" style="167" bestFit="1" customWidth="1"/>
  </cols>
  <sheetData>
    <row r="1" spans="1:8">
      <c r="A1" s="170" t="s">
        <v>267</v>
      </c>
      <c r="B1" s="170"/>
      <c r="C1" s="170"/>
      <c r="D1" s="170"/>
      <c r="E1" s="211" t="s">
        <v>113</v>
      </c>
      <c r="F1" s="238"/>
      <c r="G1" s="220"/>
      <c r="H1" s="238"/>
    </row>
    <row r="2" spans="1:8">
      <c r="A2" s="175" t="s">
        <v>167</v>
      </c>
      <c r="B2" s="170" t="s">
        <v>115</v>
      </c>
      <c r="C2" s="170" t="s">
        <v>116</v>
      </c>
      <c r="D2" s="170" t="s">
        <v>117</v>
      </c>
      <c r="E2" s="170" t="s">
        <v>118</v>
      </c>
      <c r="F2" s="188" t="s">
        <v>119</v>
      </c>
      <c r="G2" s="170" t="s">
        <v>117</v>
      </c>
      <c r="H2" s="188" t="s">
        <v>119</v>
      </c>
    </row>
    <row r="3" spans="1:8">
      <c r="A3" s="175" t="s">
        <v>271</v>
      </c>
      <c r="B3" s="170" t="s">
        <v>121</v>
      </c>
      <c r="C3" s="170" t="s">
        <v>121</v>
      </c>
      <c r="D3" s="170" t="s">
        <v>122</v>
      </c>
      <c r="E3" s="170" t="s">
        <v>121</v>
      </c>
      <c r="F3" s="188" t="s">
        <v>123</v>
      </c>
      <c r="G3" s="170" t="s">
        <v>122</v>
      </c>
      <c r="H3" s="188" t="s">
        <v>123</v>
      </c>
    </row>
    <row r="5" spans="1:8">
      <c r="A5" s="170" t="s">
        <v>130</v>
      </c>
      <c r="B5" s="76">
        <v>479200</v>
      </c>
      <c r="C5" s="76">
        <v>479500</v>
      </c>
      <c r="D5" s="76">
        <v>469000</v>
      </c>
      <c r="E5" s="187">
        <f t="shared" ref="E5:E30" si="0">B5-C5</f>
        <v>-300</v>
      </c>
      <c r="F5" s="147">
        <f t="shared" ref="F5:F30" si="1">ROUND((B5-C5)/C5,3)</f>
        <v>-1E-3</v>
      </c>
      <c r="G5" s="187">
        <f t="shared" ref="G5:G30" si="2">B5-D5</f>
        <v>10200</v>
      </c>
      <c r="H5" s="147">
        <f t="shared" ref="H5:H30" si="3">ROUND((B5-D5)/D5,3)</f>
        <v>2.1999999999999999E-2</v>
      </c>
    </row>
    <row r="6" spans="1:8">
      <c r="A6" s="170" t="s">
        <v>169</v>
      </c>
      <c r="B6" s="76">
        <v>420700</v>
      </c>
      <c r="C6" s="76">
        <v>419900</v>
      </c>
      <c r="D6" s="76">
        <v>409100</v>
      </c>
      <c r="E6" s="187">
        <f t="shared" si="0"/>
        <v>800</v>
      </c>
      <c r="F6" s="147">
        <f t="shared" si="1"/>
        <v>2E-3</v>
      </c>
      <c r="G6" s="187">
        <f t="shared" si="2"/>
        <v>11600</v>
      </c>
      <c r="H6" s="147">
        <f t="shared" si="3"/>
        <v>2.8000000000000001E-2</v>
      </c>
    </row>
    <row r="7" spans="1:8">
      <c r="A7" s="170" t="s">
        <v>170</v>
      </c>
      <c r="B7" s="76">
        <v>87300</v>
      </c>
      <c r="C7" s="76">
        <v>86100</v>
      </c>
      <c r="D7" s="76">
        <v>84600</v>
      </c>
      <c r="E7" s="187">
        <f t="shared" si="0"/>
        <v>1200</v>
      </c>
      <c r="F7" s="147">
        <f t="shared" si="1"/>
        <v>1.4E-2</v>
      </c>
      <c r="G7" s="187">
        <f t="shared" si="2"/>
        <v>2700</v>
      </c>
      <c r="H7" s="147">
        <f t="shared" si="3"/>
        <v>3.2000000000000001E-2</v>
      </c>
    </row>
    <row r="8" spans="1:8">
      <c r="A8" s="170" t="s">
        <v>184</v>
      </c>
      <c r="B8" s="76">
        <v>391900</v>
      </c>
      <c r="C8" s="76">
        <v>393400</v>
      </c>
      <c r="D8" s="76">
        <v>384400</v>
      </c>
      <c r="E8" s="187">
        <f t="shared" si="0"/>
        <v>-1500</v>
      </c>
      <c r="F8" s="147">
        <f t="shared" si="1"/>
        <v>-4.0000000000000001E-3</v>
      </c>
      <c r="G8" s="187">
        <f t="shared" si="2"/>
        <v>7500</v>
      </c>
      <c r="H8" s="147">
        <f t="shared" si="3"/>
        <v>0.02</v>
      </c>
    </row>
    <row r="9" spans="1:8">
      <c r="A9" s="170" t="s">
        <v>185</v>
      </c>
      <c r="B9" s="76">
        <v>333400</v>
      </c>
      <c r="C9" s="76">
        <v>333800</v>
      </c>
      <c r="D9" s="76">
        <v>324500</v>
      </c>
      <c r="E9" s="187">
        <f t="shared" si="0"/>
        <v>-400</v>
      </c>
      <c r="F9" s="147">
        <f t="shared" si="1"/>
        <v>-1E-3</v>
      </c>
      <c r="G9" s="187">
        <f t="shared" si="2"/>
        <v>8900</v>
      </c>
      <c r="H9" s="147">
        <f t="shared" si="3"/>
        <v>2.7E-2</v>
      </c>
    </row>
    <row r="10" spans="1:8">
      <c r="A10" s="170" t="s">
        <v>171</v>
      </c>
      <c r="B10" s="76">
        <v>25500</v>
      </c>
      <c r="C10" s="76">
        <v>24900</v>
      </c>
      <c r="D10" s="76">
        <v>23700</v>
      </c>
      <c r="E10" s="187">
        <f t="shared" si="0"/>
        <v>600</v>
      </c>
      <c r="F10" s="147">
        <f t="shared" si="1"/>
        <v>2.4E-2</v>
      </c>
      <c r="G10" s="187">
        <f t="shared" si="2"/>
        <v>1800</v>
      </c>
      <c r="H10" s="147">
        <f t="shared" si="3"/>
        <v>7.5999999999999998E-2</v>
      </c>
    </row>
    <row r="11" spans="1:8">
      <c r="A11" s="170" t="s">
        <v>177</v>
      </c>
      <c r="B11" s="76">
        <v>61800</v>
      </c>
      <c r="C11" s="76">
        <v>61200</v>
      </c>
      <c r="D11" s="76">
        <v>60900</v>
      </c>
      <c r="E11" s="187">
        <f t="shared" si="0"/>
        <v>600</v>
      </c>
      <c r="F11" s="147">
        <f t="shared" si="1"/>
        <v>0.01</v>
      </c>
      <c r="G11" s="187">
        <f t="shared" si="2"/>
        <v>900</v>
      </c>
      <c r="H11" s="147">
        <f t="shared" si="3"/>
        <v>1.4999999999999999E-2</v>
      </c>
    </row>
    <row r="12" spans="1:8">
      <c r="A12" s="170" t="s">
        <v>186</v>
      </c>
      <c r="B12" s="76">
        <v>87300</v>
      </c>
      <c r="C12" s="76">
        <v>87100</v>
      </c>
      <c r="D12" s="76">
        <v>85900</v>
      </c>
      <c r="E12" s="187">
        <f t="shared" si="0"/>
        <v>200</v>
      </c>
      <c r="F12" s="147">
        <f t="shared" si="1"/>
        <v>2E-3</v>
      </c>
      <c r="G12" s="187">
        <f t="shared" si="2"/>
        <v>1400</v>
      </c>
      <c r="H12" s="147">
        <f t="shared" si="3"/>
        <v>1.6E-2</v>
      </c>
    </row>
    <row r="13" spans="1:8">
      <c r="A13" s="170" t="s">
        <v>187</v>
      </c>
      <c r="B13" s="76">
        <v>21800</v>
      </c>
      <c r="C13" s="76">
        <v>21700</v>
      </c>
      <c r="D13" s="76">
        <v>22100</v>
      </c>
      <c r="E13" s="187">
        <f t="shared" si="0"/>
        <v>100</v>
      </c>
      <c r="F13" s="147">
        <f t="shared" si="1"/>
        <v>5.0000000000000001E-3</v>
      </c>
      <c r="G13" s="187">
        <f t="shared" si="2"/>
        <v>-300</v>
      </c>
      <c r="H13" s="147">
        <f t="shared" si="3"/>
        <v>-1.4E-2</v>
      </c>
    </row>
    <row r="14" spans="1:8">
      <c r="A14" s="170" t="s">
        <v>190</v>
      </c>
      <c r="B14" s="76">
        <v>50200</v>
      </c>
      <c r="C14" s="76">
        <v>50100</v>
      </c>
      <c r="D14" s="76">
        <v>48800</v>
      </c>
      <c r="E14" s="187">
        <f t="shared" si="0"/>
        <v>100</v>
      </c>
      <c r="F14" s="147">
        <f t="shared" si="1"/>
        <v>2E-3</v>
      </c>
      <c r="G14" s="187">
        <f t="shared" si="2"/>
        <v>1400</v>
      </c>
      <c r="H14" s="147">
        <f t="shared" si="3"/>
        <v>2.9000000000000001E-2</v>
      </c>
    </row>
    <row r="15" spans="1:8">
      <c r="A15" s="170" t="s">
        <v>196</v>
      </c>
      <c r="B15" s="76">
        <v>15300</v>
      </c>
      <c r="C15" s="76">
        <v>15300</v>
      </c>
      <c r="D15" s="76">
        <v>15000</v>
      </c>
      <c r="E15" s="187">
        <f t="shared" si="0"/>
        <v>0</v>
      </c>
      <c r="F15" s="147">
        <f t="shared" si="1"/>
        <v>0</v>
      </c>
      <c r="G15" s="187">
        <f t="shared" si="2"/>
        <v>300</v>
      </c>
      <c r="H15" s="147">
        <f t="shared" si="3"/>
        <v>0.02</v>
      </c>
    </row>
    <row r="16" spans="1:8">
      <c r="A16" s="170" t="s">
        <v>199</v>
      </c>
      <c r="B16" s="76">
        <v>6500</v>
      </c>
      <c r="C16" s="76">
        <v>6400</v>
      </c>
      <c r="D16" s="76">
        <v>6000</v>
      </c>
      <c r="E16" s="187">
        <f t="shared" si="0"/>
        <v>100</v>
      </c>
      <c r="F16" s="147">
        <f t="shared" si="1"/>
        <v>1.6E-2</v>
      </c>
      <c r="G16" s="187">
        <f t="shared" si="2"/>
        <v>500</v>
      </c>
      <c r="H16" s="147">
        <f t="shared" si="3"/>
        <v>8.3000000000000004E-2</v>
      </c>
    </row>
    <row r="17" spans="1:8">
      <c r="A17" s="170" t="s">
        <v>200</v>
      </c>
      <c r="B17" s="76">
        <v>24000</v>
      </c>
      <c r="C17" s="76">
        <v>24200</v>
      </c>
      <c r="D17" s="76">
        <v>23200</v>
      </c>
      <c r="E17" s="187">
        <f t="shared" si="0"/>
        <v>-200</v>
      </c>
      <c r="F17" s="147">
        <f t="shared" si="1"/>
        <v>-8.0000000000000002E-3</v>
      </c>
      <c r="G17" s="187">
        <f t="shared" si="2"/>
        <v>800</v>
      </c>
      <c r="H17" s="147">
        <f t="shared" si="3"/>
        <v>3.4000000000000002E-2</v>
      </c>
    </row>
    <row r="18" spans="1:8">
      <c r="A18" s="170" t="s">
        <v>204</v>
      </c>
      <c r="B18" s="76">
        <v>77100</v>
      </c>
      <c r="C18" s="76">
        <v>78400</v>
      </c>
      <c r="D18" s="76">
        <v>75700</v>
      </c>
      <c r="E18" s="187">
        <f t="shared" si="0"/>
        <v>-1300</v>
      </c>
      <c r="F18" s="147">
        <f t="shared" si="1"/>
        <v>-1.7000000000000001E-2</v>
      </c>
      <c r="G18" s="187">
        <f t="shared" si="2"/>
        <v>1400</v>
      </c>
      <c r="H18" s="147">
        <f t="shared" si="3"/>
        <v>1.7999999999999999E-2</v>
      </c>
    </row>
    <row r="19" spans="1:8">
      <c r="A19" s="170" t="s">
        <v>205</v>
      </c>
      <c r="B19" s="76">
        <v>32200</v>
      </c>
      <c r="C19" s="76">
        <v>32700</v>
      </c>
      <c r="D19" s="76">
        <v>31000</v>
      </c>
      <c r="E19" s="187">
        <f t="shared" si="0"/>
        <v>-500</v>
      </c>
      <c r="F19" s="147">
        <f t="shared" si="1"/>
        <v>-1.4999999999999999E-2</v>
      </c>
      <c r="G19" s="187">
        <f t="shared" si="2"/>
        <v>1200</v>
      </c>
      <c r="H19" s="147">
        <f t="shared" si="3"/>
        <v>3.9E-2</v>
      </c>
    </row>
    <row r="20" spans="1:8">
      <c r="A20" s="170" t="s">
        <v>207</v>
      </c>
      <c r="B20" s="76">
        <v>7100</v>
      </c>
      <c r="C20" s="76">
        <v>7100</v>
      </c>
      <c r="D20" s="76">
        <v>6900</v>
      </c>
      <c r="E20" s="187">
        <f t="shared" si="0"/>
        <v>0</v>
      </c>
      <c r="F20" s="147">
        <f t="shared" si="1"/>
        <v>0</v>
      </c>
      <c r="G20" s="187">
        <f t="shared" si="2"/>
        <v>200</v>
      </c>
      <c r="H20" s="147">
        <f t="shared" si="3"/>
        <v>2.9000000000000001E-2</v>
      </c>
    </row>
    <row r="21" spans="1:8">
      <c r="A21" s="170" t="s">
        <v>235</v>
      </c>
      <c r="B21" s="76">
        <v>37800</v>
      </c>
      <c r="C21" s="76">
        <v>38600</v>
      </c>
      <c r="D21" s="76">
        <v>37800</v>
      </c>
      <c r="E21" s="187">
        <f t="shared" si="0"/>
        <v>-800</v>
      </c>
      <c r="F21" s="147">
        <f t="shared" si="1"/>
        <v>-2.1000000000000001E-2</v>
      </c>
      <c r="G21" s="187">
        <f t="shared" si="2"/>
        <v>0</v>
      </c>
      <c r="H21" s="147">
        <f t="shared" si="3"/>
        <v>0</v>
      </c>
    </row>
    <row r="22" spans="1:8">
      <c r="A22" s="170" t="s">
        <v>212</v>
      </c>
      <c r="B22" s="76">
        <v>67300</v>
      </c>
      <c r="C22" s="76">
        <v>67500</v>
      </c>
      <c r="D22" s="76">
        <v>64599.999999999993</v>
      </c>
      <c r="E22" s="187">
        <f t="shared" si="0"/>
        <v>-200</v>
      </c>
      <c r="F22" s="147">
        <f t="shared" si="1"/>
        <v>-3.0000000000000001E-3</v>
      </c>
      <c r="G22" s="187">
        <f t="shared" si="2"/>
        <v>2700.0000000000073</v>
      </c>
      <c r="H22" s="147">
        <f t="shared" si="3"/>
        <v>4.2000000000000003E-2</v>
      </c>
    </row>
    <row r="23" spans="1:8">
      <c r="A23" s="170" t="s">
        <v>213</v>
      </c>
      <c r="B23" s="76">
        <v>15200</v>
      </c>
      <c r="C23" s="76">
        <v>15900</v>
      </c>
      <c r="D23" s="76">
        <v>14400</v>
      </c>
      <c r="E23" s="187">
        <f t="shared" si="0"/>
        <v>-700</v>
      </c>
      <c r="F23" s="147">
        <f t="shared" si="1"/>
        <v>-4.3999999999999997E-2</v>
      </c>
      <c r="G23" s="187">
        <f t="shared" si="2"/>
        <v>800</v>
      </c>
      <c r="H23" s="147">
        <f t="shared" si="3"/>
        <v>5.6000000000000001E-2</v>
      </c>
    </row>
    <row r="24" spans="1:8">
      <c r="A24" s="170" t="s">
        <v>214</v>
      </c>
      <c r="B24" s="76">
        <v>52100</v>
      </c>
      <c r="C24" s="76">
        <v>51600</v>
      </c>
      <c r="D24" s="76">
        <v>50200</v>
      </c>
      <c r="E24" s="187">
        <f t="shared" si="0"/>
        <v>500</v>
      </c>
      <c r="F24" s="147">
        <f t="shared" si="1"/>
        <v>0.01</v>
      </c>
      <c r="G24" s="187">
        <f t="shared" si="2"/>
        <v>1900</v>
      </c>
      <c r="H24" s="147">
        <f t="shared" si="3"/>
        <v>3.7999999999999999E-2</v>
      </c>
    </row>
    <row r="25" spans="1:8">
      <c r="A25" s="170" t="s">
        <v>218</v>
      </c>
      <c r="B25" s="76">
        <v>53400</v>
      </c>
      <c r="C25" s="76">
        <v>52600</v>
      </c>
      <c r="D25" s="76">
        <v>52000</v>
      </c>
      <c r="E25" s="187">
        <f t="shared" si="0"/>
        <v>800</v>
      </c>
      <c r="F25" s="147">
        <f t="shared" si="1"/>
        <v>1.4999999999999999E-2</v>
      </c>
      <c r="G25" s="187">
        <f t="shared" si="2"/>
        <v>1400</v>
      </c>
      <c r="H25" s="147">
        <f t="shared" si="3"/>
        <v>2.7E-2</v>
      </c>
    </row>
    <row r="26" spans="1:8">
      <c r="A26" s="170" t="s">
        <v>224</v>
      </c>
      <c r="B26" s="76">
        <v>17800</v>
      </c>
      <c r="C26" s="76">
        <v>17600</v>
      </c>
      <c r="D26" s="76">
        <v>17100</v>
      </c>
      <c r="E26" s="187">
        <f t="shared" si="0"/>
        <v>200</v>
      </c>
      <c r="F26" s="147">
        <f t="shared" si="1"/>
        <v>1.0999999999999999E-2</v>
      </c>
      <c r="G26" s="187">
        <f t="shared" si="2"/>
        <v>700</v>
      </c>
      <c r="H26" s="147">
        <f t="shared" si="3"/>
        <v>4.1000000000000002E-2</v>
      </c>
    </row>
    <row r="27" spans="1:8">
      <c r="A27" s="170" t="s">
        <v>227</v>
      </c>
      <c r="B27" s="76">
        <v>58500</v>
      </c>
      <c r="C27" s="76">
        <v>59600</v>
      </c>
      <c r="D27" s="76">
        <v>59900</v>
      </c>
      <c r="E27" s="187">
        <f t="shared" si="0"/>
        <v>-1100</v>
      </c>
      <c r="F27" s="147">
        <f t="shared" si="1"/>
        <v>-1.7999999999999999E-2</v>
      </c>
      <c r="G27" s="187">
        <f t="shared" si="2"/>
        <v>-1400</v>
      </c>
      <c r="H27" s="147">
        <f t="shared" si="3"/>
        <v>-2.3E-2</v>
      </c>
    </row>
    <row r="28" spans="1:8">
      <c r="A28" s="170" t="s">
        <v>228</v>
      </c>
      <c r="B28" s="76">
        <v>3000</v>
      </c>
      <c r="C28" s="76">
        <v>3100</v>
      </c>
      <c r="D28" s="76">
        <v>3100</v>
      </c>
      <c r="E28" s="187">
        <f t="shared" si="0"/>
        <v>-100</v>
      </c>
      <c r="F28" s="147">
        <f t="shared" si="1"/>
        <v>-3.2000000000000001E-2</v>
      </c>
      <c r="G28" s="187">
        <f t="shared" si="2"/>
        <v>-100</v>
      </c>
      <c r="H28" s="147">
        <f t="shared" si="3"/>
        <v>-3.2000000000000001E-2</v>
      </c>
    </row>
    <row r="29" spans="1:8">
      <c r="A29" s="170" t="s">
        <v>229</v>
      </c>
      <c r="B29" s="76">
        <v>10100</v>
      </c>
      <c r="C29" s="76">
        <v>11100</v>
      </c>
      <c r="D29" s="76">
        <v>11900</v>
      </c>
      <c r="E29" s="187">
        <f t="shared" si="0"/>
        <v>-1000</v>
      </c>
      <c r="F29" s="147">
        <f t="shared" si="1"/>
        <v>-0.09</v>
      </c>
      <c r="G29" s="187">
        <f t="shared" si="2"/>
        <v>-1800</v>
      </c>
      <c r="H29" s="147">
        <f t="shared" si="3"/>
        <v>-0.151</v>
      </c>
    </row>
    <row r="30" spans="1:8">
      <c r="A30" s="170" t="s">
        <v>232</v>
      </c>
      <c r="B30" s="76">
        <v>45400</v>
      </c>
      <c r="C30" s="76">
        <v>45400</v>
      </c>
      <c r="D30" s="76">
        <v>44900</v>
      </c>
      <c r="E30" s="187">
        <f t="shared" si="0"/>
        <v>0</v>
      </c>
      <c r="F30" s="147">
        <f t="shared" si="1"/>
        <v>0</v>
      </c>
      <c r="G30" s="187">
        <f t="shared" si="2"/>
        <v>500</v>
      </c>
      <c r="H30" s="147">
        <f t="shared" si="3"/>
        <v>1.0999999999999999E-2</v>
      </c>
    </row>
    <row r="32" spans="1:8">
      <c r="A32" s="170" t="s">
        <v>127</v>
      </c>
      <c r="B32" s="170"/>
      <c r="C32" s="170"/>
      <c r="D32" s="170"/>
      <c r="E32" s="170"/>
      <c r="F32" s="188"/>
      <c r="G32" s="170"/>
      <c r="H32" s="188"/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H30"/>
  <sheetViews>
    <sheetView zoomScale="80" zoomScaleNormal="80" workbookViewId="0">
      <selection activeCell="B5" sqref="B5:H27"/>
    </sheetView>
  </sheetViews>
  <sheetFormatPr defaultColWidth="8.85546875" defaultRowHeight="15"/>
  <cols>
    <col min="1" max="1" width="44.140625" bestFit="1" customWidth="1"/>
    <col min="2" max="4" width="11.42578125" bestFit="1" customWidth="1"/>
    <col min="6" max="6" width="9.140625" style="167" customWidth="1"/>
    <col min="8" max="8" width="9.140625" style="167" customWidth="1"/>
    <col min="10" max="10" width="43.85546875" bestFit="1" customWidth="1"/>
  </cols>
  <sheetData>
    <row r="1" spans="1:8">
      <c r="A1" s="170" t="s">
        <v>267</v>
      </c>
      <c r="B1" s="170"/>
      <c r="C1" s="170"/>
      <c r="D1" s="170"/>
      <c r="E1" s="211" t="s">
        <v>113</v>
      </c>
      <c r="F1" s="238"/>
      <c r="G1" s="220"/>
      <c r="H1" s="238"/>
    </row>
    <row r="2" spans="1:8">
      <c r="A2" s="175" t="s">
        <v>167</v>
      </c>
      <c r="B2" s="170" t="s">
        <v>115</v>
      </c>
      <c r="C2" s="170" t="s">
        <v>116</v>
      </c>
      <c r="D2" s="170" t="s">
        <v>117</v>
      </c>
      <c r="E2" s="170" t="s">
        <v>118</v>
      </c>
      <c r="F2" s="188" t="s">
        <v>119</v>
      </c>
      <c r="G2" s="170" t="s">
        <v>117</v>
      </c>
      <c r="H2" s="188" t="s">
        <v>119</v>
      </c>
    </row>
    <row r="3" spans="1:8">
      <c r="A3" s="175" t="s">
        <v>272</v>
      </c>
      <c r="B3" s="170" t="s">
        <v>121</v>
      </c>
      <c r="C3" s="170" t="s">
        <v>121</v>
      </c>
      <c r="D3" s="170" t="s">
        <v>122</v>
      </c>
      <c r="E3" s="170" t="s">
        <v>121</v>
      </c>
      <c r="F3" s="188" t="s">
        <v>123</v>
      </c>
      <c r="G3" s="170" t="s">
        <v>122</v>
      </c>
      <c r="H3" s="188" t="s">
        <v>123</v>
      </c>
    </row>
    <row r="5" spans="1:8">
      <c r="A5" s="170" t="s">
        <v>130</v>
      </c>
      <c r="B5" s="76">
        <v>167100</v>
      </c>
      <c r="C5" s="76">
        <v>163200</v>
      </c>
      <c r="D5" s="76">
        <v>158900</v>
      </c>
      <c r="E5" s="187">
        <f t="shared" ref="E5:E27" si="0">B5-C5</f>
        <v>3900</v>
      </c>
      <c r="F5" s="147">
        <f t="shared" ref="F5:F27" si="1">ROUND((B5-C5)/C5,3)</f>
        <v>2.4E-2</v>
      </c>
      <c r="G5" s="187">
        <f t="shared" ref="G5:G27" si="2">B5-D5</f>
        <v>8200</v>
      </c>
      <c r="H5" s="147">
        <f t="shared" ref="H5:H27" si="3">ROUND((B5-D5)/D5,3)</f>
        <v>5.1999999999999998E-2</v>
      </c>
    </row>
    <row r="6" spans="1:8">
      <c r="A6" s="170" t="s">
        <v>169</v>
      </c>
      <c r="B6" s="76">
        <v>146000</v>
      </c>
      <c r="C6" s="76">
        <v>141700</v>
      </c>
      <c r="D6" s="76">
        <v>138300</v>
      </c>
      <c r="E6" s="187">
        <f t="shared" si="0"/>
        <v>4300</v>
      </c>
      <c r="F6" s="147">
        <f t="shared" si="1"/>
        <v>0.03</v>
      </c>
      <c r="G6" s="187">
        <f t="shared" si="2"/>
        <v>7700</v>
      </c>
      <c r="H6" s="147">
        <f t="shared" si="3"/>
        <v>5.6000000000000001E-2</v>
      </c>
    </row>
    <row r="7" spans="1:8">
      <c r="A7" s="170" t="s">
        <v>170</v>
      </c>
      <c r="B7" s="76">
        <v>13300</v>
      </c>
      <c r="C7" s="76">
        <v>13200</v>
      </c>
      <c r="D7" s="76">
        <v>13400</v>
      </c>
      <c r="E7" s="187">
        <f t="shared" si="0"/>
        <v>100</v>
      </c>
      <c r="F7" s="147">
        <f t="shared" si="1"/>
        <v>8.0000000000000002E-3</v>
      </c>
      <c r="G7" s="187">
        <f t="shared" si="2"/>
        <v>-100</v>
      </c>
      <c r="H7" s="147">
        <f t="shared" si="3"/>
        <v>-7.0000000000000001E-3</v>
      </c>
    </row>
    <row r="8" spans="1:8">
      <c r="A8" s="170" t="s">
        <v>184</v>
      </c>
      <c r="B8" s="76">
        <v>153800</v>
      </c>
      <c r="C8" s="76">
        <v>150000</v>
      </c>
      <c r="D8" s="76">
        <v>145500</v>
      </c>
      <c r="E8" s="187">
        <f t="shared" si="0"/>
        <v>3800</v>
      </c>
      <c r="F8" s="147">
        <f t="shared" si="1"/>
        <v>2.5000000000000001E-2</v>
      </c>
      <c r="G8" s="187">
        <f t="shared" si="2"/>
        <v>8300</v>
      </c>
      <c r="H8" s="147">
        <f t="shared" si="3"/>
        <v>5.7000000000000002E-2</v>
      </c>
    </row>
    <row r="9" spans="1:8">
      <c r="A9" s="170" t="s">
        <v>185</v>
      </c>
      <c r="B9" s="76">
        <v>132700</v>
      </c>
      <c r="C9" s="76">
        <v>128500</v>
      </c>
      <c r="D9" s="76">
        <v>124900</v>
      </c>
      <c r="E9" s="187">
        <f t="shared" si="0"/>
        <v>4200</v>
      </c>
      <c r="F9" s="147">
        <f t="shared" si="1"/>
        <v>3.3000000000000002E-2</v>
      </c>
      <c r="G9" s="187">
        <f t="shared" si="2"/>
        <v>7800</v>
      </c>
      <c r="H9" s="147">
        <f t="shared" si="3"/>
        <v>6.2E-2</v>
      </c>
    </row>
    <row r="10" spans="1:8">
      <c r="A10" s="170" t="s">
        <v>171</v>
      </c>
      <c r="B10" s="76">
        <v>9800</v>
      </c>
      <c r="C10" s="76">
        <v>9700</v>
      </c>
      <c r="D10" s="76">
        <v>9900</v>
      </c>
      <c r="E10" s="187">
        <f t="shared" si="0"/>
        <v>100</v>
      </c>
      <c r="F10" s="147">
        <f t="shared" si="1"/>
        <v>0.01</v>
      </c>
      <c r="G10" s="187">
        <f t="shared" si="2"/>
        <v>-100</v>
      </c>
      <c r="H10" s="147">
        <f t="shared" si="3"/>
        <v>-0.01</v>
      </c>
    </row>
    <row r="11" spans="1:8">
      <c r="A11" s="170" t="s">
        <v>177</v>
      </c>
      <c r="B11" s="76">
        <v>3500</v>
      </c>
      <c r="C11" s="76">
        <v>3500</v>
      </c>
      <c r="D11" s="76">
        <v>3500</v>
      </c>
      <c r="E11" s="187">
        <f t="shared" si="0"/>
        <v>0</v>
      </c>
      <c r="F11" s="147">
        <f t="shared" si="1"/>
        <v>0</v>
      </c>
      <c r="G11" s="187">
        <f t="shared" si="2"/>
        <v>0</v>
      </c>
      <c r="H11" s="147">
        <f t="shared" si="3"/>
        <v>0</v>
      </c>
    </row>
    <row r="12" spans="1:8">
      <c r="A12" s="170" t="s">
        <v>186</v>
      </c>
      <c r="B12" s="76">
        <v>34200</v>
      </c>
      <c r="C12" s="76">
        <v>33900</v>
      </c>
      <c r="D12" s="76">
        <v>33800</v>
      </c>
      <c r="E12" s="187">
        <f t="shared" si="0"/>
        <v>300</v>
      </c>
      <c r="F12" s="147">
        <f t="shared" si="1"/>
        <v>8.9999999999999993E-3</v>
      </c>
      <c r="G12" s="187">
        <f t="shared" si="2"/>
        <v>400</v>
      </c>
      <c r="H12" s="147">
        <f t="shared" si="3"/>
        <v>1.2E-2</v>
      </c>
    </row>
    <row r="13" spans="1:8">
      <c r="A13" s="170" t="s">
        <v>187</v>
      </c>
      <c r="B13" s="76">
        <v>3200</v>
      </c>
      <c r="C13" s="76">
        <v>3200</v>
      </c>
      <c r="D13" s="76">
        <v>3200</v>
      </c>
      <c r="E13" s="187">
        <f t="shared" si="0"/>
        <v>0</v>
      </c>
      <c r="F13" s="147">
        <f t="shared" si="1"/>
        <v>0</v>
      </c>
      <c r="G13" s="187">
        <f t="shared" si="2"/>
        <v>0</v>
      </c>
      <c r="H13" s="147">
        <f t="shared" si="3"/>
        <v>0</v>
      </c>
    </row>
    <row r="14" spans="1:8">
      <c r="A14" s="170" t="s">
        <v>190</v>
      </c>
      <c r="B14" s="76">
        <v>27700</v>
      </c>
      <c r="C14" s="76">
        <v>27400</v>
      </c>
      <c r="D14" s="76">
        <v>27300</v>
      </c>
      <c r="E14" s="187">
        <f t="shared" si="0"/>
        <v>300</v>
      </c>
      <c r="F14" s="147">
        <f t="shared" si="1"/>
        <v>1.0999999999999999E-2</v>
      </c>
      <c r="G14" s="187">
        <f t="shared" si="2"/>
        <v>400</v>
      </c>
      <c r="H14" s="147">
        <f t="shared" si="3"/>
        <v>1.4999999999999999E-2</v>
      </c>
    </row>
    <row r="15" spans="1:8">
      <c r="A15" s="170" t="s">
        <v>196</v>
      </c>
      <c r="B15" s="76">
        <v>3300</v>
      </c>
      <c r="C15" s="76">
        <v>3300</v>
      </c>
      <c r="D15" s="76">
        <v>3300</v>
      </c>
      <c r="E15" s="187">
        <f t="shared" si="0"/>
        <v>0</v>
      </c>
      <c r="F15" s="147">
        <f t="shared" si="1"/>
        <v>0</v>
      </c>
      <c r="G15" s="187">
        <f t="shared" si="2"/>
        <v>0</v>
      </c>
      <c r="H15" s="147">
        <f t="shared" si="3"/>
        <v>0</v>
      </c>
    </row>
    <row r="16" spans="1:8">
      <c r="A16" s="170" t="s">
        <v>199</v>
      </c>
      <c r="B16" s="76">
        <v>2000</v>
      </c>
      <c r="C16" s="76">
        <v>2000</v>
      </c>
      <c r="D16" s="76">
        <v>1900</v>
      </c>
      <c r="E16" s="187">
        <f t="shared" si="0"/>
        <v>0</v>
      </c>
      <c r="F16" s="147">
        <f t="shared" si="1"/>
        <v>0</v>
      </c>
      <c r="G16" s="187">
        <f t="shared" si="2"/>
        <v>100</v>
      </c>
      <c r="H16" s="147">
        <f t="shared" si="3"/>
        <v>5.2999999999999999E-2</v>
      </c>
    </row>
    <row r="17" spans="1:8">
      <c r="A17" s="170" t="s">
        <v>200</v>
      </c>
      <c r="B17" s="76">
        <v>8900</v>
      </c>
      <c r="C17" s="76">
        <v>8600</v>
      </c>
      <c r="D17" s="76">
        <v>9400</v>
      </c>
      <c r="E17" s="187">
        <f t="shared" si="0"/>
        <v>300</v>
      </c>
      <c r="F17" s="147">
        <f t="shared" si="1"/>
        <v>3.5000000000000003E-2</v>
      </c>
      <c r="G17" s="187">
        <f t="shared" si="2"/>
        <v>-500</v>
      </c>
      <c r="H17" s="147">
        <f t="shared" si="3"/>
        <v>-5.2999999999999999E-2</v>
      </c>
    </row>
    <row r="18" spans="1:8">
      <c r="A18" s="170" t="s">
        <v>204</v>
      </c>
      <c r="B18" s="76">
        <v>17200</v>
      </c>
      <c r="C18" s="76">
        <v>17100</v>
      </c>
      <c r="D18" s="76">
        <v>15500</v>
      </c>
      <c r="E18" s="187">
        <f t="shared" si="0"/>
        <v>100</v>
      </c>
      <c r="F18" s="147">
        <f t="shared" si="1"/>
        <v>6.0000000000000001E-3</v>
      </c>
      <c r="G18" s="187">
        <f t="shared" si="2"/>
        <v>1700</v>
      </c>
      <c r="H18" s="147">
        <f t="shared" si="3"/>
        <v>0.11</v>
      </c>
    </row>
    <row r="19" spans="1:8">
      <c r="A19" s="170" t="s">
        <v>212</v>
      </c>
      <c r="B19" s="76">
        <v>18300</v>
      </c>
      <c r="C19" s="76">
        <v>18100</v>
      </c>
      <c r="D19" s="76">
        <v>17200</v>
      </c>
      <c r="E19" s="187">
        <f t="shared" si="0"/>
        <v>200</v>
      </c>
      <c r="F19" s="147">
        <f t="shared" si="1"/>
        <v>1.0999999999999999E-2</v>
      </c>
      <c r="G19" s="187">
        <f t="shared" si="2"/>
        <v>1100</v>
      </c>
      <c r="H19" s="147">
        <f t="shared" si="3"/>
        <v>6.4000000000000001E-2</v>
      </c>
    </row>
    <row r="20" spans="1:8">
      <c r="A20" s="170" t="s">
        <v>218</v>
      </c>
      <c r="B20" s="76">
        <v>46100</v>
      </c>
      <c r="C20" s="76">
        <v>42900</v>
      </c>
      <c r="D20" s="76">
        <v>41200</v>
      </c>
      <c r="E20" s="187">
        <f t="shared" si="0"/>
        <v>3200</v>
      </c>
      <c r="F20" s="147">
        <f t="shared" si="1"/>
        <v>7.4999999999999997E-2</v>
      </c>
      <c r="G20" s="187">
        <f t="shared" si="2"/>
        <v>4900</v>
      </c>
      <c r="H20" s="147">
        <f t="shared" si="3"/>
        <v>0.11899999999999999</v>
      </c>
    </row>
    <row r="21" spans="1:8">
      <c r="A21" s="170" t="s">
        <v>221</v>
      </c>
      <c r="B21" s="76">
        <v>38000</v>
      </c>
      <c r="C21" s="76">
        <v>35600</v>
      </c>
      <c r="D21" s="76">
        <v>35100</v>
      </c>
      <c r="E21" s="187">
        <f t="shared" si="0"/>
        <v>2400</v>
      </c>
      <c r="F21" s="147">
        <f t="shared" si="1"/>
        <v>6.7000000000000004E-2</v>
      </c>
      <c r="G21" s="187">
        <f t="shared" si="2"/>
        <v>2900</v>
      </c>
      <c r="H21" s="147">
        <f t="shared" si="3"/>
        <v>8.3000000000000004E-2</v>
      </c>
    </row>
    <row r="22" spans="1:8">
      <c r="A22" s="170" t="s">
        <v>223</v>
      </c>
      <c r="B22" s="76">
        <v>29100</v>
      </c>
      <c r="C22" s="76">
        <v>27500</v>
      </c>
      <c r="D22" s="76">
        <v>27500</v>
      </c>
      <c r="E22" s="187">
        <f t="shared" si="0"/>
        <v>1600</v>
      </c>
      <c r="F22" s="147">
        <f t="shared" si="1"/>
        <v>5.8000000000000003E-2</v>
      </c>
      <c r="G22" s="187">
        <f t="shared" si="2"/>
        <v>1600</v>
      </c>
      <c r="H22" s="147">
        <f t="shared" si="3"/>
        <v>5.8000000000000003E-2</v>
      </c>
    </row>
    <row r="23" spans="1:8">
      <c r="A23" s="170" t="s">
        <v>224</v>
      </c>
      <c r="B23" s="76">
        <v>6000</v>
      </c>
      <c r="C23" s="76">
        <v>5900</v>
      </c>
      <c r="D23" s="76">
        <v>5900</v>
      </c>
      <c r="E23" s="187">
        <f t="shared" si="0"/>
        <v>100</v>
      </c>
      <c r="F23" s="147">
        <f t="shared" si="1"/>
        <v>1.7000000000000001E-2</v>
      </c>
      <c r="G23" s="187">
        <f t="shared" si="2"/>
        <v>100</v>
      </c>
      <c r="H23" s="147">
        <f t="shared" si="3"/>
        <v>1.7000000000000001E-2</v>
      </c>
    </row>
    <row r="24" spans="1:8">
      <c r="A24" s="170" t="s">
        <v>227</v>
      </c>
      <c r="B24" s="76">
        <v>21100</v>
      </c>
      <c r="C24" s="76">
        <v>21500</v>
      </c>
      <c r="D24" s="76">
        <v>20600</v>
      </c>
      <c r="E24" s="187">
        <f t="shared" si="0"/>
        <v>-400</v>
      </c>
      <c r="F24" s="147">
        <f t="shared" si="1"/>
        <v>-1.9E-2</v>
      </c>
      <c r="G24" s="187">
        <f t="shared" si="2"/>
        <v>500</v>
      </c>
      <c r="H24" s="147">
        <f t="shared" si="3"/>
        <v>2.4E-2</v>
      </c>
    </row>
    <row r="25" spans="1:8">
      <c r="A25" s="170" t="s">
        <v>228</v>
      </c>
      <c r="B25" s="76">
        <v>1100</v>
      </c>
      <c r="C25" s="76">
        <v>1100</v>
      </c>
      <c r="D25" s="76">
        <v>1100</v>
      </c>
      <c r="E25" s="187">
        <f t="shared" si="0"/>
        <v>0</v>
      </c>
      <c r="F25" s="147">
        <f t="shared" si="1"/>
        <v>0</v>
      </c>
      <c r="G25" s="187">
        <f t="shared" si="2"/>
        <v>0</v>
      </c>
      <c r="H25" s="147">
        <f t="shared" si="3"/>
        <v>0</v>
      </c>
    </row>
    <row r="26" spans="1:8">
      <c r="A26" s="170" t="s">
        <v>229</v>
      </c>
      <c r="B26" s="76">
        <v>4200</v>
      </c>
      <c r="C26" s="76">
        <v>4500</v>
      </c>
      <c r="D26" s="76">
        <v>4200</v>
      </c>
      <c r="E26" s="187">
        <f t="shared" si="0"/>
        <v>-300</v>
      </c>
      <c r="F26" s="147">
        <f t="shared" si="1"/>
        <v>-6.7000000000000004E-2</v>
      </c>
      <c r="G26" s="187">
        <f t="shared" si="2"/>
        <v>0</v>
      </c>
      <c r="H26" s="147">
        <f t="shared" si="3"/>
        <v>0</v>
      </c>
    </row>
    <row r="27" spans="1:8">
      <c r="A27" s="170" t="s">
        <v>232</v>
      </c>
      <c r="B27" s="76">
        <v>15800</v>
      </c>
      <c r="C27" s="76">
        <v>15900</v>
      </c>
      <c r="D27" s="76">
        <v>15300</v>
      </c>
      <c r="E27" s="187">
        <f t="shared" si="0"/>
        <v>-100</v>
      </c>
      <c r="F27" s="147">
        <f t="shared" si="1"/>
        <v>-6.0000000000000001E-3</v>
      </c>
      <c r="G27" s="187">
        <f t="shared" si="2"/>
        <v>500</v>
      </c>
      <c r="H27" s="147">
        <f t="shared" si="3"/>
        <v>3.3000000000000002E-2</v>
      </c>
    </row>
    <row r="28" spans="1:8">
      <c r="A28" s="170"/>
      <c r="B28" s="76"/>
      <c r="C28" s="76"/>
      <c r="D28" s="76"/>
      <c r="E28" s="170"/>
      <c r="F28" s="188"/>
      <c r="G28" s="170"/>
      <c r="H28" s="188"/>
    </row>
    <row r="29" spans="1:8">
      <c r="A29" s="170"/>
      <c r="B29" s="76"/>
      <c r="C29" s="76"/>
      <c r="D29" s="76"/>
      <c r="E29" s="170"/>
      <c r="F29" s="188"/>
      <c r="G29" s="170"/>
      <c r="H29" s="188"/>
    </row>
    <row r="30" spans="1:8">
      <c r="A30" s="170" t="s">
        <v>127</v>
      </c>
      <c r="B30" s="76"/>
      <c r="C30" s="76"/>
      <c r="D30" s="76"/>
      <c r="E30" s="170"/>
      <c r="F30" s="188"/>
      <c r="G30" s="170"/>
      <c r="H30" s="188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B5" sqref="B5:H27"/>
    </sheetView>
  </sheetViews>
  <sheetFormatPr defaultColWidth="8.85546875" defaultRowHeight="15"/>
  <cols>
    <col min="1" max="1" width="39.42578125" bestFit="1" customWidth="1"/>
    <col min="2" max="4" width="11.42578125" bestFit="1" customWidth="1"/>
    <col min="6" max="6" width="9.140625" style="167" customWidth="1"/>
    <col min="8" max="8" width="9.140625" style="167" customWidth="1"/>
  </cols>
  <sheetData>
    <row r="1" spans="1:8">
      <c r="A1" s="170" t="s">
        <v>267</v>
      </c>
      <c r="B1" s="170"/>
      <c r="C1" s="170"/>
      <c r="D1" s="170"/>
      <c r="E1" s="211" t="s">
        <v>113</v>
      </c>
      <c r="F1" s="238"/>
      <c r="G1" s="220"/>
      <c r="H1" s="238"/>
    </row>
    <row r="2" spans="1:8">
      <c r="A2" s="175" t="s">
        <v>167</v>
      </c>
      <c r="B2" s="170" t="s">
        <v>115</v>
      </c>
      <c r="C2" s="170" t="s">
        <v>116</v>
      </c>
      <c r="D2" s="170" t="s">
        <v>117</v>
      </c>
      <c r="E2" s="170" t="s">
        <v>118</v>
      </c>
      <c r="F2" s="188" t="s">
        <v>119</v>
      </c>
      <c r="G2" s="170" t="s">
        <v>117</v>
      </c>
      <c r="H2" s="188" t="s">
        <v>119</v>
      </c>
    </row>
    <row r="3" spans="1:8">
      <c r="A3" s="175" t="s">
        <v>273</v>
      </c>
      <c r="B3" s="170" t="s">
        <v>121</v>
      </c>
      <c r="C3" s="170" t="s">
        <v>121</v>
      </c>
      <c r="D3" s="170" t="s">
        <v>122</v>
      </c>
      <c r="E3" s="170" t="s">
        <v>121</v>
      </c>
      <c r="F3" s="188" t="s">
        <v>123</v>
      </c>
      <c r="G3" s="170" t="s">
        <v>122</v>
      </c>
      <c r="H3" s="188" t="s">
        <v>123</v>
      </c>
    </row>
    <row r="5" spans="1:8">
      <c r="A5" s="170" t="s">
        <v>130</v>
      </c>
      <c r="B5" s="76">
        <v>181200</v>
      </c>
      <c r="C5" s="76">
        <v>180900</v>
      </c>
      <c r="D5" s="76">
        <v>175900</v>
      </c>
      <c r="E5" s="187">
        <f t="shared" ref="E5:E27" si="0">B5-C5</f>
        <v>300</v>
      </c>
      <c r="F5" s="147">
        <f t="shared" ref="F5:F27" si="1">ROUND((B5-C5)/C5,3)</f>
        <v>2E-3</v>
      </c>
      <c r="G5" s="187">
        <f t="shared" ref="G5:G27" si="2">B5-D5</f>
        <v>5300</v>
      </c>
      <c r="H5" s="147">
        <f t="shared" ref="H5:H27" si="3">ROUND((B5-D5)/D5,3)</f>
        <v>0.03</v>
      </c>
    </row>
    <row r="6" spans="1:8">
      <c r="A6" s="170" t="s">
        <v>169</v>
      </c>
      <c r="B6" s="76">
        <v>150300</v>
      </c>
      <c r="C6" s="76">
        <v>149300</v>
      </c>
      <c r="D6" s="76">
        <v>146100</v>
      </c>
      <c r="E6" s="187">
        <f t="shared" si="0"/>
        <v>1000</v>
      </c>
      <c r="F6" s="147">
        <f t="shared" si="1"/>
        <v>7.0000000000000001E-3</v>
      </c>
      <c r="G6" s="187">
        <f t="shared" si="2"/>
        <v>4200</v>
      </c>
      <c r="H6" s="147">
        <f t="shared" si="3"/>
        <v>2.9000000000000001E-2</v>
      </c>
    </row>
    <row r="7" spans="1:8">
      <c r="A7" s="170" t="s">
        <v>170</v>
      </c>
      <c r="B7" s="76">
        <v>49600</v>
      </c>
      <c r="C7" s="76">
        <v>49000</v>
      </c>
      <c r="D7" s="76">
        <v>48400</v>
      </c>
      <c r="E7" s="187">
        <f t="shared" si="0"/>
        <v>600</v>
      </c>
      <c r="F7" s="147">
        <f t="shared" si="1"/>
        <v>1.2E-2</v>
      </c>
      <c r="G7" s="187">
        <f t="shared" si="2"/>
        <v>1200</v>
      </c>
      <c r="H7" s="147">
        <f t="shared" si="3"/>
        <v>2.5000000000000001E-2</v>
      </c>
    </row>
    <row r="8" spans="1:8">
      <c r="A8" s="170" t="s">
        <v>184</v>
      </c>
      <c r="B8" s="76">
        <v>131600</v>
      </c>
      <c r="C8" s="76">
        <v>131900</v>
      </c>
      <c r="D8" s="76">
        <v>127500</v>
      </c>
      <c r="E8" s="187">
        <f t="shared" si="0"/>
        <v>-300</v>
      </c>
      <c r="F8" s="147">
        <f t="shared" si="1"/>
        <v>-2E-3</v>
      </c>
      <c r="G8" s="187">
        <f t="shared" si="2"/>
        <v>4100</v>
      </c>
      <c r="H8" s="147">
        <f t="shared" si="3"/>
        <v>3.2000000000000001E-2</v>
      </c>
    </row>
    <row r="9" spans="1:8">
      <c r="A9" s="170" t="s">
        <v>185</v>
      </c>
      <c r="B9" s="76">
        <v>100700</v>
      </c>
      <c r="C9" s="76">
        <v>100300</v>
      </c>
      <c r="D9" s="76">
        <v>97700</v>
      </c>
      <c r="E9" s="187">
        <f t="shared" si="0"/>
        <v>400</v>
      </c>
      <c r="F9" s="147">
        <f t="shared" si="1"/>
        <v>4.0000000000000001E-3</v>
      </c>
      <c r="G9" s="187">
        <f t="shared" si="2"/>
        <v>3000</v>
      </c>
      <c r="H9" s="147">
        <f t="shared" si="3"/>
        <v>3.1E-2</v>
      </c>
    </row>
    <row r="10" spans="1:8">
      <c r="A10" s="170" t="s">
        <v>171</v>
      </c>
      <c r="B10" s="76">
        <v>8500</v>
      </c>
      <c r="C10" s="76">
        <v>8400</v>
      </c>
      <c r="D10" s="76">
        <v>8100</v>
      </c>
      <c r="E10" s="187">
        <f t="shared" si="0"/>
        <v>100</v>
      </c>
      <c r="F10" s="147">
        <f t="shared" si="1"/>
        <v>1.2E-2</v>
      </c>
      <c r="G10" s="187">
        <f t="shared" si="2"/>
        <v>400</v>
      </c>
      <c r="H10" s="147">
        <f t="shared" si="3"/>
        <v>4.9000000000000002E-2</v>
      </c>
    </row>
    <row r="11" spans="1:8">
      <c r="A11" s="170" t="s">
        <v>177</v>
      </c>
      <c r="B11" s="76">
        <v>41100</v>
      </c>
      <c r="C11" s="76">
        <v>40600</v>
      </c>
      <c r="D11" s="76">
        <v>40300</v>
      </c>
      <c r="E11" s="187">
        <f t="shared" si="0"/>
        <v>500</v>
      </c>
      <c r="F11" s="147">
        <f t="shared" si="1"/>
        <v>1.2E-2</v>
      </c>
      <c r="G11" s="187">
        <f t="shared" si="2"/>
        <v>800</v>
      </c>
      <c r="H11" s="147">
        <f t="shared" si="3"/>
        <v>0.02</v>
      </c>
    </row>
    <row r="12" spans="1:8">
      <c r="A12" s="170" t="s">
        <v>178</v>
      </c>
      <c r="B12" s="76">
        <v>28900</v>
      </c>
      <c r="C12" s="76">
        <v>28300</v>
      </c>
      <c r="D12" s="76">
        <v>28000</v>
      </c>
      <c r="E12" s="187">
        <f t="shared" si="0"/>
        <v>600</v>
      </c>
      <c r="F12" s="147">
        <f t="shared" si="1"/>
        <v>2.1000000000000001E-2</v>
      </c>
      <c r="G12" s="187">
        <f t="shared" si="2"/>
        <v>900</v>
      </c>
      <c r="H12" s="147">
        <f t="shared" si="3"/>
        <v>3.2000000000000001E-2</v>
      </c>
    </row>
    <row r="13" spans="1:8">
      <c r="A13" s="170" t="s">
        <v>181</v>
      </c>
      <c r="B13" s="76">
        <v>12200</v>
      </c>
      <c r="C13" s="76">
        <v>12300</v>
      </c>
      <c r="D13" s="76">
        <v>12300</v>
      </c>
      <c r="E13" s="187">
        <f t="shared" si="0"/>
        <v>-100</v>
      </c>
      <c r="F13" s="147">
        <f t="shared" si="1"/>
        <v>-8.0000000000000002E-3</v>
      </c>
      <c r="G13" s="187">
        <f t="shared" si="2"/>
        <v>-100</v>
      </c>
      <c r="H13" s="147">
        <f t="shared" si="3"/>
        <v>-8.0000000000000002E-3</v>
      </c>
    </row>
    <row r="14" spans="1:8">
      <c r="A14" s="170" t="s">
        <v>196</v>
      </c>
      <c r="B14" s="76">
        <v>36800</v>
      </c>
      <c r="C14" s="76">
        <v>36700</v>
      </c>
      <c r="D14" s="76">
        <v>36900</v>
      </c>
      <c r="E14" s="187">
        <f t="shared" si="0"/>
        <v>100</v>
      </c>
      <c r="F14" s="147">
        <f t="shared" si="1"/>
        <v>3.0000000000000001E-3</v>
      </c>
      <c r="G14" s="187">
        <f t="shared" si="2"/>
        <v>-100</v>
      </c>
      <c r="H14" s="147">
        <f t="shared" si="3"/>
        <v>-3.0000000000000001E-3</v>
      </c>
    </row>
    <row r="15" spans="1:8">
      <c r="A15" s="170" t="s">
        <v>187</v>
      </c>
      <c r="B15" s="76">
        <v>7400</v>
      </c>
      <c r="C15" s="76">
        <v>7300</v>
      </c>
      <c r="D15" s="76">
        <v>7600</v>
      </c>
      <c r="E15" s="187">
        <f t="shared" si="0"/>
        <v>100</v>
      </c>
      <c r="F15" s="147">
        <f t="shared" si="1"/>
        <v>1.4E-2</v>
      </c>
      <c r="G15" s="187">
        <f t="shared" si="2"/>
        <v>-200</v>
      </c>
      <c r="H15" s="147">
        <f t="shared" si="3"/>
        <v>-2.5999999999999999E-2</v>
      </c>
    </row>
    <row r="16" spans="1:8">
      <c r="A16" s="170" t="s">
        <v>190</v>
      </c>
      <c r="B16" s="76">
        <v>19000</v>
      </c>
      <c r="C16" s="76">
        <v>19000</v>
      </c>
      <c r="D16" s="76">
        <v>19000</v>
      </c>
      <c r="E16" s="187">
        <f t="shared" si="0"/>
        <v>0</v>
      </c>
      <c r="F16" s="147">
        <f t="shared" si="1"/>
        <v>0</v>
      </c>
      <c r="G16" s="187">
        <f t="shared" si="2"/>
        <v>0</v>
      </c>
      <c r="H16" s="147">
        <f t="shared" si="3"/>
        <v>0</v>
      </c>
    </row>
    <row r="17" spans="1:8">
      <c r="A17" s="170" t="s">
        <v>196</v>
      </c>
      <c r="B17" s="76">
        <v>10400</v>
      </c>
      <c r="C17" s="76">
        <v>10400</v>
      </c>
      <c r="D17" s="76">
        <v>10300</v>
      </c>
      <c r="E17" s="187">
        <f t="shared" si="0"/>
        <v>0</v>
      </c>
      <c r="F17" s="147">
        <f t="shared" si="1"/>
        <v>0</v>
      </c>
      <c r="G17" s="187">
        <f t="shared" si="2"/>
        <v>100</v>
      </c>
      <c r="H17" s="147">
        <f t="shared" si="3"/>
        <v>0.01</v>
      </c>
    </row>
    <row r="18" spans="1:8">
      <c r="A18" s="170" t="s">
        <v>199</v>
      </c>
      <c r="B18" s="76">
        <v>900</v>
      </c>
      <c r="C18" s="76">
        <v>900</v>
      </c>
      <c r="D18" s="76">
        <v>900</v>
      </c>
      <c r="E18" s="187">
        <f t="shared" si="0"/>
        <v>0</v>
      </c>
      <c r="F18" s="147">
        <f t="shared" si="1"/>
        <v>0</v>
      </c>
      <c r="G18" s="187">
        <f t="shared" si="2"/>
        <v>0</v>
      </c>
      <c r="H18" s="147">
        <f t="shared" si="3"/>
        <v>0</v>
      </c>
    </row>
    <row r="19" spans="1:8">
      <c r="A19" s="170" t="s">
        <v>200</v>
      </c>
      <c r="B19" s="76">
        <v>5700</v>
      </c>
      <c r="C19" s="76">
        <v>5700</v>
      </c>
      <c r="D19" s="76">
        <v>5500</v>
      </c>
      <c r="E19" s="187">
        <f t="shared" si="0"/>
        <v>0</v>
      </c>
      <c r="F19" s="147">
        <f t="shared" si="1"/>
        <v>0</v>
      </c>
      <c r="G19" s="187">
        <f t="shared" si="2"/>
        <v>200</v>
      </c>
      <c r="H19" s="147">
        <f t="shared" si="3"/>
        <v>3.5999999999999997E-2</v>
      </c>
    </row>
    <row r="20" spans="1:8">
      <c r="A20" s="170" t="s">
        <v>204</v>
      </c>
      <c r="B20" s="76">
        <v>17300</v>
      </c>
      <c r="C20" s="76">
        <v>17300</v>
      </c>
      <c r="D20" s="76">
        <v>17000</v>
      </c>
      <c r="E20" s="187">
        <f t="shared" si="0"/>
        <v>0</v>
      </c>
      <c r="F20" s="147">
        <f t="shared" si="1"/>
        <v>0</v>
      </c>
      <c r="G20" s="187">
        <f t="shared" si="2"/>
        <v>300</v>
      </c>
      <c r="H20" s="147">
        <f t="shared" si="3"/>
        <v>1.7999999999999999E-2</v>
      </c>
    </row>
    <row r="21" spans="1:8">
      <c r="A21" s="170" t="s">
        <v>212</v>
      </c>
      <c r="B21" s="76">
        <v>17900</v>
      </c>
      <c r="C21" s="76">
        <v>17900</v>
      </c>
      <c r="D21" s="76">
        <v>16400</v>
      </c>
      <c r="E21" s="187">
        <f t="shared" si="0"/>
        <v>0</v>
      </c>
      <c r="F21" s="147">
        <f t="shared" si="1"/>
        <v>0</v>
      </c>
      <c r="G21" s="187">
        <f t="shared" si="2"/>
        <v>1500</v>
      </c>
      <c r="H21" s="147">
        <f t="shared" si="3"/>
        <v>9.0999999999999998E-2</v>
      </c>
    </row>
    <row r="22" spans="1:8">
      <c r="A22" s="170" t="s">
        <v>218</v>
      </c>
      <c r="B22" s="76">
        <v>15600</v>
      </c>
      <c r="C22" s="76">
        <v>15400</v>
      </c>
      <c r="D22" s="76">
        <v>14800</v>
      </c>
      <c r="E22" s="187">
        <f t="shared" si="0"/>
        <v>200</v>
      </c>
      <c r="F22" s="147">
        <f t="shared" si="1"/>
        <v>1.2999999999999999E-2</v>
      </c>
      <c r="G22" s="187">
        <f t="shared" si="2"/>
        <v>800</v>
      </c>
      <c r="H22" s="147">
        <f t="shared" si="3"/>
        <v>5.3999999999999999E-2</v>
      </c>
    </row>
    <row r="23" spans="1:8">
      <c r="A23" s="170" t="s">
        <v>224</v>
      </c>
      <c r="B23" s="76">
        <v>6500</v>
      </c>
      <c r="C23" s="76">
        <v>6400</v>
      </c>
      <c r="D23" s="76">
        <v>6200</v>
      </c>
      <c r="E23" s="187">
        <f t="shared" si="0"/>
        <v>100</v>
      </c>
      <c r="F23" s="147">
        <f t="shared" si="1"/>
        <v>1.6E-2</v>
      </c>
      <c r="G23" s="187">
        <f t="shared" si="2"/>
        <v>300</v>
      </c>
      <c r="H23" s="147">
        <f t="shared" si="3"/>
        <v>4.8000000000000001E-2</v>
      </c>
    </row>
    <row r="24" spans="1:8">
      <c r="A24" s="170" t="s">
        <v>227</v>
      </c>
      <c r="B24" s="76">
        <v>30900</v>
      </c>
      <c r="C24" s="76">
        <v>31600</v>
      </c>
      <c r="D24" s="76">
        <v>29800</v>
      </c>
      <c r="E24" s="187">
        <f t="shared" si="0"/>
        <v>-700</v>
      </c>
      <c r="F24" s="147">
        <f t="shared" si="1"/>
        <v>-2.1999999999999999E-2</v>
      </c>
      <c r="G24" s="187">
        <f t="shared" si="2"/>
        <v>1100</v>
      </c>
      <c r="H24" s="147">
        <f t="shared" si="3"/>
        <v>3.6999999999999998E-2</v>
      </c>
    </row>
    <row r="25" spans="1:8">
      <c r="A25" s="170" t="s">
        <v>228</v>
      </c>
      <c r="B25" s="76">
        <v>700</v>
      </c>
      <c r="C25" s="76">
        <v>700</v>
      </c>
      <c r="D25" s="76">
        <v>700</v>
      </c>
      <c r="E25" s="187">
        <f t="shared" si="0"/>
        <v>0</v>
      </c>
      <c r="F25" s="147">
        <f t="shared" si="1"/>
        <v>0</v>
      </c>
      <c r="G25" s="187">
        <f t="shared" si="2"/>
        <v>0</v>
      </c>
      <c r="H25" s="147">
        <f t="shared" si="3"/>
        <v>0</v>
      </c>
    </row>
    <row r="26" spans="1:8">
      <c r="A26" s="170" t="s">
        <v>229</v>
      </c>
      <c r="B26" s="76">
        <v>4300</v>
      </c>
      <c r="C26" s="76">
        <v>4600</v>
      </c>
      <c r="D26" s="76">
        <v>4200</v>
      </c>
      <c r="E26" s="187">
        <f t="shared" si="0"/>
        <v>-300</v>
      </c>
      <c r="F26" s="147">
        <f t="shared" si="1"/>
        <v>-6.5000000000000002E-2</v>
      </c>
      <c r="G26" s="187">
        <f t="shared" si="2"/>
        <v>100</v>
      </c>
      <c r="H26" s="147">
        <f t="shared" si="3"/>
        <v>2.4E-2</v>
      </c>
    </row>
    <row r="27" spans="1:8">
      <c r="A27" s="170" t="s">
        <v>232</v>
      </c>
      <c r="B27" s="76">
        <v>25900</v>
      </c>
      <c r="C27" s="76">
        <v>26300</v>
      </c>
      <c r="D27" s="76">
        <v>24900</v>
      </c>
      <c r="E27" s="187">
        <f t="shared" si="0"/>
        <v>-400</v>
      </c>
      <c r="F27" s="147">
        <f t="shared" si="1"/>
        <v>-1.4999999999999999E-2</v>
      </c>
      <c r="G27" s="187">
        <f t="shared" si="2"/>
        <v>1000</v>
      </c>
      <c r="H27" s="147">
        <f t="shared" si="3"/>
        <v>0.04</v>
      </c>
    </row>
    <row r="29" spans="1:8">
      <c r="A29" s="170" t="s">
        <v>127</v>
      </c>
      <c r="B29" s="170"/>
      <c r="C29" s="170"/>
      <c r="D29" s="170"/>
      <c r="E29" s="170"/>
      <c r="F29" s="188"/>
      <c r="G29" s="170"/>
      <c r="H29" s="188"/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workbookViewId="0">
      <selection activeCell="B31" sqref="B31:H40"/>
    </sheetView>
  </sheetViews>
  <sheetFormatPr defaultColWidth="8.85546875" defaultRowHeight="15"/>
  <cols>
    <col min="1" max="1" width="36.85546875" bestFit="1" customWidth="1"/>
    <col min="2" max="4" width="10.42578125" bestFit="1" customWidth="1"/>
    <col min="5" max="5" width="9.140625" style="168" customWidth="1"/>
    <col min="6" max="6" width="9.140625" style="167" customWidth="1"/>
    <col min="7" max="7" width="9.140625" style="168" customWidth="1"/>
    <col min="8" max="8" width="9.140625" style="167" customWidth="1"/>
  </cols>
  <sheetData>
    <row r="1" spans="1:8">
      <c r="A1" s="170" t="s">
        <v>267</v>
      </c>
      <c r="B1" s="170"/>
      <c r="C1" s="170"/>
      <c r="D1" s="170"/>
      <c r="E1" s="211" t="s">
        <v>113</v>
      </c>
      <c r="F1" s="238"/>
      <c r="G1" s="239"/>
      <c r="H1" s="238"/>
    </row>
    <row r="2" spans="1:8">
      <c r="A2" s="175" t="s">
        <v>167</v>
      </c>
      <c r="B2" s="170" t="s">
        <v>115</v>
      </c>
      <c r="C2" s="170" t="s">
        <v>116</v>
      </c>
      <c r="D2" s="170" t="s">
        <v>117</v>
      </c>
      <c r="E2" s="189" t="s">
        <v>118</v>
      </c>
      <c r="F2" s="188" t="s">
        <v>119</v>
      </c>
      <c r="G2" s="189" t="s">
        <v>117</v>
      </c>
      <c r="H2" s="188" t="s">
        <v>119</v>
      </c>
    </row>
    <row r="3" spans="1:8">
      <c r="A3" s="175" t="s">
        <v>274</v>
      </c>
      <c r="B3" s="170" t="s">
        <v>121</v>
      </c>
      <c r="C3" s="170" t="s">
        <v>121</v>
      </c>
      <c r="D3" s="170" t="s">
        <v>122</v>
      </c>
      <c r="E3" s="189" t="s">
        <v>121</v>
      </c>
      <c r="F3" s="188" t="s">
        <v>123</v>
      </c>
      <c r="G3" s="189" t="s">
        <v>122</v>
      </c>
      <c r="H3" s="188" t="s">
        <v>123</v>
      </c>
    </row>
    <row r="5" spans="1:8">
      <c r="A5" s="170" t="s">
        <v>130</v>
      </c>
      <c r="B5" s="76">
        <v>99500</v>
      </c>
      <c r="C5" s="76">
        <v>99300</v>
      </c>
      <c r="D5" s="76">
        <v>95600</v>
      </c>
      <c r="E5" s="187">
        <f t="shared" ref="E5:E14" si="0">B5-C5</f>
        <v>200</v>
      </c>
      <c r="F5" s="147">
        <f t="shared" ref="F5:F14" si="1">ROUND((B5-C5)/C5,3)</f>
        <v>2E-3</v>
      </c>
      <c r="G5" s="187">
        <f t="shared" ref="G5:G14" si="2">B5-D5</f>
        <v>3900</v>
      </c>
      <c r="H5" s="147">
        <f t="shared" ref="H5:H14" si="3">ROUND((B5-D5)/D5,3)</f>
        <v>4.1000000000000002E-2</v>
      </c>
    </row>
    <row r="6" spans="1:8">
      <c r="A6" s="170" t="s">
        <v>256</v>
      </c>
      <c r="B6" s="76">
        <v>80500</v>
      </c>
      <c r="C6" s="76">
        <v>80100</v>
      </c>
      <c r="D6" s="76">
        <v>76900</v>
      </c>
      <c r="E6" s="187">
        <f t="shared" si="0"/>
        <v>400</v>
      </c>
      <c r="F6" s="147">
        <f t="shared" si="1"/>
        <v>5.0000000000000001E-3</v>
      </c>
      <c r="G6" s="187">
        <f t="shared" si="2"/>
        <v>3600</v>
      </c>
      <c r="H6" s="147">
        <f t="shared" si="3"/>
        <v>4.7E-2</v>
      </c>
    </row>
    <row r="7" spans="1:8">
      <c r="A7" s="170" t="s">
        <v>257</v>
      </c>
      <c r="B7" s="76">
        <v>16200</v>
      </c>
      <c r="C7" s="76">
        <v>16100</v>
      </c>
      <c r="D7" s="76">
        <v>15600</v>
      </c>
      <c r="E7" s="187">
        <f t="shared" si="0"/>
        <v>100</v>
      </c>
      <c r="F7" s="147">
        <f t="shared" si="1"/>
        <v>6.0000000000000001E-3</v>
      </c>
      <c r="G7" s="187">
        <f t="shared" si="2"/>
        <v>600</v>
      </c>
      <c r="H7" s="147">
        <f t="shared" si="3"/>
        <v>3.7999999999999999E-2</v>
      </c>
    </row>
    <row r="8" spans="1:8">
      <c r="A8" s="170" t="s">
        <v>275</v>
      </c>
      <c r="B8" s="76">
        <v>83300</v>
      </c>
      <c r="C8" s="76">
        <v>83200</v>
      </c>
      <c r="D8" s="76">
        <v>80000</v>
      </c>
      <c r="E8" s="187">
        <f t="shared" si="0"/>
        <v>100</v>
      </c>
      <c r="F8" s="147">
        <f t="shared" si="1"/>
        <v>1E-3</v>
      </c>
      <c r="G8" s="187">
        <f t="shared" si="2"/>
        <v>3300</v>
      </c>
      <c r="H8" s="147">
        <f t="shared" si="3"/>
        <v>4.1000000000000002E-2</v>
      </c>
    </row>
    <row r="9" spans="1:8">
      <c r="A9" s="170" t="s">
        <v>260</v>
      </c>
      <c r="B9" s="76">
        <v>64300</v>
      </c>
      <c r="C9" s="76">
        <v>64000</v>
      </c>
      <c r="D9" s="76">
        <v>61300</v>
      </c>
      <c r="E9" s="187">
        <f t="shared" si="0"/>
        <v>300</v>
      </c>
      <c r="F9" s="147">
        <f t="shared" si="1"/>
        <v>5.0000000000000001E-3</v>
      </c>
      <c r="G9" s="187">
        <f t="shared" si="2"/>
        <v>3000</v>
      </c>
      <c r="H9" s="147">
        <f t="shared" si="3"/>
        <v>4.9000000000000002E-2</v>
      </c>
    </row>
    <row r="10" spans="1:8">
      <c r="A10" s="170" t="s">
        <v>141</v>
      </c>
      <c r="B10" s="76">
        <v>20600</v>
      </c>
      <c r="C10" s="76">
        <v>20500</v>
      </c>
      <c r="D10" s="76">
        <v>20300</v>
      </c>
      <c r="E10" s="187">
        <f t="shared" si="0"/>
        <v>100</v>
      </c>
      <c r="F10" s="147">
        <f t="shared" si="1"/>
        <v>5.0000000000000001E-3</v>
      </c>
      <c r="G10" s="187">
        <f t="shared" si="2"/>
        <v>300</v>
      </c>
      <c r="H10" s="147">
        <f t="shared" si="3"/>
        <v>1.4999999999999999E-2</v>
      </c>
    </row>
    <row r="11" spans="1:8">
      <c r="A11" s="170" t="s">
        <v>276</v>
      </c>
      <c r="B11" s="76">
        <v>19000</v>
      </c>
      <c r="C11" s="76">
        <v>19200</v>
      </c>
      <c r="D11" s="76">
        <v>18700</v>
      </c>
      <c r="E11" s="187">
        <f t="shared" si="0"/>
        <v>-200</v>
      </c>
      <c r="F11" s="147">
        <f t="shared" si="1"/>
        <v>-0.01</v>
      </c>
      <c r="G11" s="187">
        <f t="shared" si="2"/>
        <v>300</v>
      </c>
      <c r="H11" s="147">
        <f t="shared" si="3"/>
        <v>1.6E-2</v>
      </c>
    </row>
    <row r="12" spans="1:8">
      <c r="A12" s="170" t="s">
        <v>161</v>
      </c>
      <c r="B12" s="76">
        <v>700</v>
      </c>
      <c r="C12" s="76">
        <v>700</v>
      </c>
      <c r="D12" s="76">
        <v>700</v>
      </c>
      <c r="E12" s="187">
        <f t="shared" si="0"/>
        <v>0</v>
      </c>
      <c r="F12" s="147">
        <f t="shared" si="1"/>
        <v>0</v>
      </c>
      <c r="G12" s="187">
        <f t="shared" si="2"/>
        <v>0</v>
      </c>
      <c r="H12" s="147">
        <f t="shared" si="3"/>
        <v>0</v>
      </c>
    </row>
    <row r="13" spans="1:8">
      <c r="A13" s="170" t="s">
        <v>162</v>
      </c>
      <c r="B13" s="76">
        <v>5100</v>
      </c>
      <c r="C13" s="76">
        <v>5400</v>
      </c>
      <c r="D13" s="76">
        <v>5000</v>
      </c>
      <c r="E13" s="187">
        <f t="shared" si="0"/>
        <v>-300</v>
      </c>
      <c r="F13" s="147">
        <f t="shared" si="1"/>
        <v>-5.6000000000000001E-2</v>
      </c>
      <c r="G13" s="187">
        <f t="shared" si="2"/>
        <v>100</v>
      </c>
      <c r="H13" s="147">
        <f t="shared" si="3"/>
        <v>0.02</v>
      </c>
    </row>
    <row r="14" spans="1:8">
      <c r="A14" s="170" t="s">
        <v>163</v>
      </c>
      <c r="B14" s="76">
        <v>13200</v>
      </c>
      <c r="C14" s="76">
        <v>13100</v>
      </c>
      <c r="D14" s="76">
        <v>13000</v>
      </c>
      <c r="E14" s="187">
        <f t="shared" si="0"/>
        <v>100</v>
      </c>
      <c r="F14" s="147">
        <f t="shared" si="1"/>
        <v>8.0000000000000002E-3</v>
      </c>
      <c r="G14" s="187">
        <f t="shared" si="2"/>
        <v>200</v>
      </c>
      <c r="H14" s="147">
        <f t="shared" si="3"/>
        <v>1.4999999999999999E-2</v>
      </c>
    </row>
    <row r="16" spans="1:8">
      <c r="A16" s="170" t="s">
        <v>267</v>
      </c>
      <c r="B16" s="170"/>
      <c r="C16" s="170"/>
      <c r="D16" s="170"/>
      <c r="E16" s="211" t="s">
        <v>113</v>
      </c>
      <c r="F16" s="238"/>
      <c r="G16" s="239"/>
      <c r="H16" s="238"/>
    </row>
    <row r="17" spans="1:10">
      <c r="A17" s="175" t="s">
        <v>167</v>
      </c>
      <c r="B17" s="170" t="s">
        <v>115</v>
      </c>
      <c r="C17" s="170" t="s">
        <v>116</v>
      </c>
      <c r="D17" s="170" t="s">
        <v>117</v>
      </c>
      <c r="E17" s="189" t="s">
        <v>118</v>
      </c>
      <c r="F17" s="188" t="s">
        <v>119</v>
      </c>
      <c r="G17" s="189" t="s">
        <v>117</v>
      </c>
      <c r="H17" s="188" t="s">
        <v>119</v>
      </c>
      <c r="I17" s="170"/>
      <c r="J17" s="170"/>
    </row>
    <row r="18" spans="1:10">
      <c r="A18" s="175" t="s">
        <v>277</v>
      </c>
      <c r="B18" s="170" t="s">
        <v>121</v>
      </c>
      <c r="C18" s="170" t="s">
        <v>121</v>
      </c>
      <c r="D18" s="170" t="s">
        <v>122</v>
      </c>
      <c r="E18" s="189" t="s">
        <v>121</v>
      </c>
      <c r="F18" s="188" t="s">
        <v>123</v>
      </c>
      <c r="G18" s="189" t="s">
        <v>122</v>
      </c>
      <c r="H18" s="188" t="s">
        <v>123</v>
      </c>
      <c r="I18" s="170"/>
      <c r="J18" s="170"/>
    </row>
    <row r="19" spans="1:10">
      <c r="A19" s="175"/>
      <c r="B19" s="170"/>
      <c r="C19" s="170"/>
      <c r="D19" s="170"/>
      <c r="E19" s="189"/>
      <c r="F19" s="188"/>
      <c r="G19" s="189"/>
      <c r="H19" s="188"/>
      <c r="I19" s="170"/>
      <c r="J19" s="170"/>
    </row>
    <row r="20" spans="1:10">
      <c r="A20" s="170" t="s">
        <v>130</v>
      </c>
      <c r="B20" s="76">
        <v>90800</v>
      </c>
      <c r="C20" s="76">
        <v>90000</v>
      </c>
      <c r="D20" s="76">
        <v>90200</v>
      </c>
      <c r="E20" s="187">
        <f t="shared" ref="E20:E25" si="4">B20-C20</f>
        <v>800</v>
      </c>
      <c r="F20" s="147">
        <f t="shared" ref="F20:F25" si="5">ROUND((B20-C20)/C20,3)</f>
        <v>8.9999999999999993E-3</v>
      </c>
      <c r="G20" s="187">
        <f t="shared" ref="G20:G25" si="6">B20-D20</f>
        <v>600</v>
      </c>
      <c r="H20" s="147">
        <f t="shared" ref="H20:H25" si="7">ROUND((B20-D20)/D20,3)</f>
        <v>7.0000000000000001E-3</v>
      </c>
      <c r="I20" s="170"/>
      <c r="J20" s="170"/>
    </row>
    <row r="21" spans="1:10">
      <c r="A21" s="170" t="s">
        <v>169</v>
      </c>
      <c r="B21" s="76">
        <v>78300</v>
      </c>
      <c r="C21" s="76">
        <v>77400</v>
      </c>
      <c r="D21" s="76">
        <v>77800</v>
      </c>
      <c r="E21" s="187">
        <f t="shared" si="4"/>
        <v>900</v>
      </c>
      <c r="F21" s="147">
        <f t="shared" si="5"/>
        <v>1.2E-2</v>
      </c>
      <c r="G21" s="187">
        <f t="shared" si="6"/>
        <v>500</v>
      </c>
      <c r="H21" s="147">
        <f t="shared" si="7"/>
        <v>6.0000000000000001E-3</v>
      </c>
      <c r="I21" s="170"/>
      <c r="J21" s="170"/>
    </row>
    <row r="22" spans="1:10">
      <c r="A22" s="170" t="s">
        <v>170</v>
      </c>
      <c r="B22" s="76">
        <v>7800</v>
      </c>
      <c r="C22" s="76">
        <v>7700</v>
      </c>
      <c r="D22" s="76">
        <v>7800</v>
      </c>
      <c r="E22" s="187">
        <f t="shared" si="4"/>
        <v>100</v>
      </c>
      <c r="F22" s="147">
        <f t="shared" si="5"/>
        <v>1.2999999999999999E-2</v>
      </c>
      <c r="G22" s="187">
        <f t="shared" si="6"/>
        <v>0</v>
      </c>
      <c r="H22" s="147">
        <f t="shared" si="7"/>
        <v>0</v>
      </c>
      <c r="I22" s="170"/>
      <c r="J22" s="170"/>
    </row>
    <row r="23" spans="1:10">
      <c r="A23" s="170" t="s">
        <v>184</v>
      </c>
      <c r="B23" s="76">
        <v>83000</v>
      </c>
      <c r="C23" s="76">
        <v>82300</v>
      </c>
      <c r="D23" s="76">
        <v>82400</v>
      </c>
      <c r="E23" s="187">
        <f t="shared" si="4"/>
        <v>700</v>
      </c>
      <c r="F23" s="147">
        <f t="shared" si="5"/>
        <v>8.9999999999999993E-3</v>
      </c>
      <c r="G23" s="187">
        <f t="shared" si="6"/>
        <v>600</v>
      </c>
      <c r="H23" s="147">
        <f t="shared" si="7"/>
        <v>7.0000000000000001E-3</v>
      </c>
      <c r="I23" s="170"/>
      <c r="J23" s="170"/>
    </row>
    <row r="24" spans="1:10">
      <c r="A24" s="170" t="s">
        <v>185</v>
      </c>
      <c r="B24" s="76">
        <v>70500</v>
      </c>
      <c r="C24" s="76">
        <v>69700</v>
      </c>
      <c r="D24" s="76">
        <v>70000</v>
      </c>
      <c r="E24" s="187">
        <f t="shared" si="4"/>
        <v>800</v>
      </c>
      <c r="F24" s="147">
        <f t="shared" si="5"/>
        <v>1.0999999999999999E-2</v>
      </c>
      <c r="G24" s="187">
        <f t="shared" si="6"/>
        <v>500</v>
      </c>
      <c r="H24" s="147">
        <f t="shared" si="7"/>
        <v>7.0000000000000001E-3</v>
      </c>
      <c r="I24" s="170"/>
      <c r="J24" s="188"/>
    </row>
    <row r="25" spans="1:10">
      <c r="A25" s="170" t="s">
        <v>227</v>
      </c>
      <c r="B25" s="76">
        <v>12500</v>
      </c>
      <c r="C25" s="76">
        <v>12600</v>
      </c>
      <c r="D25" s="76">
        <v>12400</v>
      </c>
      <c r="E25" s="187">
        <f t="shared" si="4"/>
        <v>-100</v>
      </c>
      <c r="F25" s="147">
        <f t="shared" si="5"/>
        <v>-8.0000000000000002E-3</v>
      </c>
      <c r="G25" s="187">
        <f t="shared" si="6"/>
        <v>100</v>
      </c>
      <c r="H25" s="147">
        <f t="shared" si="7"/>
        <v>8.0000000000000002E-3</v>
      </c>
      <c r="I25" s="170"/>
      <c r="J25" s="170"/>
    </row>
    <row r="27" spans="1:10">
      <c r="A27" s="170" t="s">
        <v>267</v>
      </c>
      <c r="B27" s="170"/>
      <c r="C27" s="170"/>
      <c r="D27" s="170"/>
      <c r="E27" s="211" t="s">
        <v>113</v>
      </c>
      <c r="F27" s="238"/>
      <c r="G27" s="239"/>
      <c r="H27" s="238"/>
      <c r="I27" s="170"/>
      <c r="J27" s="170"/>
    </row>
    <row r="28" spans="1:10">
      <c r="A28" s="175" t="s">
        <v>167</v>
      </c>
      <c r="B28" s="170" t="s">
        <v>115</v>
      </c>
      <c r="C28" s="170" t="s">
        <v>116</v>
      </c>
      <c r="D28" s="170" t="s">
        <v>117</v>
      </c>
      <c r="E28" s="189" t="s">
        <v>118</v>
      </c>
      <c r="F28" s="188" t="s">
        <v>119</v>
      </c>
      <c r="G28" s="189" t="s">
        <v>117</v>
      </c>
      <c r="H28" s="188" t="s">
        <v>119</v>
      </c>
      <c r="I28" s="170"/>
      <c r="J28" s="170"/>
    </row>
    <row r="29" spans="1:10">
      <c r="A29" s="175" t="s">
        <v>278</v>
      </c>
      <c r="B29" s="170" t="s">
        <v>121</v>
      </c>
      <c r="C29" s="170" t="s">
        <v>121</v>
      </c>
      <c r="D29" s="170" t="s">
        <v>122</v>
      </c>
      <c r="E29" s="189" t="s">
        <v>121</v>
      </c>
      <c r="F29" s="188" t="s">
        <v>123</v>
      </c>
      <c r="G29" s="189" t="s">
        <v>122</v>
      </c>
      <c r="H29" s="188" t="s">
        <v>123</v>
      </c>
      <c r="I29" s="170"/>
      <c r="J29" s="170"/>
    </row>
    <row r="30" spans="1:10">
      <c r="A30" s="175"/>
      <c r="B30" s="170"/>
      <c r="C30" s="170"/>
      <c r="D30" s="170"/>
      <c r="E30" s="189"/>
      <c r="F30" s="188"/>
      <c r="G30" s="189"/>
      <c r="H30" s="188"/>
      <c r="I30" s="170"/>
      <c r="J30" s="170"/>
    </row>
    <row r="31" spans="1:10">
      <c r="A31" s="170" t="s">
        <v>130</v>
      </c>
      <c r="B31" s="76">
        <v>39100</v>
      </c>
      <c r="C31" s="76">
        <v>39000</v>
      </c>
      <c r="D31" s="76">
        <v>38000</v>
      </c>
      <c r="E31" s="187">
        <f t="shared" ref="E31:E40" si="8">B31-C31</f>
        <v>100</v>
      </c>
      <c r="F31" s="147">
        <f t="shared" ref="F31:F40" si="9">ROUND((B31-C31)/C31,3)</f>
        <v>3.0000000000000001E-3</v>
      </c>
      <c r="G31" s="187">
        <f t="shared" ref="G31:G40" si="10">B31-D31</f>
        <v>1100</v>
      </c>
      <c r="H31" s="147">
        <f t="shared" ref="H31:H40" si="11">ROUND((B31-D31)/D31,3)</f>
        <v>2.9000000000000001E-2</v>
      </c>
      <c r="I31" s="170"/>
      <c r="J31" s="170"/>
    </row>
    <row r="32" spans="1:10">
      <c r="A32" s="170" t="s">
        <v>169</v>
      </c>
      <c r="B32" s="76">
        <v>33100</v>
      </c>
      <c r="C32" s="76">
        <v>32900</v>
      </c>
      <c r="D32" s="76">
        <v>32000</v>
      </c>
      <c r="E32" s="187">
        <f t="shared" si="8"/>
        <v>200</v>
      </c>
      <c r="F32" s="147">
        <f t="shared" si="9"/>
        <v>6.0000000000000001E-3</v>
      </c>
      <c r="G32" s="187">
        <f t="shared" si="10"/>
        <v>1100</v>
      </c>
      <c r="H32" s="147">
        <f t="shared" si="11"/>
        <v>3.4000000000000002E-2</v>
      </c>
      <c r="I32" s="170"/>
      <c r="J32" s="170"/>
    </row>
    <row r="33" spans="1:8">
      <c r="A33" s="170" t="s">
        <v>170</v>
      </c>
      <c r="B33" s="76">
        <v>9400</v>
      </c>
      <c r="C33" s="76">
        <v>9300</v>
      </c>
      <c r="D33" s="76">
        <v>8800</v>
      </c>
      <c r="E33" s="187">
        <f t="shared" si="8"/>
        <v>100</v>
      </c>
      <c r="F33" s="147">
        <f t="shared" si="9"/>
        <v>1.0999999999999999E-2</v>
      </c>
      <c r="G33" s="187">
        <f t="shared" si="10"/>
        <v>600</v>
      </c>
      <c r="H33" s="147">
        <f t="shared" si="11"/>
        <v>6.8000000000000005E-2</v>
      </c>
    </row>
    <row r="34" spans="1:8">
      <c r="A34" s="170" t="s">
        <v>184</v>
      </c>
      <c r="B34" s="76">
        <v>29700</v>
      </c>
      <c r="C34" s="76">
        <v>29700</v>
      </c>
      <c r="D34" s="76">
        <v>29200</v>
      </c>
      <c r="E34" s="187">
        <f t="shared" si="8"/>
        <v>0</v>
      </c>
      <c r="F34" s="147">
        <f t="shared" si="9"/>
        <v>0</v>
      </c>
      <c r="G34" s="187">
        <f t="shared" si="10"/>
        <v>500</v>
      </c>
      <c r="H34" s="147">
        <f t="shared" si="11"/>
        <v>1.7000000000000001E-2</v>
      </c>
    </row>
    <row r="35" spans="1:8">
      <c r="A35" s="170" t="s">
        <v>185</v>
      </c>
      <c r="B35" s="76">
        <v>23700</v>
      </c>
      <c r="C35" s="76">
        <v>23600</v>
      </c>
      <c r="D35" s="76">
        <v>23200</v>
      </c>
      <c r="E35" s="187">
        <f t="shared" si="8"/>
        <v>100</v>
      </c>
      <c r="F35" s="147">
        <f t="shared" si="9"/>
        <v>4.0000000000000001E-3</v>
      </c>
      <c r="G35" s="187">
        <f t="shared" si="10"/>
        <v>500</v>
      </c>
      <c r="H35" s="147">
        <f t="shared" si="11"/>
        <v>2.1999999999999999E-2</v>
      </c>
    </row>
    <row r="36" spans="1:8">
      <c r="A36" s="170" t="s">
        <v>177</v>
      </c>
      <c r="B36" s="76">
        <v>6300</v>
      </c>
      <c r="C36" s="76">
        <v>6200</v>
      </c>
      <c r="D36" s="76">
        <v>6100</v>
      </c>
      <c r="E36" s="187">
        <f t="shared" si="8"/>
        <v>100</v>
      </c>
      <c r="F36" s="147">
        <f t="shared" si="9"/>
        <v>1.6E-2</v>
      </c>
      <c r="G36" s="187">
        <f t="shared" si="10"/>
        <v>200</v>
      </c>
      <c r="H36" s="147">
        <f t="shared" si="11"/>
        <v>3.3000000000000002E-2</v>
      </c>
    </row>
    <row r="37" spans="1:8">
      <c r="A37" s="170" t="s">
        <v>227</v>
      </c>
      <c r="B37" s="76">
        <v>6000</v>
      </c>
      <c r="C37" s="76">
        <v>6100</v>
      </c>
      <c r="D37" s="76">
        <v>6000</v>
      </c>
      <c r="E37" s="187">
        <f t="shared" si="8"/>
        <v>-100</v>
      </c>
      <c r="F37" s="147">
        <f t="shared" si="9"/>
        <v>-1.6E-2</v>
      </c>
      <c r="G37" s="187">
        <f t="shared" si="10"/>
        <v>0</v>
      </c>
      <c r="H37" s="147">
        <f t="shared" si="11"/>
        <v>0</v>
      </c>
    </row>
    <row r="38" spans="1:8">
      <c r="A38" s="170" t="s">
        <v>228</v>
      </c>
      <c r="B38" s="76">
        <v>1300</v>
      </c>
      <c r="C38" s="76">
        <v>1300</v>
      </c>
      <c r="D38" s="76">
        <v>1300</v>
      </c>
      <c r="E38" s="187">
        <f t="shared" si="8"/>
        <v>0</v>
      </c>
      <c r="F38" s="147">
        <f t="shared" si="9"/>
        <v>0</v>
      </c>
      <c r="G38" s="187">
        <f t="shared" si="10"/>
        <v>0</v>
      </c>
      <c r="H38" s="147">
        <f t="shared" si="11"/>
        <v>0</v>
      </c>
    </row>
    <row r="39" spans="1:8">
      <c r="A39" s="170" t="s">
        <v>229</v>
      </c>
      <c r="B39" s="76">
        <v>1300</v>
      </c>
      <c r="C39" s="76">
        <v>1400</v>
      </c>
      <c r="D39" s="76">
        <v>1300</v>
      </c>
      <c r="E39" s="187">
        <f t="shared" si="8"/>
        <v>-100</v>
      </c>
      <c r="F39" s="147">
        <f t="shared" si="9"/>
        <v>-7.0999999999999994E-2</v>
      </c>
      <c r="G39" s="187">
        <f t="shared" si="10"/>
        <v>0</v>
      </c>
      <c r="H39" s="147">
        <f t="shared" si="11"/>
        <v>0</v>
      </c>
    </row>
    <row r="40" spans="1:8">
      <c r="A40" s="170" t="s">
        <v>232</v>
      </c>
      <c r="B40" s="76">
        <v>3400</v>
      </c>
      <c r="C40" s="76">
        <v>3400</v>
      </c>
      <c r="D40" s="76">
        <v>3400</v>
      </c>
      <c r="E40" s="187">
        <f t="shared" si="8"/>
        <v>0</v>
      </c>
      <c r="F40" s="147">
        <f t="shared" si="9"/>
        <v>0</v>
      </c>
      <c r="G40" s="187">
        <f t="shared" si="10"/>
        <v>0</v>
      </c>
      <c r="H40" s="147">
        <f t="shared" si="11"/>
        <v>0</v>
      </c>
    </row>
    <row r="42" spans="1:8">
      <c r="A42" s="170" t="s">
        <v>127</v>
      </c>
      <c r="B42" s="170"/>
      <c r="C42" s="170"/>
      <c r="D42" s="170"/>
      <c r="E42" s="189"/>
      <c r="F42" s="188"/>
      <c r="G42" s="189"/>
      <c r="H42" s="188"/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2"/>
  <sheetViews>
    <sheetView topLeftCell="A9" workbookViewId="0">
      <selection activeCell="D51" sqref="D51"/>
    </sheetView>
  </sheetViews>
  <sheetFormatPr defaultColWidth="8.85546875" defaultRowHeight="15"/>
  <cols>
    <col min="1" max="1" width="5.140625" style="134" bestFit="1" customWidth="1"/>
    <col min="2" max="2" width="9.140625" style="135" customWidth="1"/>
    <col min="3" max="3" width="9.140625" style="136" customWidth="1"/>
    <col min="4" max="4" width="9" style="136" bestFit="1" customWidth="1"/>
    <col min="5" max="7" width="9.140625" style="135" customWidth="1"/>
    <col min="8" max="8" width="9.140625" style="136" customWidth="1"/>
  </cols>
  <sheetData>
    <row r="1" spans="1:8">
      <c r="A1" s="211" t="s">
        <v>279</v>
      </c>
      <c r="B1" s="230"/>
      <c r="C1" s="231"/>
      <c r="D1" s="231"/>
      <c r="E1" s="230"/>
      <c r="F1" s="230"/>
      <c r="G1" s="230"/>
      <c r="H1" s="231"/>
    </row>
    <row r="3" spans="1:8" ht="65.25" customHeight="1" thickBot="1">
      <c r="A3" s="39" t="s">
        <v>107</v>
      </c>
      <c r="B3" s="132" t="s">
        <v>280</v>
      </c>
      <c r="C3" s="130" t="s">
        <v>281</v>
      </c>
      <c r="D3" s="130" t="s">
        <v>282</v>
      </c>
      <c r="E3" s="132" t="s">
        <v>283</v>
      </c>
      <c r="F3" s="132" t="s">
        <v>112</v>
      </c>
      <c r="G3" s="132" t="s">
        <v>109</v>
      </c>
      <c r="H3" s="130" t="s">
        <v>284</v>
      </c>
    </row>
    <row r="4" spans="1:8" ht="15.75" customHeight="1" thickTop="1">
      <c r="A4" s="40">
        <v>1976</v>
      </c>
      <c r="B4" s="69">
        <v>2007417</v>
      </c>
      <c r="C4" s="131">
        <v>64.7</v>
      </c>
      <c r="D4" s="131">
        <v>60.1</v>
      </c>
      <c r="E4" s="69">
        <v>1298668</v>
      </c>
      <c r="F4" s="69">
        <v>1207409</v>
      </c>
      <c r="G4" s="69">
        <v>91259</v>
      </c>
      <c r="H4" s="131">
        <v>7</v>
      </c>
    </row>
    <row r="5" spans="1:8">
      <c r="A5" s="40">
        <v>1977</v>
      </c>
      <c r="B5" s="69">
        <v>2061250</v>
      </c>
      <c r="C5" s="131">
        <v>64.400000000000006</v>
      </c>
      <c r="D5" s="131">
        <v>60</v>
      </c>
      <c r="E5" s="69">
        <v>1326585</v>
      </c>
      <c r="F5" s="69">
        <v>1236934</v>
      </c>
      <c r="G5" s="69">
        <v>89651</v>
      </c>
      <c r="H5" s="131">
        <v>6.8</v>
      </c>
    </row>
    <row r="6" spans="1:8">
      <c r="A6" s="40">
        <v>1978</v>
      </c>
      <c r="B6" s="69">
        <v>2117667</v>
      </c>
      <c r="C6" s="131">
        <v>64.099999999999994</v>
      </c>
      <c r="D6" s="131">
        <v>60.5</v>
      </c>
      <c r="E6" s="69">
        <v>1357715</v>
      </c>
      <c r="F6" s="69">
        <v>1282095</v>
      </c>
      <c r="G6" s="69">
        <v>75620</v>
      </c>
      <c r="H6" s="131">
        <v>5.6</v>
      </c>
    </row>
    <row r="7" spans="1:8">
      <c r="A7" s="40">
        <v>1979</v>
      </c>
      <c r="B7" s="69">
        <v>2169417</v>
      </c>
      <c r="C7" s="131">
        <v>63.4</v>
      </c>
      <c r="D7" s="131">
        <v>60.2</v>
      </c>
      <c r="E7" s="69">
        <v>1374740</v>
      </c>
      <c r="F7" s="69">
        <v>1306553</v>
      </c>
      <c r="G7" s="69">
        <v>68187</v>
      </c>
      <c r="H7" s="131">
        <v>5</v>
      </c>
    </row>
    <row r="8" spans="1:8">
      <c r="A8" s="40">
        <v>1980</v>
      </c>
      <c r="B8" s="69">
        <v>2221189</v>
      </c>
      <c r="C8" s="131">
        <v>62.8</v>
      </c>
      <c r="D8" s="131">
        <v>58.5</v>
      </c>
      <c r="E8" s="69">
        <v>1394098</v>
      </c>
      <c r="F8" s="69">
        <v>1300398</v>
      </c>
      <c r="G8" s="69">
        <v>93700</v>
      </c>
      <c r="H8" s="131">
        <v>6.7</v>
      </c>
    </row>
    <row r="9" spans="1:8">
      <c r="A9" s="40">
        <v>1981</v>
      </c>
      <c r="B9" s="69">
        <v>2266387</v>
      </c>
      <c r="C9" s="131">
        <v>63.2</v>
      </c>
      <c r="D9" s="131">
        <v>58</v>
      </c>
      <c r="E9" s="69">
        <v>1431228</v>
      </c>
      <c r="F9" s="69">
        <v>1314047</v>
      </c>
      <c r="G9" s="69">
        <v>117181</v>
      </c>
      <c r="H9" s="131">
        <v>8.1999999999999993</v>
      </c>
    </row>
    <row r="10" spans="1:8">
      <c r="A10" s="40">
        <v>1982</v>
      </c>
      <c r="B10" s="69">
        <v>2306997</v>
      </c>
      <c r="C10" s="131">
        <v>64.2</v>
      </c>
      <c r="D10" s="131">
        <v>57.3</v>
      </c>
      <c r="E10" s="69">
        <v>1481395</v>
      </c>
      <c r="F10" s="69">
        <v>1321621</v>
      </c>
      <c r="G10" s="69">
        <v>159774</v>
      </c>
      <c r="H10" s="131">
        <v>10.8</v>
      </c>
    </row>
    <row r="11" spans="1:8">
      <c r="A11" s="40">
        <v>1983</v>
      </c>
      <c r="B11" s="69">
        <v>2340604</v>
      </c>
      <c r="C11" s="131">
        <v>63.2</v>
      </c>
      <c r="D11" s="131">
        <v>56.9</v>
      </c>
      <c r="E11" s="69">
        <v>1478129</v>
      </c>
      <c r="F11" s="69">
        <v>1332493</v>
      </c>
      <c r="G11" s="69">
        <v>145636</v>
      </c>
      <c r="H11" s="131">
        <v>9.9</v>
      </c>
    </row>
    <row r="12" spans="1:8">
      <c r="A12" s="40">
        <v>1984</v>
      </c>
      <c r="B12" s="69">
        <v>2377872</v>
      </c>
      <c r="C12" s="131">
        <v>62.9</v>
      </c>
      <c r="D12" s="131">
        <v>58.5</v>
      </c>
      <c r="E12" s="69">
        <v>1495372</v>
      </c>
      <c r="F12" s="69">
        <v>1391236</v>
      </c>
      <c r="G12" s="69">
        <v>104136</v>
      </c>
      <c r="H12" s="131">
        <v>7</v>
      </c>
    </row>
    <row r="13" spans="1:8">
      <c r="A13" s="40">
        <v>1985</v>
      </c>
      <c r="B13" s="69">
        <v>2425715</v>
      </c>
      <c r="C13" s="131">
        <v>63.8</v>
      </c>
      <c r="D13" s="131">
        <v>59.5</v>
      </c>
      <c r="E13" s="69">
        <v>1548432</v>
      </c>
      <c r="F13" s="69">
        <v>1442703</v>
      </c>
      <c r="G13" s="69">
        <v>105729</v>
      </c>
      <c r="H13" s="131">
        <v>6.8</v>
      </c>
    </row>
    <row r="14" spans="1:8">
      <c r="A14" s="40">
        <v>1986</v>
      </c>
      <c r="B14" s="69">
        <v>2454394</v>
      </c>
      <c r="C14" s="131">
        <v>64.900000000000006</v>
      </c>
      <c r="D14" s="131">
        <v>60.8</v>
      </c>
      <c r="E14" s="69">
        <v>1592444</v>
      </c>
      <c r="F14" s="69">
        <v>1491149</v>
      </c>
      <c r="G14" s="69">
        <v>101295</v>
      </c>
      <c r="H14" s="131">
        <v>6.4</v>
      </c>
    </row>
    <row r="15" spans="1:8">
      <c r="A15" s="40">
        <v>1987</v>
      </c>
      <c r="B15" s="69">
        <v>2494231</v>
      </c>
      <c r="C15" s="131">
        <v>65.5</v>
      </c>
      <c r="D15" s="131">
        <v>61.9</v>
      </c>
      <c r="E15" s="69">
        <v>1633928</v>
      </c>
      <c r="F15" s="69">
        <v>1544366</v>
      </c>
      <c r="G15" s="69">
        <v>89562</v>
      </c>
      <c r="H15" s="131">
        <v>5.5</v>
      </c>
    </row>
    <row r="16" spans="1:8">
      <c r="A16" s="40">
        <v>1988</v>
      </c>
      <c r="B16" s="69">
        <v>2531731</v>
      </c>
      <c r="C16" s="131">
        <v>65.7</v>
      </c>
      <c r="D16" s="131">
        <v>62.7</v>
      </c>
      <c r="E16" s="69">
        <v>1664039</v>
      </c>
      <c r="F16" s="69">
        <v>1587665</v>
      </c>
      <c r="G16" s="69">
        <v>76374</v>
      </c>
      <c r="H16" s="131">
        <v>4.5999999999999996</v>
      </c>
    </row>
    <row r="17" spans="1:8">
      <c r="A17" s="40">
        <v>1989</v>
      </c>
      <c r="B17" s="69">
        <v>2564562</v>
      </c>
      <c r="C17" s="131">
        <v>66.2</v>
      </c>
      <c r="D17" s="131">
        <v>63.2</v>
      </c>
      <c r="E17" s="69">
        <v>1698019</v>
      </c>
      <c r="F17" s="69">
        <v>1619583</v>
      </c>
      <c r="G17" s="69">
        <v>78436</v>
      </c>
      <c r="H17" s="131">
        <v>4.5999999999999996</v>
      </c>
    </row>
    <row r="18" spans="1:8">
      <c r="A18" s="40">
        <v>1990</v>
      </c>
      <c r="B18" s="69">
        <v>2611727</v>
      </c>
      <c r="C18" s="131">
        <v>66.3</v>
      </c>
      <c r="D18" s="131">
        <v>63.1</v>
      </c>
      <c r="E18" s="69">
        <v>1732623</v>
      </c>
      <c r="F18" s="69">
        <v>1647991</v>
      </c>
      <c r="G18" s="69">
        <v>84632</v>
      </c>
      <c r="H18" s="131">
        <v>4.9000000000000004</v>
      </c>
    </row>
    <row r="19" spans="1:8">
      <c r="A19" s="40">
        <v>1991</v>
      </c>
      <c r="B19" s="69">
        <v>2663381</v>
      </c>
      <c r="C19" s="131">
        <v>66.2</v>
      </c>
      <c r="D19" s="131">
        <v>62.1</v>
      </c>
      <c r="E19" s="69">
        <v>1762572</v>
      </c>
      <c r="F19" s="69">
        <v>1654432</v>
      </c>
      <c r="G19" s="69">
        <v>108140</v>
      </c>
      <c r="H19" s="131">
        <v>6.1</v>
      </c>
    </row>
    <row r="20" spans="1:8">
      <c r="A20" s="40">
        <v>1992</v>
      </c>
      <c r="B20" s="69">
        <v>2699099</v>
      </c>
      <c r="C20" s="131">
        <v>66.599999999999994</v>
      </c>
      <c r="D20" s="131">
        <v>62.1</v>
      </c>
      <c r="E20" s="69">
        <v>1796665</v>
      </c>
      <c r="F20" s="69">
        <v>1675819</v>
      </c>
      <c r="G20" s="69">
        <v>120846</v>
      </c>
      <c r="H20" s="131">
        <v>6.7</v>
      </c>
    </row>
    <row r="21" spans="1:8">
      <c r="A21" s="40">
        <v>1993</v>
      </c>
      <c r="B21" s="69">
        <v>2738558</v>
      </c>
      <c r="C21" s="131">
        <v>66.599999999999994</v>
      </c>
      <c r="D21" s="131">
        <v>61.8</v>
      </c>
      <c r="E21" s="69">
        <v>1825100</v>
      </c>
      <c r="F21" s="69">
        <v>1691707</v>
      </c>
      <c r="G21" s="69">
        <v>133393</v>
      </c>
      <c r="H21" s="131">
        <v>7.3</v>
      </c>
    </row>
    <row r="22" spans="1:8">
      <c r="A22" s="40">
        <v>1994</v>
      </c>
      <c r="B22" s="69">
        <v>2773845</v>
      </c>
      <c r="C22" s="131">
        <v>66.3</v>
      </c>
      <c r="D22" s="131">
        <v>62.2</v>
      </c>
      <c r="E22" s="69">
        <v>1840083</v>
      </c>
      <c r="F22" s="69">
        <v>1726501</v>
      </c>
      <c r="G22" s="69">
        <v>113582</v>
      </c>
      <c r="H22" s="131">
        <v>6.2</v>
      </c>
    </row>
    <row r="23" spans="1:8">
      <c r="A23" s="40">
        <v>1995</v>
      </c>
      <c r="B23" s="69">
        <v>2812457</v>
      </c>
      <c r="C23" s="131">
        <v>66.3</v>
      </c>
      <c r="D23" s="131">
        <v>62.9</v>
      </c>
      <c r="E23" s="69">
        <v>1864109</v>
      </c>
      <c r="F23" s="69">
        <v>1768423</v>
      </c>
      <c r="G23" s="69">
        <v>95686</v>
      </c>
      <c r="H23" s="131">
        <v>5.0999999999999996</v>
      </c>
    </row>
    <row r="24" spans="1:8">
      <c r="A24" s="40">
        <v>1996</v>
      </c>
      <c r="B24" s="69">
        <v>2849311</v>
      </c>
      <c r="C24" s="131">
        <v>66.099999999999994</v>
      </c>
      <c r="D24" s="131">
        <v>62.4</v>
      </c>
      <c r="E24" s="69">
        <v>1884580</v>
      </c>
      <c r="F24" s="69">
        <v>1777622</v>
      </c>
      <c r="G24" s="69">
        <v>106958</v>
      </c>
      <c r="H24" s="131">
        <v>5.7</v>
      </c>
    </row>
    <row r="25" spans="1:8">
      <c r="A25" s="40">
        <v>1997</v>
      </c>
      <c r="B25" s="69">
        <v>2895736</v>
      </c>
      <c r="C25" s="131">
        <v>66.3</v>
      </c>
      <c r="D25" s="131">
        <v>63.3</v>
      </c>
      <c r="E25" s="69">
        <v>1919215</v>
      </c>
      <c r="F25" s="69">
        <v>1833161</v>
      </c>
      <c r="G25" s="69">
        <v>86054</v>
      </c>
      <c r="H25" s="131">
        <v>4.5</v>
      </c>
    </row>
    <row r="26" spans="1:8">
      <c r="A26" s="40">
        <v>1998</v>
      </c>
      <c r="B26" s="69">
        <v>2943400</v>
      </c>
      <c r="C26" s="131">
        <v>65.900000000000006</v>
      </c>
      <c r="D26" s="131">
        <v>63.5</v>
      </c>
      <c r="E26" s="69">
        <v>1939577</v>
      </c>
      <c r="F26" s="69">
        <v>1869206</v>
      </c>
      <c r="G26" s="69">
        <v>70371</v>
      </c>
      <c r="H26" s="131">
        <v>3.6</v>
      </c>
    </row>
    <row r="27" spans="1:8">
      <c r="A27" s="40">
        <v>1999</v>
      </c>
      <c r="B27" s="69">
        <v>2986809</v>
      </c>
      <c r="C27" s="131">
        <v>65.5</v>
      </c>
      <c r="D27" s="131">
        <v>62.8</v>
      </c>
      <c r="E27" s="69">
        <v>1957132</v>
      </c>
      <c r="F27" s="69">
        <v>1875672</v>
      </c>
      <c r="G27" s="69">
        <v>81460</v>
      </c>
      <c r="H27" s="131">
        <v>4.2</v>
      </c>
    </row>
    <row r="28" spans="1:8">
      <c r="A28" s="40">
        <v>2000</v>
      </c>
      <c r="B28" s="69">
        <v>3027577</v>
      </c>
      <c r="C28" s="131">
        <v>65</v>
      </c>
      <c r="D28" s="131">
        <v>62.6</v>
      </c>
      <c r="E28" s="69">
        <v>1966970</v>
      </c>
      <c r="F28" s="69">
        <v>1894367</v>
      </c>
      <c r="G28" s="69">
        <v>72603</v>
      </c>
      <c r="H28" s="131">
        <v>3.7</v>
      </c>
    </row>
    <row r="29" spans="1:8">
      <c r="A29" s="40">
        <v>2001</v>
      </c>
      <c r="B29" s="69">
        <v>3068817</v>
      </c>
      <c r="C29" s="131">
        <v>63.3</v>
      </c>
      <c r="D29" s="131">
        <v>60.1</v>
      </c>
      <c r="E29" s="69">
        <v>1943755</v>
      </c>
      <c r="F29" s="69">
        <v>1843373</v>
      </c>
      <c r="G29" s="69">
        <v>100382</v>
      </c>
      <c r="H29" s="131">
        <v>5.2</v>
      </c>
    </row>
    <row r="30" spans="1:8">
      <c r="A30" s="40">
        <v>2002</v>
      </c>
      <c r="B30" s="69">
        <v>3107288</v>
      </c>
      <c r="C30" s="131">
        <v>62.8</v>
      </c>
      <c r="D30" s="131">
        <v>59</v>
      </c>
      <c r="E30" s="69">
        <v>1952296</v>
      </c>
      <c r="F30" s="69">
        <v>1833649</v>
      </c>
      <c r="G30" s="69">
        <v>118647</v>
      </c>
      <c r="H30" s="131">
        <v>6.1</v>
      </c>
    </row>
    <row r="31" spans="1:8">
      <c r="A31" s="40">
        <v>2003</v>
      </c>
      <c r="B31" s="69">
        <v>3146479</v>
      </c>
      <c r="C31" s="131">
        <v>63.5</v>
      </c>
      <c r="D31" s="131">
        <v>59.2</v>
      </c>
      <c r="E31" s="69">
        <v>1996734</v>
      </c>
      <c r="F31" s="69">
        <v>1862178</v>
      </c>
      <c r="G31" s="69">
        <v>134556</v>
      </c>
      <c r="H31" s="131">
        <v>6.7</v>
      </c>
    </row>
    <row r="32" spans="1:8">
      <c r="A32" s="40">
        <v>2004</v>
      </c>
      <c r="B32" s="69">
        <v>3195378</v>
      </c>
      <c r="C32" s="131">
        <v>64</v>
      </c>
      <c r="D32" s="131">
        <v>59.5</v>
      </c>
      <c r="E32" s="69">
        <v>2043898</v>
      </c>
      <c r="F32" s="69">
        <v>1902144</v>
      </c>
      <c r="G32" s="69">
        <v>141754</v>
      </c>
      <c r="H32" s="131">
        <v>6.9</v>
      </c>
    </row>
    <row r="33" spans="1:8">
      <c r="A33" s="40">
        <v>2005</v>
      </c>
      <c r="B33" s="69">
        <v>3255131</v>
      </c>
      <c r="C33" s="131">
        <v>63.7</v>
      </c>
      <c r="D33" s="131">
        <v>59.4</v>
      </c>
      <c r="E33" s="69">
        <v>2073749</v>
      </c>
      <c r="F33" s="69">
        <v>1932855</v>
      </c>
      <c r="G33" s="69">
        <v>140894</v>
      </c>
      <c r="H33" s="131">
        <v>6.8</v>
      </c>
    </row>
    <row r="34" spans="1:8">
      <c r="A34" s="40">
        <v>2006</v>
      </c>
      <c r="B34" s="69">
        <v>3331133</v>
      </c>
      <c r="C34" s="131">
        <v>64.7</v>
      </c>
      <c r="D34" s="131">
        <v>60.6</v>
      </c>
      <c r="E34" s="69">
        <v>2153884</v>
      </c>
      <c r="F34" s="69">
        <v>2017604</v>
      </c>
      <c r="G34" s="69">
        <v>136280</v>
      </c>
      <c r="H34" s="131">
        <v>6.3</v>
      </c>
    </row>
    <row r="35" spans="1:8">
      <c r="A35" s="40">
        <v>2007</v>
      </c>
      <c r="B35" s="69">
        <v>3405022</v>
      </c>
      <c r="C35" s="131">
        <v>63.6</v>
      </c>
      <c r="D35" s="131">
        <v>60.1</v>
      </c>
      <c r="E35" s="69">
        <v>2167128</v>
      </c>
      <c r="F35" s="69">
        <v>2045344</v>
      </c>
      <c r="G35" s="69">
        <v>121784</v>
      </c>
      <c r="H35" s="131">
        <v>5.6</v>
      </c>
    </row>
    <row r="36" spans="1:8">
      <c r="A36" s="40">
        <v>2008</v>
      </c>
      <c r="B36" s="69">
        <v>3475376</v>
      </c>
      <c r="C36" s="131">
        <v>62.6</v>
      </c>
      <c r="D36" s="131">
        <v>58.3</v>
      </c>
      <c r="E36" s="69">
        <v>2175274</v>
      </c>
      <c r="F36" s="69">
        <v>2025641</v>
      </c>
      <c r="G36" s="69">
        <v>149633</v>
      </c>
      <c r="H36" s="131">
        <v>6.9</v>
      </c>
    </row>
    <row r="37" spans="1:8">
      <c r="A37" s="40">
        <v>2009</v>
      </c>
      <c r="B37" s="69">
        <v>3530767</v>
      </c>
      <c r="C37" s="131">
        <v>61.7</v>
      </c>
      <c r="D37" s="131">
        <v>54.9</v>
      </c>
      <c r="E37" s="69">
        <v>2176789</v>
      </c>
      <c r="F37" s="69">
        <v>1937493</v>
      </c>
      <c r="G37" s="69">
        <v>239296</v>
      </c>
      <c r="H37" s="131">
        <v>11</v>
      </c>
    </row>
    <row r="38" spans="1:8">
      <c r="A38" s="40">
        <v>2010</v>
      </c>
      <c r="B38" s="69">
        <v>3573592</v>
      </c>
      <c r="C38" s="131">
        <v>60.7</v>
      </c>
      <c r="D38" s="131">
        <v>54</v>
      </c>
      <c r="E38" s="69">
        <v>2170408</v>
      </c>
      <c r="F38" s="69">
        <v>1929604</v>
      </c>
      <c r="G38" s="69">
        <v>240804</v>
      </c>
      <c r="H38" s="131">
        <v>11.1</v>
      </c>
    </row>
    <row r="39" spans="1:8">
      <c r="A39" s="40">
        <v>2011</v>
      </c>
      <c r="B39" s="69">
        <v>3602934</v>
      </c>
      <c r="C39" s="131">
        <v>60.3</v>
      </c>
      <c r="D39" s="131">
        <v>54.1</v>
      </c>
      <c r="E39" s="69">
        <v>2173678</v>
      </c>
      <c r="F39" s="69">
        <v>1948705</v>
      </c>
      <c r="G39" s="69">
        <v>224973</v>
      </c>
      <c r="H39" s="131">
        <v>10.3</v>
      </c>
    </row>
    <row r="40" spans="1:8">
      <c r="A40" s="40">
        <v>2012</v>
      </c>
      <c r="B40" s="69">
        <v>3638670</v>
      </c>
      <c r="C40" s="131">
        <v>59.8</v>
      </c>
      <c r="D40" s="131">
        <v>54.4</v>
      </c>
      <c r="E40" s="69">
        <v>2176794</v>
      </c>
      <c r="F40" s="69">
        <v>1980647</v>
      </c>
      <c r="G40" s="69">
        <v>196147</v>
      </c>
      <c r="H40" s="131">
        <v>9</v>
      </c>
    </row>
    <row r="41" spans="1:8">
      <c r="A41" s="40">
        <v>2013</v>
      </c>
      <c r="B41" s="69">
        <v>3679519</v>
      </c>
      <c r="C41" s="131">
        <v>59.3</v>
      </c>
      <c r="D41" s="131">
        <v>54.9</v>
      </c>
      <c r="E41" s="69">
        <v>2181555</v>
      </c>
      <c r="F41" s="69">
        <v>2019093</v>
      </c>
      <c r="G41" s="69">
        <v>162462</v>
      </c>
      <c r="H41" s="131">
        <v>7.4</v>
      </c>
    </row>
    <row r="42" spans="1:8">
      <c r="A42" s="40">
        <v>2014</v>
      </c>
      <c r="B42" s="69">
        <v>3726088</v>
      </c>
      <c r="C42" s="131">
        <v>59.1</v>
      </c>
      <c r="D42" s="131">
        <v>55.4</v>
      </c>
      <c r="E42" s="69">
        <v>2201844</v>
      </c>
      <c r="F42" s="69">
        <v>2063369</v>
      </c>
      <c r="G42" s="69">
        <v>138475</v>
      </c>
      <c r="H42" s="131">
        <v>6.3</v>
      </c>
    </row>
    <row r="43" spans="1:8">
      <c r="A43" s="40">
        <v>2015</v>
      </c>
      <c r="B43" s="69">
        <v>3781039</v>
      </c>
      <c r="C43" s="131">
        <v>59.3</v>
      </c>
      <c r="D43" s="131">
        <v>55.8</v>
      </c>
      <c r="E43" s="69">
        <v>2241067</v>
      </c>
      <c r="F43" s="69">
        <v>2108786</v>
      </c>
      <c r="G43" s="69">
        <v>132281</v>
      </c>
      <c r="H43" s="131">
        <v>5.9</v>
      </c>
    </row>
    <row r="44" spans="1:8">
      <c r="A44" s="40">
        <v>2016</v>
      </c>
      <c r="B44" s="69">
        <v>3837888</v>
      </c>
      <c r="C44" s="131">
        <v>58.8</v>
      </c>
      <c r="D44" s="131">
        <v>55.9</v>
      </c>
      <c r="E44" s="69">
        <v>2255783</v>
      </c>
      <c r="F44" s="69">
        <v>2145584</v>
      </c>
      <c r="G44" s="69">
        <v>110199</v>
      </c>
      <c r="H44" s="131">
        <v>4.9000000000000004</v>
      </c>
    </row>
    <row r="45" spans="1:8">
      <c r="A45" s="40">
        <v>2017</v>
      </c>
      <c r="B45" s="126">
        <v>3890648</v>
      </c>
      <c r="C45" s="129">
        <v>58.2</v>
      </c>
      <c r="D45" s="129">
        <v>55.7</v>
      </c>
      <c r="E45" s="126">
        <v>2262949</v>
      </c>
      <c r="F45" s="126">
        <v>2168104</v>
      </c>
      <c r="G45" s="126">
        <v>94845</v>
      </c>
      <c r="H45" s="129">
        <v>4.2</v>
      </c>
    </row>
    <row r="46" spans="1:8">
      <c r="A46" s="40">
        <v>2018</v>
      </c>
      <c r="B46" s="126">
        <v>3939491</v>
      </c>
      <c r="C46" s="129">
        <v>58</v>
      </c>
      <c r="D46" s="129">
        <v>56</v>
      </c>
      <c r="E46" s="126">
        <v>2283363</v>
      </c>
      <c r="F46" s="126">
        <v>2206821</v>
      </c>
      <c r="G46" s="126">
        <v>76542</v>
      </c>
      <c r="H46" s="129">
        <v>3.4</v>
      </c>
    </row>
    <row r="47" spans="1:8">
      <c r="A47" s="40">
        <v>2019</v>
      </c>
      <c r="B47" s="126">
        <v>3991400</v>
      </c>
      <c r="C47" s="129">
        <v>58.3</v>
      </c>
      <c r="D47" s="129">
        <v>56.7</v>
      </c>
      <c r="E47" s="126">
        <v>2328087</v>
      </c>
      <c r="F47" s="126">
        <v>2263682</v>
      </c>
      <c r="G47" s="126">
        <v>64405</v>
      </c>
      <c r="H47" s="129">
        <v>2.8</v>
      </c>
    </row>
    <row r="48" spans="1:8">
      <c r="A48" s="40">
        <v>2020</v>
      </c>
      <c r="B48" s="126">
        <v>4047327</v>
      </c>
      <c r="C48" s="129">
        <v>57.9</v>
      </c>
      <c r="D48" s="129">
        <v>54.4</v>
      </c>
      <c r="E48" s="126">
        <v>2341703</v>
      </c>
      <c r="F48" s="126">
        <v>2201090</v>
      </c>
      <c r="G48" s="126">
        <v>140613</v>
      </c>
      <c r="H48" s="129">
        <v>6</v>
      </c>
    </row>
    <row r="49" spans="1:8">
      <c r="A49" s="40">
        <v>2021</v>
      </c>
      <c r="B49" s="126">
        <v>4109767</v>
      </c>
      <c r="C49" s="129">
        <v>57.6</v>
      </c>
      <c r="D49" s="129">
        <v>55.3</v>
      </c>
      <c r="E49" s="126">
        <v>2365616</v>
      </c>
      <c r="F49" s="126">
        <v>2272940</v>
      </c>
      <c r="G49" s="126">
        <v>92676</v>
      </c>
      <c r="H49" s="129">
        <v>3.9</v>
      </c>
    </row>
    <row r="50" spans="1:8">
      <c r="A50" s="40">
        <v>2022</v>
      </c>
      <c r="B50" s="126">
        <v>4192468</v>
      </c>
      <c r="C50" s="129">
        <v>57.4</v>
      </c>
      <c r="D50" s="129">
        <v>55.6</v>
      </c>
      <c r="E50" s="126">
        <v>2407887</v>
      </c>
      <c r="F50" s="126">
        <v>2330548</v>
      </c>
      <c r="G50" s="126">
        <v>77339</v>
      </c>
      <c r="H50" s="129">
        <v>3.2</v>
      </c>
    </row>
    <row r="51" spans="1:8">
      <c r="A51" s="170">
        <v>2023</v>
      </c>
      <c r="B51" s="170">
        <v>4284301</v>
      </c>
      <c r="C51" s="170">
        <v>57.8</v>
      </c>
      <c r="D51" s="177">
        <v>56</v>
      </c>
      <c r="E51" s="170">
        <v>2475460</v>
      </c>
      <c r="F51" s="170">
        <v>2401212</v>
      </c>
      <c r="G51" s="170">
        <v>74248</v>
      </c>
      <c r="H51" s="177">
        <v>3</v>
      </c>
    </row>
    <row r="52" spans="1:8">
      <c r="A52" s="170">
        <v>2024</v>
      </c>
      <c r="B52" s="170">
        <v>4375450</v>
      </c>
      <c r="C52" s="177">
        <v>58</v>
      </c>
      <c r="D52" s="170">
        <v>55.5</v>
      </c>
      <c r="E52" s="170">
        <v>2535631</v>
      </c>
      <c r="F52" s="170">
        <v>2430453</v>
      </c>
      <c r="G52" s="170">
        <v>105178</v>
      </c>
      <c r="H52" s="170">
        <v>4.0999999999999996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tabSelected="1" topLeftCell="A6" workbookViewId="0">
      <selection sqref="A1:E1"/>
    </sheetView>
  </sheetViews>
  <sheetFormatPr defaultColWidth="8.85546875" defaultRowHeight="15"/>
  <cols>
    <col min="1" max="1" width="5.140625" style="134" bestFit="1" customWidth="1"/>
    <col min="2" max="2" width="10.28515625" bestFit="1" customWidth="1"/>
    <col min="4" max="4" width="5.140625" style="134" bestFit="1" customWidth="1"/>
    <col min="5" max="5" width="10.42578125" bestFit="1" customWidth="1"/>
    <col min="7" max="7" width="5" bestFit="1" customWidth="1"/>
    <col min="8" max="8" width="23.7109375" bestFit="1" customWidth="1"/>
    <col min="9" max="9" width="21.42578125" bestFit="1" customWidth="1"/>
    <col min="10" max="10" width="22.85546875" bestFit="1" customWidth="1"/>
  </cols>
  <sheetData>
    <row r="1" spans="1:10">
      <c r="A1" s="211" t="s">
        <v>285</v>
      </c>
      <c r="B1" s="220"/>
      <c r="C1" s="220"/>
      <c r="D1" s="229"/>
      <c r="E1" s="220"/>
      <c r="F1" s="170"/>
      <c r="G1" s="211" t="s">
        <v>286</v>
      </c>
      <c r="H1" s="220"/>
      <c r="I1" s="220"/>
      <c r="J1" s="220"/>
    </row>
    <row r="3" spans="1:10" ht="27" customHeight="1" thickBot="1">
      <c r="A3" s="38" t="s">
        <v>107</v>
      </c>
      <c r="B3" s="38" t="s">
        <v>5</v>
      </c>
      <c r="C3" s="170"/>
      <c r="D3" s="38" t="s">
        <v>107</v>
      </c>
      <c r="E3" s="38" t="s">
        <v>5</v>
      </c>
      <c r="F3" s="170"/>
      <c r="G3" s="170"/>
      <c r="H3" s="170" t="s">
        <v>287</v>
      </c>
      <c r="I3" s="170" t="s">
        <v>288</v>
      </c>
      <c r="J3" s="170" t="s">
        <v>289</v>
      </c>
    </row>
    <row r="4" spans="1:10" ht="15.75" customHeight="1" thickTop="1">
      <c r="A4" s="37">
        <v>1939</v>
      </c>
      <c r="B4" s="240">
        <v>310100</v>
      </c>
      <c r="C4" s="170"/>
      <c r="D4" s="37">
        <v>1986</v>
      </c>
      <c r="E4" s="240">
        <v>1338000</v>
      </c>
      <c r="F4" s="170"/>
      <c r="G4" s="19">
        <v>2007</v>
      </c>
      <c r="H4" s="124">
        <v>675.36</v>
      </c>
      <c r="I4" s="94">
        <v>36</v>
      </c>
      <c r="J4" s="124">
        <v>18.760000000000002</v>
      </c>
    </row>
    <row r="5" spans="1:10">
      <c r="A5" s="37">
        <v>1940</v>
      </c>
      <c r="B5" s="240">
        <v>328600</v>
      </c>
      <c r="C5" s="170"/>
      <c r="D5" s="37">
        <v>1987</v>
      </c>
      <c r="E5" s="240">
        <v>1392200</v>
      </c>
      <c r="F5" s="170"/>
      <c r="G5" s="19">
        <v>2008</v>
      </c>
      <c r="H5" s="124">
        <v>669.28</v>
      </c>
      <c r="I5" s="94">
        <v>35.6</v>
      </c>
      <c r="J5" s="124">
        <v>18.8</v>
      </c>
    </row>
    <row r="6" spans="1:10">
      <c r="A6" s="37">
        <v>1941</v>
      </c>
      <c r="B6" s="240">
        <v>387500</v>
      </c>
      <c r="C6" s="170"/>
      <c r="D6" s="37">
        <v>1988</v>
      </c>
      <c r="E6" s="240">
        <v>1449000</v>
      </c>
      <c r="F6" s="170"/>
      <c r="G6" s="19">
        <v>2009</v>
      </c>
      <c r="H6" s="124">
        <v>665.55</v>
      </c>
      <c r="I6" s="94">
        <v>34.700000000000003</v>
      </c>
      <c r="J6" s="124">
        <v>19.18</v>
      </c>
    </row>
    <row r="7" spans="1:10">
      <c r="A7" s="37">
        <v>1942</v>
      </c>
      <c r="B7" s="240">
        <v>416500</v>
      </c>
      <c r="C7" s="170"/>
      <c r="D7" s="37">
        <v>1989</v>
      </c>
      <c r="E7" s="240">
        <v>1499700</v>
      </c>
      <c r="F7" s="170"/>
      <c r="G7" s="19">
        <v>2010</v>
      </c>
      <c r="H7" s="124">
        <v>692.17</v>
      </c>
      <c r="I7" s="94">
        <v>34.799999999999997</v>
      </c>
      <c r="J7" s="124">
        <v>19.89</v>
      </c>
    </row>
    <row r="8" spans="1:10">
      <c r="A8" s="37">
        <v>1943</v>
      </c>
      <c r="B8" s="240">
        <v>428500</v>
      </c>
      <c r="C8" s="170"/>
      <c r="D8" s="37">
        <v>1990</v>
      </c>
      <c r="E8" s="240">
        <v>1527600</v>
      </c>
      <c r="F8" s="170"/>
      <c r="G8" s="19">
        <v>2011</v>
      </c>
      <c r="H8" s="124">
        <v>716.18</v>
      </c>
      <c r="I8" s="94">
        <v>34.799999999999997</v>
      </c>
      <c r="J8" s="124">
        <v>20.58</v>
      </c>
    </row>
    <row r="9" spans="1:10">
      <c r="A9" s="37">
        <v>1944</v>
      </c>
      <c r="B9" s="240">
        <v>408600</v>
      </c>
      <c r="C9" s="170"/>
      <c r="D9" s="37">
        <v>1991</v>
      </c>
      <c r="E9" s="240">
        <v>1497300</v>
      </c>
      <c r="F9" s="170"/>
      <c r="G9" s="19">
        <v>2012</v>
      </c>
      <c r="H9" s="124">
        <v>705.16</v>
      </c>
      <c r="I9" s="94">
        <v>35.1</v>
      </c>
      <c r="J9" s="124">
        <v>20.09</v>
      </c>
    </row>
    <row r="10" spans="1:10">
      <c r="A10" s="37">
        <v>1945</v>
      </c>
      <c r="B10" s="240">
        <v>396000</v>
      </c>
      <c r="C10" s="170"/>
      <c r="D10" s="37">
        <v>1992</v>
      </c>
      <c r="E10" s="240">
        <v>1512000</v>
      </c>
      <c r="F10" s="170"/>
      <c r="G10" s="19">
        <v>2013</v>
      </c>
      <c r="H10" s="124">
        <v>716.15</v>
      </c>
      <c r="I10" s="94">
        <v>34.9</v>
      </c>
      <c r="J10" s="124">
        <v>20.52</v>
      </c>
    </row>
    <row r="11" spans="1:10">
      <c r="A11" s="37">
        <v>1946</v>
      </c>
      <c r="B11" s="240">
        <v>411600</v>
      </c>
      <c r="C11" s="170"/>
      <c r="D11" s="37">
        <v>1993</v>
      </c>
      <c r="E11" s="240">
        <v>1553200</v>
      </c>
      <c r="F11" s="170"/>
      <c r="G11" s="19">
        <v>2014</v>
      </c>
      <c r="H11" s="124">
        <v>726.23</v>
      </c>
      <c r="I11" s="94">
        <v>34.5</v>
      </c>
      <c r="J11" s="124">
        <v>21.05</v>
      </c>
    </row>
    <row r="12" spans="1:10">
      <c r="A12" s="37">
        <v>1947</v>
      </c>
      <c r="B12" s="240">
        <v>436200</v>
      </c>
      <c r="C12" s="170"/>
      <c r="D12" s="37">
        <v>1994</v>
      </c>
      <c r="E12" s="240">
        <v>1592300</v>
      </c>
      <c r="F12" s="170"/>
      <c r="G12" s="19">
        <v>2015</v>
      </c>
      <c r="H12" s="124">
        <v>743.27</v>
      </c>
      <c r="I12" s="94">
        <v>34.700000000000003</v>
      </c>
      <c r="J12" s="124">
        <v>21.42</v>
      </c>
    </row>
    <row r="13" spans="1:10">
      <c r="A13" s="37">
        <v>1948</v>
      </c>
      <c r="B13" s="240">
        <v>456400</v>
      </c>
      <c r="C13" s="170"/>
      <c r="D13" s="37">
        <v>1995</v>
      </c>
      <c r="E13" s="240">
        <v>1636600</v>
      </c>
      <c r="F13" s="170"/>
      <c r="G13" s="19">
        <v>2016</v>
      </c>
      <c r="H13" s="124">
        <v>762.8</v>
      </c>
      <c r="I13" s="94">
        <v>34.5</v>
      </c>
      <c r="J13" s="124">
        <v>22.11</v>
      </c>
    </row>
    <row r="14" spans="1:10">
      <c r="A14" s="37">
        <v>1949</v>
      </c>
      <c r="B14" s="240">
        <v>443100</v>
      </c>
      <c r="C14" s="170"/>
      <c r="D14" s="37">
        <v>1996</v>
      </c>
      <c r="E14" s="240">
        <v>1669800</v>
      </c>
      <c r="F14" s="170"/>
      <c r="G14" s="19">
        <v>2017</v>
      </c>
      <c r="H14" s="124">
        <v>791.99</v>
      </c>
      <c r="I14" s="94">
        <v>34.6</v>
      </c>
      <c r="J14" s="124">
        <v>22.89</v>
      </c>
    </row>
    <row r="15" spans="1:10">
      <c r="A15" s="37">
        <v>1950</v>
      </c>
      <c r="B15" s="240">
        <v>461400</v>
      </c>
      <c r="C15" s="170"/>
      <c r="D15" s="37">
        <v>1997</v>
      </c>
      <c r="E15" s="240">
        <v>1719300</v>
      </c>
      <c r="F15" s="170"/>
      <c r="G15" s="19">
        <v>2018</v>
      </c>
      <c r="H15" s="124">
        <v>829.36</v>
      </c>
      <c r="I15" s="94">
        <v>34.6</v>
      </c>
      <c r="J15" s="124">
        <v>23.97</v>
      </c>
    </row>
    <row r="16" spans="1:10">
      <c r="A16" s="37">
        <v>1951</v>
      </c>
      <c r="B16" s="240">
        <v>505800</v>
      </c>
      <c r="C16" s="170"/>
      <c r="D16" s="37">
        <v>1998</v>
      </c>
      <c r="E16" s="240">
        <v>1780400</v>
      </c>
      <c r="F16" s="170"/>
      <c r="G16" s="19">
        <v>2019</v>
      </c>
      <c r="H16" s="124">
        <v>852.84</v>
      </c>
      <c r="I16" s="94">
        <v>34.5</v>
      </c>
      <c r="J16" s="124">
        <v>24.72</v>
      </c>
    </row>
    <row r="17" spans="1:10">
      <c r="A17" s="37">
        <v>1952</v>
      </c>
      <c r="B17" s="240">
        <v>544300</v>
      </c>
      <c r="C17" s="170"/>
      <c r="D17" s="37">
        <v>1999</v>
      </c>
      <c r="E17" s="240">
        <v>1827000</v>
      </c>
      <c r="F17" s="170"/>
      <c r="G17" s="19">
        <v>2020</v>
      </c>
      <c r="H17" s="124">
        <v>888.31</v>
      </c>
      <c r="I17" s="94">
        <v>34.1</v>
      </c>
      <c r="J17" s="124">
        <v>26.05</v>
      </c>
    </row>
    <row r="18" spans="1:10">
      <c r="A18" s="37">
        <v>1953</v>
      </c>
      <c r="B18" s="240">
        <v>543900</v>
      </c>
      <c r="C18" s="170"/>
      <c r="D18" s="37">
        <v>2000</v>
      </c>
      <c r="E18" s="240">
        <v>1854700</v>
      </c>
      <c r="F18" s="170"/>
      <c r="G18" s="19">
        <v>2021</v>
      </c>
      <c r="H18" s="124">
        <v>925.41</v>
      </c>
      <c r="I18" s="94">
        <v>34.299999999999997</v>
      </c>
      <c r="J18" s="124">
        <v>26.98</v>
      </c>
    </row>
    <row r="19" spans="1:10">
      <c r="A19" s="37">
        <v>1954</v>
      </c>
      <c r="B19" s="240">
        <v>519700.00000000012</v>
      </c>
      <c r="C19" s="170"/>
      <c r="D19" s="37">
        <v>2001</v>
      </c>
      <c r="E19" s="240">
        <v>1815700</v>
      </c>
      <c r="F19" s="170"/>
      <c r="G19" s="19">
        <v>2022</v>
      </c>
      <c r="H19" s="124">
        <v>972.9</v>
      </c>
      <c r="I19" s="94">
        <v>34.5</v>
      </c>
      <c r="J19" s="124">
        <v>28.2</v>
      </c>
    </row>
    <row r="20" spans="1:10">
      <c r="A20" s="37">
        <v>1955</v>
      </c>
      <c r="B20" s="240">
        <v>533000</v>
      </c>
      <c r="C20" s="170"/>
      <c r="D20" s="37">
        <v>2002</v>
      </c>
      <c r="E20" s="240">
        <v>1796400</v>
      </c>
      <c r="F20" s="170"/>
      <c r="G20" s="170">
        <v>2023</v>
      </c>
      <c r="H20" s="170">
        <v>1014.59</v>
      </c>
      <c r="I20" s="170">
        <v>34.299999999999997</v>
      </c>
      <c r="J20" s="170">
        <v>29.58</v>
      </c>
    </row>
    <row r="21" spans="1:10">
      <c r="A21" s="37">
        <v>1956</v>
      </c>
      <c r="B21" s="240">
        <v>542900</v>
      </c>
      <c r="C21" s="170"/>
      <c r="D21" s="37">
        <v>2003</v>
      </c>
      <c r="E21" s="240">
        <v>1800200</v>
      </c>
      <c r="F21" s="170"/>
      <c r="G21" s="170">
        <v>2024</v>
      </c>
      <c r="H21" s="170">
        <v>1037.32</v>
      </c>
      <c r="I21" s="170">
        <v>33.799999999999997</v>
      </c>
      <c r="J21" s="170">
        <v>30.69</v>
      </c>
    </row>
    <row r="22" spans="1:10">
      <c r="A22" s="37">
        <v>1957</v>
      </c>
      <c r="B22" s="240">
        <v>545000</v>
      </c>
      <c r="C22" s="170"/>
      <c r="D22" s="37">
        <v>2004</v>
      </c>
      <c r="E22" s="240">
        <v>1827800</v>
      </c>
      <c r="F22" s="170"/>
      <c r="G22" s="170"/>
      <c r="H22" s="170"/>
      <c r="I22" s="170"/>
      <c r="J22" s="170"/>
    </row>
    <row r="23" spans="1:10">
      <c r="A23" s="37">
        <v>1958</v>
      </c>
      <c r="B23" s="240">
        <v>545900</v>
      </c>
      <c r="C23" s="170"/>
      <c r="D23" s="37">
        <v>2005</v>
      </c>
      <c r="E23" s="240">
        <v>1864100</v>
      </c>
      <c r="F23" s="170"/>
      <c r="G23" s="170"/>
      <c r="H23" s="170"/>
      <c r="I23" s="170"/>
      <c r="J23" s="170"/>
    </row>
    <row r="24" spans="1:10">
      <c r="A24" s="37">
        <v>1959</v>
      </c>
      <c r="B24" s="240">
        <v>566900</v>
      </c>
      <c r="C24" s="170"/>
      <c r="D24" s="37">
        <v>2006</v>
      </c>
      <c r="E24" s="240">
        <v>1907100</v>
      </c>
      <c r="F24" s="170"/>
      <c r="G24" s="170"/>
      <c r="H24" s="170"/>
      <c r="I24" s="170"/>
      <c r="J24" s="170"/>
    </row>
    <row r="25" spans="1:10">
      <c r="A25" s="37">
        <v>1960</v>
      </c>
      <c r="B25" s="240">
        <v>582500</v>
      </c>
      <c r="C25" s="170"/>
      <c r="D25" s="37">
        <v>2007</v>
      </c>
      <c r="E25" s="240">
        <v>1946500</v>
      </c>
      <c r="F25" s="170"/>
      <c r="G25" s="170"/>
      <c r="H25" s="170"/>
      <c r="I25" s="170"/>
      <c r="J25" s="170"/>
    </row>
    <row r="26" spans="1:10">
      <c r="A26" s="37">
        <v>1961</v>
      </c>
      <c r="B26" s="240">
        <v>587000</v>
      </c>
      <c r="C26" s="170"/>
      <c r="D26" s="37">
        <v>2008</v>
      </c>
      <c r="E26" s="240">
        <v>1927900</v>
      </c>
      <c r="F26" s="170"/>
      <c r="G26" s="170"/>
      <c r="H26" s="170"/>
      <c r="I26" s="170"/>
      <c r="J26" s="170"/>
    </row>
    <row r="27" spans="1:10">
      <c r="A27" s="37">
        <v>1962</v>
      </c>
      <c r="B27" s="240">
        <v>609800</v>
      </c>
      <c r="C27" s="170"/>
      <c r="D27" s="37">
        <v>2009</v>
      </c>
      <c r="E27" s="240">
        <v>1816200</v>
      </c>
      <c r="F27" s="170"/>
      <c r="G27" s="170"/>
      <c r="H27" s="170"/>
      <c r="I27" s="170"/>
      <c r="J27" s="170"/>
    </row>
    <row r="28" spans="1:10">
      <c r="A28" s="37">
        <v>1963</v>
      </c>
      <c r="B28" s="240">
        <v>630600</v>
      </c>
      <c r="C28" s="170"/>
      <c r="D28" s="37">
        <v>2010</v>
      </c>
      <c r="E28" s="240">
        <v>1813200</v>
      </c>
      <c r="F28" s="170"/>
      <c r="G28" s="170"/>
      <c r="H28" s="170"/>
      <c r="I28" s="170"/>
      <c r="J28" s="170"/>
    </row>
    <row r="29" spans="1:10">
      <c r="A29" s="37">
        <v>1964</v>
      </c>
      <c r="B29" s="240">
        <v>651500</v>
      </c>
      <c r="C29" s="170"/>
      <c r="D29" s="37">
        <v>2011</v>
      </c>
      <c r="E29" s="240">
        <v>1834600</v>
      </c>
      <c r="F29" s="170"/>
      <c r="G29" s="170"/>
      <c r="H29" s="170"/>
      <c r="I29" s="170"/>
      <c r="J29" s="170"/>
    </row>
    <row r="30" spans="1:10">
      <c r="A30" s="37">
        <v>1965</v>
      </c>
      <c r="B30" s="240">
        <v>686000</v>
      </c>
      <c r="C30" s="170"/>
      <c r="D30" s="37">
        <v>2012</v>
      </c>
      <c r="E30" s="240">
        <v>1866500</v>
      </c>
      <c r="F30" s="170"/>
      <c r="G30" s="170"/>
      <c r="H30" s="170"/>
      <c r="I30" s="170"/>
      <c r="J30" s="170"/>
    </row>
    <row r="31" spans="1:10">
      <c r="A31" s="37">
        <v>1966</v>
      </c>
      <c r="B31" s="240">
        <v>734900</v>
      </c>
      <c r="C31" s="170"/>
      <c r="D31" s="37">
        <v>2013</v>
      </c>
      <c r="E31" s="240">
        <v>1903300</v>
      </c>
      <c r="F31" s="170"/>
      <c r="G31" s="170"/>
      <c r="H31" s="170"/>
      <c r="I31" s="170"/>
      <c r="J31" s="170"/>
    </row>
    <row r="32" spans="1:10">
      <c r="A32" s="37">
        <v>1967</v>
      </c>
      <c r="B32" s="240">
        <v>754500</v>
      </c>
      <c r="C32" s="170"/>
      <c r="D32" s="37">
        <v>2014</v>
      </c>
      <c r="E32" s="240">
        <v>1953800</v>
      </c>
      <c r="F32" s="170"/>
      <c r="G32" s="170"/>
      <c r="H32" s="170"/>
      <c r="I32" s="170"/>
      <c r="J32" s="170"/>
    </row>
    <row r="33" spans="1:5">
      <c r="A33" s="37">
        <v>1968</v>
      </c>
      <c r="B33" s="240">
        <v>782900</v>
      </c>
      <c r="C33" s="170"/>
      <c r="D33" s="37">
        <v>2015</v>
      </c>
      <c r="E33" s="76">
        <v>2009400</v>
      </c>
    </row>
    <row r="34" spans="1:5">
      <c r="A34" s="37">
        <v>1969</v>
      </c>
      <c r="B34" s="240">
        <v>819800</v>
      </c>
      <c r="C34" s="170"/>
      <c r="D34" s="37">
        <v>2016</v>
      </c>
      <c r="E34" s="76">
        <v>2058100</v>
      </c>
    </row>
    <row r="35" spans="1:5">
      <c r="A35" s="37">
        <v>1970</v>
      </c>
      <c r="B35" s="240">
        <v>842000</v>
      </c>
      <c r="C35" s="170"/>
      <c r="D35" s="37">
        <v>2017</v>
      </c>
      <c r="E35" s="240">
        <v>2099100</v>
      </c>
    </row>
    <row r="36" spans="1:5">
      <c r="A36" s="37">
        <v>1971</v>
      </c>
      <c r="B36" s="240">
        <v>862600</v>
      </c>
      <c r="C36" s="170"/>
      <c r="D36" s="37">
        <v>2018</v>
      </c>
      <c r="E36" s="240">
        <v>2158000</v>
      </c>
    </row>
    <row r="37" spans="1:5">
      <c r="A37" s="37">
        <v>1972</v>
      </c>
      <c r="B37" s="240">
        <v>920300</v>
      </c>
      <c r="C37" s="170"/>
      <c r="D37" s="37">
        <v>2019</v>
      </c>
      <c r="E37" s="240">
        <v>2192800</v>
      </c>
    </row>
    <row r="38" spans="1:5">
      <c r="A38" s="37">
        <v>1973</v>
      </c>
      <c r="B38" s="240">
        <v>984000</v>
      </c>
      <c r="C38" s="170"/>
      <c r="D38" s="37">
        <v>2020</v>
      </c>
      <c r="E38" s="240">
        <v>2085500</v>
      </c>
    </row>
    <row r="39" spans="1:5">
      <c r="A39" s="37">
        <v>1974</v>
      </c>
      <c r="B39" s="240">
        <v>1015800</v>
      </c>
      <c r="C39" s="170"/>
      <c r="D39" s="37">
        <v>2021</v>
      </c>
      <c r="E39" s="240">
        <v>2157500</v>
      </c>
    </row>
    <row r="40" spans="1:5">
      <c r="A40" s="37">
        <v>1975</v>
      </c>
      <c r="B40" s="240">
        <v>982600</v>
      </c>
      <c r="C40" s="170"/>
      <c r="D40" s="37">
        <v>2022</v>
      </c>
      <c r="E40" s="240">
        <v>2247000</v>
      </c>
    </row>
    <row r="41" spans="1:5">
      <c r="A41" s="37">
        <v>1976</v>
      </c>
      <c r="B41" s="240">
        <v>1038100</v>
      </c>
      <c r="C41" s="170"/>
      <c r="D41" s="37">
        <v>2023</v>
      </c>
      <c r="E41" s="240">
        <v>2309300</v>
      </c>
    </row>
    <row r="42" spans="1:5">
      <c r="A42" s="37">
        <v>1977</v>
      </c>
      <c r="B42" s="240">
        <v>1081700</v>
      </c>
      <c r="C42" s="170"/>
      <c r="D42" s="37">
        <v>2024</v>
      </c>
      <c r="E42" s="240">
        <v>2354900</v>
      </c>
    </row>
    <row r="43" spans="1:5">
      <c r="A43" s="37">
        <v>1978</v>
      </c>
      <c r="B43" s="240">
        <v>1137500</v>
      </c>
      <c r="C43" s="170"/>
      <c r="D43" s="37"/>
      <c r="E43" s="240"/>
    </row>
    <row r="44" spans="1:5">
      <c r="A44" s="37">
        <v>1979</v>
      </c>
      <c r="B44" s="240">
        <v>1176000</v>
      </c>
      <c r="C44" s="170"/>
      <c r="D44" s="37"/>
      <c r="E44" s="240"/>
    </row>
    <row r="45" spans="1:5">
      <c r="A45" s="37">
        <v>1980</v>
      </c>
      <c r="B45" s="240">
        <v>1188800</v>
      </c>
      <c r="C45" s="170"/>
      <c r="D45" s="37"/>
      <c r="E45" s="240"/>
    </row>
    <row r="46" spans="1:5">
      <c r="A46" s="170">
        <v>1981</v>
      </c>
      <c r="B46" s="240">
        <v>1196500</v>
      </c>
      <c r="C46" s="170"/>
      <c r="D46" s="37"/>
      <c r="E46" s="240"/>
    </row>
    <row r="47" spans="1:5">
      <c r="A47" s="170">
        <v>1982</v>
      </c>
      <c r="B47" s="240">
        <v>1162300</v>
      </c>
      <c r="C47" s="170"/>
      <c r="D47" s="37"/>
      <c r="E47" s="240"/>
    </row>
    <row r="48" spans="1:5">
      <c r="A48" s="170">
        <v>1983</v>
      </c>
      <c r="B48" s="240">
        <v>1189000</v>
      </c>
      <c r="C48" s="170"/>
      <c r="D48" s="37"/>
      <c r="E48" s="240"/>
    </row>
    <row r="49" spans="1:5">
      <c r="A49" s="170">
        <v>1984</v>
      </c>
      <c r="B49" s="240">
        <v>1262500</v>
      </c>
      <c r="C49" s="170"/>
      <c r="D49" s="37"/>
      <c r="E49" s="240"/>
    </row>
    <row r="50" spans="1:5">
      <c r="A50" s="170">
        <v>1985</v>
      </c>
      <c r="B50" s="240">
        <v>1296200</v>
      </c>
      <c r="C50" s="170"/>
      <c r="D50" s="37"/>
      <c r="E50" s="240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opLeftCell="A3" zoomScale="80" zoomScaleNormal="80" workbookViewId="0">
      <selection activeCell="B9" sqref="B9:B54"/>
    </sheetView>
  </sheetViews>
  <sheetFormatPr defaultColWidth="8.85546875" defaultRowHeight="15"/>
  <cols>
    <col min="1" max="1" width="68.7109375" bestFit="1" customWidth="1"/>
    <col min="2" max="2" width="7" customWidth="1"/>
    <col min="3" max="3" width="9" bestFit="1" customWidth="1"/>
    <col min="5" max="5" width="8.140625" customWidth="1"/>
    <col min="6" max="6" width="10.28515625" bestFit="1" customWidth="1"/>
    <col min="7" max="7" width="9" bestFit="1" customWidth="1"/>
    <col min="8" max="8" width="10.42578125" bestFit="1" customWidth="1"/>
    <col min="9" max="9" width="7.42578125" bestFit="1" customWidth="1"/>
    <col min="10" max="10" width="10.28515625" bestFit="1" customWidth="1"/>
    <col min="11" max="11" width="9.28515625" bestFit="1" customWidth="1"/>
    <col min="12" max="12" width="10.42578125" bestFit="1" customWidth="1"/>
    <col min="13" max="13" width="8" bestFit="1" customWidth="1"/>
    <col min="14" max="14" width="10.28515625" bestFit="1" customWidth="1"/>
  </cols>
  <sheetData>
    <row r="1" spans="1:14" ht="15.75" customHeight="1">
      <c r="A1" s="196" t="s">
        <v>10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</row>
    <row r="2" spans="1:14" ht="15.75" customHeight="1">
      <c r="A2" s="196" t="s">
        <v>11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</row>
    <row r="3" spans="1:14" ht="15.75" customHeight="1">
      <c r="A3" s="19"/>
      <c r="B3" s="20"/>
      <c r="C3" s="19"/>
      <c r="D3" s="19"/>
      <c r="E3" s="19"/>
      <c r="F3" s="77"/>
      <c r="G3" s="78"/>
      <c r="H3" s="78"/>
      <c r="I3" s="78"/>
      <c r="J3" s="77"/>
      <c r="K3" s="78"/>
      <c r="L3" s="78"/>
      <c r="M3" s="78"/>
      <c r="N3" s="77"/>
    </row>
    <row r="4" spans="1:14" ht="15.75" customHeight="1">
      <c r="A4" s="21"/>
      <c r="B4" s="20"/>
      <c r="C4" s="21"/>
      <c r="D4" s="21"/>
      <c r="E4" s="21"/>
      <c r="F4" s="79"/>
      <c r="G4" s="80"/>
      <c r="H4" s="80"/>
      <c r="I4" s="80"/>
      <c r="J4" s="79"/>
      <c r="K4" s="80"/>
      <c r="L4" s="80"/>
      <c r="M4" s="80"/>
      <c r="N4" s="79"/>
    </row>
    <row r="5" spans="1:14" ht="16.5" customHeight="1" thickBot="1">
      <c r="A5" s="22"/>
      <c r="B5" s="20"/>
      <c r="C5" s="203">
        <v>45809</v>
      </c>
      <c r="D5" s="220"/>
      <c r="E5" s="220"/>
      <c r="F5" s="220"/>
      <c r="G5" s="203">
        <v>45808</v>
      </c>
      <c r="H5" s="220"/>
      <c r="I5" s="220"/>
      <c r="J5" s="220"/>
      <c r="K5" s="203">
        <v>45449</v>
      </c>
      <c r="L5" s="220"/>
      <c r="M5" s="220"/>
      <c r="N5" s="220"/>
    </row>
    <row r="6" spans="1:14" ht="15.75" customHeight="1">
      <c r="A6" s="171"/>
      <c r="B6" s="23"/>
      <c r="C6" s="171" t="s">
        <v>12</v>
      </c>
      <c r="D6" s="171" t="s">
        <v>13</v>
      </c>
      <c r="E6" s="201" t="s">
        <v>14</v>
      </c>
      <c r="F6" s="223"/>
      <c r="G6" s="81" t="s">
        <v>12</v>
      </c>
      <c r="H6" s="82" t="s">
        <v>13</v>
      </c>
      <c r="I6" s="201" t="s">
        <v>14</v>
      </c>
      <c r="J6" s="223"/>
      <c r="K6" s="82" t="s">
        <v>12</v>
      </c>
      <c r="L6" s="82" t="s">
        <v>13</v>
      </c>
      <c r="M6" s="202" t="s">
        <v>14</v>
      </c>
      <c r="N6" s="224"/>
    </row>
    <row r="7" spans="1:14" ht="16.5" customHeight="1" thickBot="1">
      <c r="A7" s="24" t="s">
        <v>15</v>
      </c>
      <c r="B7" s="25"/>
      <c r="C7" s="26" t="s">
        <v>16</v>
      </c>
      <c r="D7" s="26" t="s">
        <v>17</v>
      </c>
      <c r="E7" s="26" t="s">
        <v>18</v>
      </c>
      <c r="F7" s="83" t="s">
        <v>19</v>
      </c>
      <c r="G7" s="84" t="s">
        <v>16</v>
      </c>
      <c r="H7" s="85" t="s">
        <v>17</v>
      </c>
      <c r="I7" s="85" t="s">
        <v>18</v>
      </c>
      <c r="J7" s="83" t="s">
        <v>19</v>
      </c>
      <c r="K7" s="85" t="s">
        <v>16</v>
      </c>
      <c r="L7" s="85" t="s">
        <v>17</v>
      </c>
      <c r="M7" s="85" t="s">
        <v>18</v>
      </c>
      <c r="N7" s="86" t="s">
        <v>19</v>
      </c>
    </row>
    <row r="8" spans="1:14" ht="15.75" customHeight="1">
      <c r="A8" s="170"/>
      <c r="B8" s="61"/>
      <c r="C8" s="170"/>
      <c r="D8" s="172"/>
      <c r="E8" s="172"/>
      <c r="F8" s="87"/>
      <c r="G8" s="76"/>
      <c r="H8" s="76"/>
      <c r="I8" s="76"/>
      <c r="J8" s="88"/>
      <c r="K8" s="89"/>
      <c r="L8" s="76"/>
      <c r="M8" s="76"/>
      <c r="N8" s="90"/>
    </row>
    <row r="9" spans="1:14" ht="18.75" customHeight="1">
      <c r="A9" s="28" t="s">
        <v>20</v>
      </c>
      <c r="B9" s="91" t="str">
        <f t="array" ref="B9">_xlfn.IFS(F9&gt;J9,$D$60,F9&lt;J9,$D$61,F9=J9,"-")</f>
        <v>↑</v>
      </c>
      <c r="C9" s="100">
        <v>10331</v>
      </c>
      <c r="D9" s="100">
        <v>9823</v>
      </c>
      <c r="E9" s="100">
        <v>508</v>
      </c>
      <c r="F9" s="225">
        <v>4.9000000000000004</v>
      </c>
      <c r="G9" s="100">
        <v>10264</v>
      </c>
      <c r="H9" s="100">
        <v>9844</v>
      </c>
      <c r="I9" s="100">
        <v>420</v>
      </c>
      <c r="J9" s="225">
        <v>4.0999999999999996</v>
      </c>
      <c r="K9" s="100">
        <v>10544</v>
      </c>
      <c r="L9" s="100">
        <v>9988</v>
      </c>
      <c r="M9" s="100">
        <v>556</v>
      </c>
      <c r="N9" s="225">
        <v>5.3</v>
      </c>
    </row>
    <row r="10" spans="1:14" ht="18.75" customHeight="1">
      <c r="A10" s="28" t="s">
        <v>21</v>
      </c>
      <c r="B10" s="91" t="str">
        <f t="array" ref="B10">_xlfn.IFS(F10&gt;J10,$D$60,F10&lt;J10,$D$61,F10=J10,"-")</f>
        <v>↑</v>
      </c>
      <c r="C10" s="100">
        <v>77363</v>
      </c>
      <c r="D10" s="100">
        <v>73847</v>
      </c>
      <c r="E10" s="100">
        <v>3516</v>
      </c>
      <c r="F10" s="225">
        <v>4.5</v>
      </c>
      <c r="G10" s="100">
        <v>76515</v>
      </c>
      <c r="H10" s="100">
        <v>73643</v>
      </c>
      <c r="I10" s="100">
        <v>2872</v>
      </c>
      <c r="J10" s="225">
        <v>3.8</v>
      </c>
      <c r="K10" s="100">
        <v>77357</v>
      </c>
      <c r="L10" s="100">
        <v>73717</v>
      </c>
      <c r="M10" s="100">
        <v>3640</v>
      </c>
      <c r="N10" s="225">
        <v>4.7</v>
      </c>
    </row>
    <row r="11" spans="1:14" ht="18.75" customHeight="1">
      <c r="A11" s="28" t="s">
        <v>22</v>
      </c>
      <c r="B11" s="91" t="str">
        <f t="array" ref="B11">_xlfn.IFS(F11&gt;J11,$D$60,F11&lt;J11,$D$61,F11=J11,"-")</f>
        <v>↑</v>
      </c>
      <c r="C11" s="100">
        <v>2698</v>
      </c>
      <c r="D11" s="100">
        <v>2537</v>
      </c>
      <c r="E11" s="100">
        <v>161</v>
      </c>
      <c r="F11" s="225">
        <v>6</v>
      </c>
      <c r="G11" s="100">
        <v>2677</v>
      </c>
      <c r="H11" s="100">
        <v>2550</v>
      </c>
      <c r="I11" s="100">
        <v>127</v>
      </c>
      <c r="J11" s="225">
        <v>4.7</v>
      </c>
      <c r="K11" s="100">
        <v>2763</v>
      </c>
      <c r="L11" s="100">
        <v>2571</v>
      </c>
      <c r="M11" s="100">
        <v>192</v>
      </c>
      <c r="N11" s="225">
        <v>6.9</v>
      </c>
    </row>
    <row r="12" spans="1:14" ht="18.75" customHeight="1">
      <c r="A12" s="28" t="s">
        <v>23</v>
      </c>
      <c r="B12" s="91" t="str">
        <f t="array" ref="B12">_xlfn.IFS(F12&gt;J12,$D$60,F12&lt;J12,$D$61,F12=J12,"-")</f>
        <v>↑</v>
      </c>
      <c r="C12" s="100">
        <v>101595</v>
      </c>
      <c r="D12" s="100">
        <v>97340</v>
      </c>
      <c r="E12" s="100">
        <v>4255</v>
      </c>
      <c r="F12" s="225">
        <v>4.2</v>
      </c>
      <c r="G12" s="100">
        <v>100493</v>
      </c>
      <c r="H12" s="100">
        <v>96994</v>
      </c>
      <c r="I12" s="100">
        <v>3499</v>
      </c>
      <c r="J12" s="225">
        <v>3.5</v>
      </c>
      <c r="K12" s="100">
        <v>100632</v>
      </c>
      <c r="L12" s="100">
        <v>96120</v>
      </c>
      <c r="M12" s="100">
        <v>4512</v>
      </c>
      <c r="N12" s="225">
        <v>4.5</v>
      </c>
    </row>
    <row r="13" spans="1:14" ht="18.75" customHeight="1">
      <c r="A13" s="28" t="s">
        <v>24</v>
      </c>
      <c r="B13" s="91" t="str">
        <f t="array" ref="B13">_xlfn.IFS(F13&gt;J13,$D$60,F13&lt;J13,$D$61,F13=J13,"-")</f>
        <v>↑</v>
      </c>
      <c r="C13" s="100">
        <v>5383</v>
      </c>
      <c r="D13" s="100">
        <v>5056</v>
      </c>
      <c r="E13" s="100">
        <v>327</v>
      </c>
      <c r="F13" s="225">
        <v>6.1</v>
      </c>
      <c r="G13" s="100">
        <v>5356</v>
      </c>
      <c r="H13" s="100">
        <v>5104</v>
      </c>
      <c r="I13" s="100">
        <v>252</v>
      </c>
      <c r="J13" s="225">
        <v>4.7</v>
      </c>
      <c r="K13" s="100">
        <v>5373</v>
      </c>
      <c r="L13" s="100">
        <v>4990</v>
      </c>
      <c r="M13" s="100">
        <v>383</v>
      </c>
      <c r="N13" s="225">
        <v>7.1</v>
      </c>
    </row>
    <row r="14" spans="1:14" ht="18.75" customHeight="1">
      <c r="A14" s="28" t="s">
        <v>25</v>
      </c>
      <c r="B14" s="91" t="str">
        <f t="array" ref="B14">_xlfn.IFS(F14&gt;J14,$D$60,F14&lt;J14,$D$61,F14=J14,"-")</f>
        <v>↑</v>
      </c>
      <c r="C14" s="100">
        <v>8158</v>
      </c>
      <c r="D14" s="100">
        <v>7694</v>
      </c>
      <c r="E14" s="100">
        <v>464</v>
      </c>
      <c r="F14" s="225">
        <v>5.7</v>
      </c>
      <c r="G14" s="100">
        <v>8061</v>
      </c>
      <c r="H14" s="100">
        <v>7665</v>
      </c>
      <c r="I14" s="100">
        <v>396</v>
      </c>
      <c r="J14" s="225">
        <v>4.9000000000000004</v>
      </c>
      <c r="K14" s="100">
        <v>8413</v>
      </c>
      <c r="L14" s="100">
        <v>7917</v>
      </c>
      <c r="M14" s="100">
        <v>496</v>
      </c>
      <c r="N14" s="225">
        <v>5.9</v>
      </c>
    </row>
    <row r="15" spans="1:14" ht="18.75" customHeight="1">
      <c r="A15" s="28" t="s">
        <v>26</v>
      </c>
      <c r="B15" s="91" t="str">
        <f t="array" ref="B15">_xlfn.IFS(F15&gt;J15,$D$60,F15&lt;J15,$D$61,F15=J15,"-")</f>
        <v>↑</v>
      </c>
      <c r="C15" s="100">
        <v>86268</v>
      </c>
      <c r="D15" s="100">
        <v>82640</v>
      </c>
      <c r="E15" s="100">
        <v>3628</v>
      </c>
      <c r="F15" s="225">
        <v>4.2</v>
      </c>
      <c r="G15" s="100">
        <v>84833</v>
      </c>
      <c r="H15" s="100">
        <v>82038</v>
      </c>
      <c r="I15" s="100">
        <v>2795</v>
      </c>
      <c r="J15" s="225">
        <v>3.3</v>
      </c>
      <c r="K15" s="100">
        <v>86664</v>
      </c>
      <c r="L15" s="100">
        <v>82851</v>
      </c>
      <c r="M15" s="100">
        <v>3813</v>
      </c>
      <c r="N15" s="225">
        <v>4.4000000000000004</v>
      </c>
    </row>
    <row r="16" spans="1:14" ht="18.75" customHeight="1">
      <c r="A16" s="28" t="s">
        <v>27</v>
      </c>
      <c r="B16" s="91" t="str">
        <f t="array" ref="B16">_xlfn.IFS(F16&gt;J16,$D$60,F16&lt;J16,$D$61,F16=J16,"-")</f>
        <v>↑</v>
      </c>
      <c r="C16" s="100">
        <v>133249</v>
      </c>
      <c r="D16" s="100">
        <v>127973</v>
      </c>
      <c r="E16" s="100">
        <v>5276</v>
      </c>
      <c r="F16" s="225">
        <v>4</v>
      </c>
      <c r="G16" s="100">
        <v>130950</v>
      </c>
      <c r="H16" s="100">
        <v>126687</v>
      </c>
      <c r="I16" s="100">
        <v>4263</v>
      </c>
      <c r="J16" s="225">
        <v>3.3</v>
      </c>
      <c r="K16" s="100">
        <v>129414</v>
      </c>
      <c r="L16" s="100">
        <v>124077</v>
      </c>
      <c r="M16" s="100">
        <v>5337</v>
      </c>
      <c r="N16" s="225">
        <v>4.0999999999999996</v>
      </c>
    </row>
    <row r="17" spans="1:19" ht="18.75" customHeight="1">
      <c r="A17" s="28" t="s">
        <v>28</v>
      </c>
      <c r="B17" s="91" t="str">
        <f t="array" ref="B17">_xlfn.IFS(F17&gt;J17,$D$60,F17&lt;J17,$D$61,F17=J17,"-")</f>
        <v>↑</v>
      </c>
      <c r="C17" s="100">
        <v>6713</v>
      </c>
      <c r="D17" s="100">
        <v>6396</v>
      </c>
      <c r="E17" s="100">
        <v>317</v>
      </c>
      <c r="F17" s="225">
        <v>4.7</v>
      </c>
      <c r="G17" s="100">
        <v>6620</v>
      </c>
      <c r="H17" s="100">
        <v>6371</v>
      </c>
      <c r="I17" s="100">
        <v>249</v>
      </c>
      <c r="J17" s="225">
        <v>3.8</v>
      </c>
      <c r="K17" s="100">
        <v>6629</v>
      </c>
      <c r="L17" s="100">
        <v>6283</v>
      </c>
      <c r="M17" s="100">
        <v>346</v>
      </c>
      <c r="N17" s="225">
        <v>5.2</v>
      </c>
      <c r="O17" s="170"/>
      <c r="P17" s="170"/>
      <c r="Q17" s="170"/>
      <c r="R17" s="170"/>
      <c r="S17" s="67" t="s">
        <v>29</v>
      </c>
    </row>
    <row r="18" spans="1:19" ht="18.75" customHeight="1">
      <c r="A18" s="28" t="s">
        <v>30</v>
      </c>
      <c r="B18" s="91" t="str">
        <f t="array" ref="B18">_xlfn.IFS(F18&gt;J18,$D$60,F18&lt;J18,$D$61,F18=J18,"-")</f>
        <v>↑</v>
      </c>
      <c r="C18" s="100">
        <v>241078</v>
      </c>
      <c r="D18" s="100">
        <v>232420</v>
      </c>
      <c r="E18" s="100">
        <v>8658</v>
      </c>
      <c r="F18" s="225">
        <v>3.6</v>
      </c>
      <c r="G18" s="100">
        <v>237402</v>
      </c>
      <c r="H18" s="100">
        <v>230498</v>
      </c>
      <c r="I18" s="100">
        <v>6904</v>
      </c>
      <c r="J18" s="225">
        <v>2.9</v>
      </c>
      <c r="K18" s="100">
        <v>234349</v>
      </c>
      <c r="L18" s="100">
        <v>225524</v>
      </c>
      <c r="M18" s="100">
        <v>8825</v>
      </c>
      <c r="N18" s="225">
        <v>3.8</v>
      </c>
      <c r="O18" s="170"/>
      <c r="P18" s="170"/>
      <c r="Q18" s="170"/>
      <c r="R18" s="170"/>
      <c r="S18" s="170"/>
    </row>
    <row r="19" spans="1:19" ht="18.75" customHeight="1">
      <c r="A19" s="28" t="s">
        <v>31</v>
      </c>
      <c r="B19" s="91" t="str">
        <f t="array" ref="B19">_xlfn.IFS(F19&gt;J19,$D$60,F19&lt;J19,$D$61,F19=J19,"-")</f>
        <v>↑</v>
      </c>
      <c r="C19" s="100">
        <v>23259</v>
      </c>
      <c r="D19" s="100">
        <v>21875</v>
      </c>
      <c r="E19" s="100">
        <v>1384</v>
      </c>
      <c r="F19" s="225">
        <v>6</v>
      </c>
      <c r="G19" s="100">
        <v>22998</v>
      </c>
      <c r="H19" s="100">
        <v>21863</v>
      </c>
      <c r="I19" s="100">
        <v>1135</v>
      </c>
      <c r="J19" s="225">
        <v>4.9000000000000004</v>
      </c>
      <c r="K19" s="100">
        <v>23367</v>
      </c>
      <c r="L19" s="100">
        <v>21919</v>
      </c>
      <c r="M19" s="100">
        <v>1448</v>
      </c>
      <c r="N19" s="225">
        <v>6.2</v>
      </c>
      <c r="O19" s="170"/>
      <c r="P19" s="170"/>
      <c r="Q19" s="170"/>
      <c r="R19" s="170"/>
      <c r="S19" s="170"/>
    </row>
    <row r="20" spans="1:19" ht="18.75" customHeight="1">
      <c r="A20" s="28" t="s">
        <v>32</v>
      </c>
      <c r="B20" s="91" t="str">
        <f t="array" ref="B20">_xlfn.IFS(F20&gt;J20,$D$60,F20&lt;J20,$D$61,F20=J20,"-")</f>
        <v>↑</v>
      </c>
      <c r="C20" s="100">
        <v>14794</v>
      </c>
      <c r="D20" s="100">
        <v>13998</v>
      </c>
      <c r="E20" s="100">
        <v>796</v>
      </c>
      <c r="F20" s="225">
        <v>5.4</v>
      </c>
      <c r="G20" s="100">
        <v>14599</v>
      </c>
      <c r="H20" s="100">
        <v>13910</v>
      </c>
      <c r="I20" s="100">
        <v>689</v>
      </c>
      <c r="J20" s="225">
        <v>4.7</v>
      </c>
      <c r="K20" s="100">
        <v>14633</v>
      </c>
      <c r="L20" s="100">
        <v>13797</v>
      </c>
      <c r="M20" s="100">
        <v>836</v>
      </c>
      <c r="N20" s="225">
        <v>5.7</v>
      </c>
      <c r="O20" s="170"/>
      <c r="P20" s="170"/>
      <c r="Q20" s="170"/>
      <c r="R20" s="170"/>
      <c r="S20" s="170"/>
    </row>
    <row r="21" spans="1:19" ht="18.75" customHeight="1">
      <c r="A21" s="28" t="s">
        <v>33</v>
      </c>
      <c r="B21" s="91" t="str">
        <f t="array" ref="B21">_xlfn.IFS(F21&gt;J21,$D$60,F21&lt;J21,$D$61,F21=J21,"-")</f>
        <v>↑</v>
      </c>
      <c r="C21" s="100">
        <v>18703</v>
      </c>
      <c r="D21" s="100">
        <v>17739</v>
      </c>
      <c r="E21" s="100">
        <v>964</v>
      </c>
      <c r="F21" s="225">
        <v>5.2</v>
      </c>
      <c r="G21" s="100">
        <v>18593</v>
      </c>
      <c r="H21" s="100">
        <v>17824</v>
      </c>
      <c r="I21" s="100">
        <v>769</v>
      </c>
      <c r="J21" s="225">
        <v>4.0999999999999996</v>
      </c>
      <c r="K21" s="100">
        <v>19408</v>
      </c>
      <c r="L21" s="100">
        <v>18381</v>
      </c>
      <c r="M21" s="100">
        <v>1027</v>
      </c>
      <c r="N21" s="225">
        <v>5.3</v>
      </c>
      <c r="O21" s="170"/>
      <c r="P21" s="170"/>
      <c r="Q21" s="170"/>
      <c r="R21" s="170"/>
      <c r="S21" s="170"/>
    </row>
    <row r="22" spans="1:19" ht="18.75" customHeight="1">
      <c r="A22" s="28" t="s">
        <v>34</v>
      </c>
      <c r="B22" s="91" t="str">
        <f t="array" ref="B22">_xlfn.IFS(F22&gt;J22,$D$60,F22&lt;J22,$D$61,F22=J22,"-")</f>
        <v>↑</v>
      </c>
      <c r="C22" s="100">
        <v>11837</v>
      </c>
      <c r="D22" s="100">
        <v>11114</v>
      </c>
      <c r="E22" s="100">
        <v>723</v>
      </c>
      <c r="F22" s="225">
        <v>6.1</v>
      </c>
      <c r="G22" s="100">
        <v>11769</v>
      </c>
      <c r="H22" s="100">
        <v>11176</v>
      </c>
      <c r="I22" s="100">
        <v>593</v>
      </c>
      <c r="J22" s="225">
        <v>5</v>
      </c>
      <c r="K22" s="100">
        <v>11950</v>
      </c>
      <c r="L22" s="100">
        <v>11251</v>
      </c>
      <c r="M22" s="100">
        <v>699</v>
      </c>
      <c r="N22" s="225">
        <v>5.8</v>
      </c>
      <c r="O22" s="170"/>
      <c r="P22" s="170"/>
      <c r="Q22" s="170"/>
      <c r="R22" s="170"/>
      <c r="S22" s="170"/>
    </row>
    <row r="23" spans="1:19" ht="18.75" customHeight="1">
      <c r="A23" s="28" t="s">
        <v>35</v>
      </c>
      <c r="B23" s="91" t="str">
        <f t="array" ref="B23">_xlfn.IFS(F23&gt;J23,$D$60,F23&lt;J23,$D$61,F23=J23,"-")</f>
        <v>↑</v>
      </c>
      <c r="C23" s="100">
        <v>16119</v>
      </c>
      <c r="D23" s="100">
        <v>15273</v>
      </c>
      <c r="E23" s="100">
        <v>846</v>
      </c>
      <c r="F23" s="225">
        <v>5.2</v>
      </c>
      <c r="G23" s="100">
        <v>15873</v>
      </c>
      <c r="H23" s="100">
        <v>15216</v>
      </c>
      <c r="I23" s="100">
        <v>657</v>
      </c>
      <c r="J23" s="225">
        <v>4.0999999999999996</v>
      </c>
      <c r="K23" s="100">
        <v>16155</v>
      </c>
      <c r="L23" s="100">
        <v>15313</v>
      </c>
      <c r="M23" s="100">
        <v>842</v>
      </c>
      <c r="N23" s="225">
        <v>5.2</v>
      </c>
      <c r="O23" s="170"/>
      <c r="P23" s="170"/>
      <c r="Q23" s="170"/>
      <c r="R23" s="170"/>
      <c r="S23" s="170"/>
    </row>
    <row r="24" spans="1:19" ht="18.75" customHeight="1">
      <c r="A24" s="28" t="s">
        <v>36</v>
      </c>
      <c r="B24" s="91" t="str">
        <f t="array" ref="B24">_xlfn.IFS(F24&gt;J24,$D$60,F24&lt;J24,$D$61,F24=J24,"-")</f>
        <v>↑</v>
      </c>
      <c r="C24" s="100">
        <v>29235</v>
      </c>
      <c r="D24" s="100">
        <v>27771</v>
      </c>
      <c r="E24" s="100">
        <v>1464</v>
      </c>
      <c r="F24" s="225">
        <v>5</v>
      </c>
      <c r="G24" s="100">
        <v>28783</v>
      </c>
      <c r="H24" s="100">
        <v>27595</v>
      </c>
      <c r="I24" s="100">
        <v>1188</v>
      </c>
      <c r="J24" s="225">
        <v>4.0999999999999996</v>
      </c>
      <c r="K24" s="100">
        <v>28519</v>
      </c>
      <c r="L24" s="100">
        <v>26960</v>
      </c>
      <c r="M24" s="100">
        <v>1559</v>
      </c>
      <c r="N24" s="225">
        <v>5.5</v>
      </c>
      <c r="O24" s="170"/>
      <c r="P24" s="170"/>
      <c r="Q24" s="170"/>
      <c r="R24" s="170"/>
      <c r="S24" s="170"/>
    </row>
    <row r="25" spans="1:19" ht="18.75" customHeight="1">
      <c r="A25" s="28" t="s">
        <v>37</v>
      </c>
      <c r="B25" s="91" t="str">
        <f t="array" ref="B25">_xlfn.IFS(F25&gt;J25,$D$60,F25&lt;J25,$D$61,F25=J25,"-")</f>
        <v>↑</v>
      </c>
      <c r="C25" s="100">
        <v>12412</v>
      </c>
      <c r="D25" s="100">
        <v>11673</v>
      </c>
      <c r="E25" s="100">
        <v>739</v>
      </c>
      <c r="F25" s="225">
        <v>6</v>
      </c>
      <c r="G25" s="100">
        <v>12202</v>
      </c>
      <c r="H25" s="100">
        <v>11581</v>
      </c>
      <c r="I25" s="100">
        <v>621</v>
      </c>
      <c r="J25" s="225">
        <v>5.0999999999999996</v>
      </c>
      <c r="K25" s="100">
        <v>12597</v>
      </c>
      <c r="L25" s="100">
        <v>11789</v>
      </c>
      <c r="M25" s="100">
        <v>808</v>
      </c>
      <c r="N25" s="225">
        <v>6.4</v>
      </c>
      <c r="O25" s="170"/>
      <c r="P25" s="170"/>
      <c r="Q25" s="170"/>
      <c r="R25" s="170"/>
      <c r="S25" s="170"/>
    </row>
    <row r="26" spans="1:19" ht="18.75" customHeight="1">
      <c r="A26" s="28" t="s">
        <v>38</v>
      </c>
      <c r="B26" s="91" t="str">
        <f t="array" ref="B26">_xlfn.IFS(F26&gt;J26,$D$60,F26&lt;J26,$D$61,F26=J26,"-")</f>
        <v>↑</v>
      </c>
      <c r="C26" s="100">
        <v>89297</v>
      </c>
      <c r="D26" s="100">
        <v>85809</v>
      </c>
      <c r="E26" s="100">
        <v>3488</v>
      </c>
      <c r="F26" s="225">
        <v>3.9</v>
      </c>
      <c r="G26" s="100">
        <v>87834</v>
      </c>
      <c r="H26" s="100">
        <v>84990</v>
      </c>
      <c r="I26" s="100">
        <v>2844</v>
      </c>
      <c r="J26" s="225">
        <v>3.2</v>
      </c>
      <c r="K26" s="100">
        <v>86790</v>
      </c>
      <c r="L26" s="100">
        <v>83199</v>
      </c>
      <c r="M26" s="100">
        <v>3591</v>
      </c>
      <c r="N26" s="225">
        <v>4.0999999999999996</v>
      </c>
      <c r="O26" s="170"/>
      <c r="P26" s="170"/>
      <c r="Q26" s="170"/>
      <c r="R26" s="170"/>
      <c r="S26" s="170"/>
    </row>
    <row r="27" spans="1:19" ht="18.75" customHeight="1">
      <c r="A27" s="28" t="s">
        <v>39</v>
      </c>
      <c r="B27" s="91" t="str">
        <f t="array" ref="B27">_xlfn.IFS(F27&gt;J27,$D$60,F27&lt;J27,$D$61,F27=J27,"-")</f>
        <v>↑</v>
      </c>
      <c r="C27" s="100">
        <v>11852</v>
      </c>
      <c r="D27" s="100">
        <v>11360</v>
      </c>
      <c r="E27" s="100">
        <v>492</v>
      </c>
      <c r="F27" s="225">
        <v>4.2</v>
      </c>
      <c r="G27" s="100">
        <v>11781</v>
      </c>
      <c r="H27" s="100">
        <v>11380</v>
      </c>
      <c r="I27" s="100">
        <v>401</v>
      </c>
      <c r="J27" s="225">
        <v>3.4</v>
      </c>
      <c r="K27" s="100">
        <v>11910</v>
      </c>
      <c r="L27" s="100">
        <v>11376</v>
      </c>
      <c r="M27" s="100">
        <v>534</v>
      </c>
      <c r="N27" s="225">
        <v>4.5</v>
      </c>
      <c r="O27" s="170"/>
      <c r="P27" s="170"/>
      <c r="Q27" s="170"/>
      <c r="R27" s="170"/>
      <c r="S27" s="170"/>
    </row>
    <row r="28" spans="1:19" ht="18.75" customHeight="1">
      <c r="A28" s="28" t="s">
        <v>40</v>
      </c>
      <c r="B28" s="91" t="str">
        <f t="array" ref="B28">_xlfn.IFS(F28&gt;J28,$D$60,F28&lt;J28,$D$61,F28=J28,"-")</f>
        <v>↑</v>
      </c>
      <c r="C28" s="100">
        <v>10011</v>
      </c>
      <c r="D28" s="100">
        <v>9493</v>
      </c>
      <c r="E28" s="100">
        <v>518</v>
      </c>
      <c r="F28" s="225">
        <v>5.2</v>
      </c>
      <c r="G28" s="100">
        <v>9872</v>
      </c>
      <c r="H28" s="100">
        <v>9436</v>
      </c>
      <c r="I28" s="100">
        <v>436</v>
      </c>
      <c r="J28" s="225">
        <v>4.4000000000000004</v>
      </c>
      <c r="K28" s="100">
        <v>9824</v>
      </c>
      <c r="L28" s="100">
        <v>9298</v>
      </c>
      <c r="M28" s="100">
        <v>526</v>
      </c>
      <c r="N28" s="225">
        <v>5.4</v>
      </c>
      <c r="O28" s="170"/>
      <c r="P28" s="170"/>
      <c r="Q28" s="170"/>
      <c r="R28" s="170"/>
      <c r="S28" s="170"/>
    </row>
    <row r="29" spans="1:19" ht="18.75" customHeight="1">
      <c r="A29" s="28" t="s">
        <v>41</v>
      </c>
      <c r="B29" s="91" t="str">
        <f t="array" ref="B29">_xlfn.IFS(F29&gt;J29,$D$60,F29&lt;J29,$D$61,F29=J29,"-")</f>
        <v>↑</v>
      </c>
      <c r="C29" s="100">
        <v>66381</v>
      </c>
      <c r="D29" s="100">
        <v>63217</v>
      </c>
      <c r="E29" s="100">
        <v>3164</v>
      </c>
      <c r="F29" s="225">
        <v>4.8</v>
      </c>
      <c r="G29" s="100">
        <v>65451</v>
      </c>
      <c r="H29" s="100">
        <v>62864</v>
      </c>
      <c r="I29" s="100">
        <v>2587</v>
      </c>
      <c r="J29" s="225">
        <v>4</v>
      </c>
      <c r="K29" s="100">
        <v>64608</v>
      </c>
      <c r="L29" s="100">
        <v>61379</v>
      </c>
      <c r="M29" s="100">
        <v>3229</v>
      </c>
      <c r="N29" s="225">
        <v>5</v>
      </c>
      <c r="O29" s="170"/>
      <c r="P29" s="170"/>
      <c r="Q29" s="170"/>
      <c r="R29" s="170"/>
      <c r="S29" s="170"/>
    </row>
    <row r="30" spans="1:19" ht="18.75" customHeight="1">
      <c r="A30" s="28" t="s">
        <v>42</v>
      </c>
      <c r="B30" s="91" t="str">
        <f t="array" ref="B30">_xlfn.IFS(F30&gt;J30,$D$60,F30&lt;J30,$D$61,F30=J30,"-")</f>
        <v>↑</v>
      </c>
      <c r="C30" s="100">
        <v>29540</v>
      </c>
      <c r="D30" s="100">
        <v>28036</v>
      </c>
      <c r="E30" s="100">
        <v>1504</v>
      </c>
      <c r="F30" s="225">
        <v>5.0999999999999996</v>
      </c>
      <c r="G30" s="100">
        <v>28793</v>
      </c>
      <c r="H30" s="100">
        <v>27542</v>
      </c>
      <c r="I30" s="100">
        <v>1251</v>
      </c>
      <c r="J30" s="225">
        <v>4.3</v>
      </c>
      <c r="K30" s="100">
        <v>29220</v>
      </c>
      <c r="L30" s="100">
        <v>27808</v>
      </c>
      <c r="M30" s="100">
        <v>1412</v>
      </c>
      <c r="N30" s="225">
        <v>4.8</v>
      </c>
      <c r="O30" s="170"/>
      <c r="P30" s="170"/>
      <c r="Q30" s="170"/>
      <c r="R30" s="170"/>
      <c r="S30" s="170"/>
    </row>
    <row r="31" spans="1:19" ht="18.75" customHeight="1">
      <c r="A31" s="28" t="s">
        <v>43</v>
      </c>
      <c r="B31" s="91" t="str">
        <f t="array" ref="B31">_xlfn.IFS(F31&gt;J31,$D$60,F31&lt;J31,$D$61,F31=J31,"-")</f>
        <v>↑</v>
      </c>
      <c r="C31" s="100">
        <v>289715</v>
      </c>
      <c r="D31" s="100">
        <v>278191</v>
      </c>
      <c r="E31" s="100">
        <v>11524</v>
      </c>
      <c r="F31" s="225">
        <v>4</v>
      </c>
      <c r="G31" s="100">
        <v>286934</v>
      </c>
      <c r="H31" s="100">
        <v>277367</v>
      </c>
      <c r="I31" s="100">
        <v>9567</v>
      </c>
      <c r="J31" s="225">
        <v>3.3</v>
      </c>
      <c r="K31" s="100">
        <v>286675</v>
      </c>
      <c r="L31" s="100">
        <v>274727</v>
      </c>
      <c r="M31" s="100">
        <v>11948</v>
      </c>
      <c r="N31" s="225">
        <v>4.2</v>
      </c>
      <c r="O31" s="170"/>
      <c r="P31" s="170"/>
      <c r="Q31" s="170"/>
      <c r="R31" s="170"/>
      <c r="S31" s="170"/>
    </row>
    <row r="32" spans="1:19" ht="18.75" customHeight="1">
      <c r="A32" s="28" t="s">
        <v>44</v>
      </c>
      <c r="B32" s="91" t="str">
        <f t="array" ref="B32">_xlfn.IFS(F32&gt;J32,$D$60,F32&lt;J32,$D$61,F32=J32,"-")</f>
        <v>↑</v>
      </c>
      <c r="C32" s="100">
        <v>28663</v>
      </c>
      <c r="D32" s="100">
        <v>27057</v>
      </c>
      <c r="E32" s="100">
        <v>1606</v>
      </c>
      <c r="F32" s="225">
        <v>5.6</v>
      </c>
      <c r="G32" s="100">
        <v>28407</v>
      </c>
      <c r="H32" s="100">
        <v>27036</v>
      </c>
      <c r="I32" s="100">
        <v>1371</v>
      </c>
      <c r="J32" s="225">
        <v>4.8</v>
      </c>
      <c r="K32" s="100">
        <v>28895</v>
      </c>
      <c r="L32" s="100">
        <v>27211</v>
      </c>
      <c r="M32" s="100">
        <v>1684</v>
      </c>
      <c r="N32" s="225">
        <v>5.8</v>
      </c>
      <c r="O32" s="170"/>
      <c r="P32" s="170"/>
      <c r="Q32" s="170"/>
      <c r="R32" s="170"/>
      <c r="S32" s="170"/>
    </row>
    <row r="33" spans="1:14" ht="18.75" customHeight="1">
      <c r="A33" s="28" t="s">
        <v>45</v>
      </c>
      <c r="B33" s="91" t="str">
        <f t="array" ref="B33">_xlfn.IFS(F33&gt;J33,$D$60,F33&lt;J33,$D$61,F33=J33,"-")</f>
        <v>↑</v>
      </c>
      <c r="C33" s="100">
        <v>8115</v>
      </c>
      <c r="D33" s="100">
        <v>7756</v>
      </c>
      <c r="E33" s="100">
        <v>359</v>
      </c>
      <c r="F33" s="225">
        <v>4.4000000000000004</v>
      </c>
      <c r="G33" s="100">
        <v>8025</v>
      </c>
      <c r="H33" s="100">
        <v>7753</v>
      </c>
      <c r="I33" s="100">
        <v>272</v>
      </c>
      <c r="J33" s="225">
        <v>3.4</v>
      </c>
      <c r="K33" s="100">
        <v>8208</v>
      </c>
      <c r="L33" s="100">
        <v>7842</v>
      </c>
      <c r="M33" s="100">
        <v>366</v>
      </c>
      <c r="N33" s="225">
        <v>4.5</v>
      </c>
    </row>
    <row r="34" spans="1:14" ht="18.75" customHeight="1">
      <c r="A34" s="28" t="s">
        <v>46</v>
      </c>
      <c r="B34" s="91" t="str">
        <f t="array" ref="B34">_xlfn.IFS(F34&gt;J34,$D$60,F34&lt;J34,$D$61,F34=J34,"-")</f>
        <v>↑</v>
      </c>
      <c r="C34" s="100">
        <v>183727</v>
      </c>
      <c r="D34" s="100">
        <v>174981</v>
      </c>
      <c r="E34" s="100">
        <v>8746</v>
      </c>
      <c r="F34" s="225">
        <v>4.8</v>
      </c>
      <c r="G34" s="100">
        <v>178417</v>
      </c>
      <c r="H34" s="100">
        <v>171186</v>
      </c>
      <c r="I34" s="100">
        <v>7231</v>
      </c>
      <c r="J34" s="225">
        <v>4.0999999999999996</v>
      </c>
      <c r="K34" s="100">
        <v>177396</v>
      </c>
      <c r="L34" s="100">
        <v>168431</v>
      </c>
      <c r="M34" s="100">
        <v>8965</v>
      </c>
      <c r="N34" s="225">
        <v>5.0999999999999996</v>
      </c>
    </row>
    <row r="35" spans="1:14" ht="18.75" customHeight="1">
      <c r="A35" s="28" t="s">
        <v>47</v>
      </c>
      <c r="B35" s="91" t="str">
        <f t="array" ref="B35">_xlfn.IFS(F35&gt;J35,$D$60,F35&lt;J35,$D$61,F35=J35,"-")</f>
        <v>↑</v>
      </c>
      <c r="C35" s="100">
        <v>14464</v>
      </c>
      <c r="D35" s="100">
        <v>13809</v>
      </c>
      <c r="E35" s="100">
        <v>655</v>
      </c>
      <c r="F35" s="225">
        <v>4.5</v>
      </c>
      <c r="G35" s="100">
        <v>14235</v>
      </c>
      <c r="H35" s="100">
        <v>13721</v>
      </c>
      <c r="I35" s="100">
        <v>514</v>
      </c>
      <c r="J35" s="225">
        <v>3.6</v>
      </c>
      <c r="K35" s="100">
        <v>14546</v>
      </c>
      <c r="L35" s="100">
        <v>13866</v>
      </c>
      <c r="M35" s="100">
        <v>680</v>
      </c>
      <c r="N35" s="225">
        <v>4.7</v>
      </c>
    </row>
    <row r="36" spans="1:14" ht="18.75" customHeight="1">
      <c r="A36" s="28" t="s">
        <v>48</v>
      </c>
      <c r="B36" s="91" t="str">
        <f t="array" ref="B36">_xlfn.IFS(F36&gt;J36,$D$60,F36&lt;J36,$D$61,F36=J36,"-")</f>
        <v>↑</v>
      </c>
      <c r="C36" s="100">
        <v>32979</v>
      </c>
      <c r="D36" s="100">
        <v>31492</v>
      </c>
      <c r="E36" s="100">
        <v>1487</v>
      </c>
      <c r="F36" s="225">
        <v>4.5</v>
      </c>
      <c r="G36" s="100">
        <v>32678</v>
      </c>
      <c r="H36" s="100">
        <v>31461</v>
      </c>
      <c r="I36" s="100">
        <v>1217</v>
      </c>
      <c r="J36" s="225">
        <v>3.7</v>
      </c>
      <c r="K36" s="100">
        <v>32437</v>
      </c>
      <c r="L36" s="100">
        <v>30950</v>
      </c>
      <c r="M36" s="100">
        <v>1487</v>
      </c>
      <c r="N36" s="225">
        <v>4.5999999999999996</v>
      </c>
    </row>
    <row r="37" spans="1:14" ht="18.75" customHeight="1">
      <c r="A37" s="28" t="s">
        <v>49</v>
      </c>
      <c r="B37" s="91" t="str">
        <f t="array" ref="B37">_xlfn.IFS(F37&gt;J37,$D$60,F37&lt;J37,$D$61,F37=J37,"-")</f>
        <v>↑</v>
      </c>
      <c r="C37" s="100">
        <v>51119</v>
      </c>
      <c r="D37" s="100">
        <v>48785</v>
      </c>
      <c r="E37" s="100">
        <v>2334</v>
      </c>
      <c r="F37" s="225">
        <v>4.5999999999999996</v>
      </c>
      <c r="G37" s="100">
        <v>50325</v>
      </c>
      <c r="H37" s="100">
        <v>48334</v>
      </c>
      <c r="I37" s="100">
        <v>1991</v>
      </c>
      <c r="J37" s="225">
        <v>4</v>
      </c>
      <c r="K37" s="100">
        <v>50258</v>
      </c>
      <c r="L37" s="100">
        <v>47961</v>
      </c>
      <c r="M37" s="100">
        <v>2297</v>
      </c>
      <c r="N37" s="225">
        <v>4.5999999999999996</v>
      </c>
    </row>
    <row r="38" spans="1:14" ht="18.75" customHeight="1">
      <c r="A38" s="28" t="s">
        <v>50</v>
      </c>
      <c r="B38" s="91" t="str">
        <f t="array" ref="B38">_xlfn.IFS(F38&gt;J38,$D$60,F38&lt;J38,$D$61,F38=J38,"-")</f>
        <v>↑</v>
      </c>
      <c r="C38" s="100">
        <v>31621</v>
      </c>
      <c r="D38" s="100">
        <v>30093</v>
      </c>
      <c r="E38" s="100">
        <v>1528</v>
      </c>
      <c r="F38" s="225">
        <v>4.8</v>
      </c>
      <c r="G38" s="100">
        <v>31319</v>
      </c>
      <c r="H38" s="100">
        <v>30011</v>
      </c>
      <c r="I38" s="100">
        <v>1308</v>
      </c>
      <c r="J38" s="225">
        <v>4.2</v>
      </c>
      <c r="K38" s="100">
        <v>31267</v>
      </c>
      <c r="L38" s="100">
        <v>29731</v>
      </c>
      <c r="M38" s="100">
        <v>1536</v>
      </c>
      <c r="N38" s="225">
        <v>4.9000000000000004</v>
      </c>
    </row>
    <row r="39" spans="1:14" ht="18.75" customHeight="1">
      <c r="A39" s="28" t="s">
        <v>51</v>
      </c>
      <c r="B39" s="91" t="str">
        <f t="array" ref="B39">_xlfn.IFS(F39&gt;J39,$D$60,F39&lt;J39,$D$61,F39=J39,"-")</f>
        <v>↑</v>
      </c>
      <c r="C39" s="100">
        <v>5999</v>
      </c>
      <c r="D39" s="100">
        <v>5646</v>
      </c>
      <c r="E39" s="100">
        <v>353</v>
      </c>
      <c r="F39" s="225">
        <v>5.9</v>
      </c>
      <c r="G39" s="100">
        <v>5947</v>
      </c>
      <c r="H39" s="100">
        <v>5626</v>
      </c>
      <c r="I39" s="100">
        <v>321</v>
      </c>
      <c r="J39" s="225">
        <v>5.4</v>
      </c>
      <c r="K39" s="100">
        <v>6030</v>
      </c>
      <c r="L39" s="100">
        <v>5624</v>
      </c>
      <c r="M39" s="100">
        <v>406</v>
      </c>
      <c r="N39" s="225">
        <v>6.7</v>
      </c>
    </row>
    <row r="40" spans="1:14" ht="18.75" customHeight="1">
      <c r="A40" s="28" t="s">
        <v>52</v>
      </c>
      <c r="B40" s="91" t="str">
        <f t="array" ref="B40">_xlfn.IFS(F40&gt;J40,$D$60,F40&lt;J40,$D$61,F40=J40,"-")</f>
        <v>↑</v>
      </c>
      <c r="C40" s="100">
        <v>158369</v>
      </c>
      <c r="D40" s="100">
        <v>152209</v>
      </c>
      <c r="E40" s="100">
        <v>6160</v>
      </c>
      <c r="F40" s="225">
        <v>3.9</v>
      </c>
      <c r="G40" s="100">
        <v>156681</v>
      </c>
      <c r="H40" s="100">
        <v>151697</v>
      </c>
      <c r="I40" s="100">
        <v>4984</v>
      </c>
      <c r="J40" s="225">
        <v>3.2</v>
      </c>
      <c r="K40" s="100">
        <v>155755</v>
      </c>
      <c r="L40" s="100">
        <v>149302</v>
      </c>
      <c r="M40" s="100">
        <v>6453</v>
      </c>
      <c r="N40" s="225">
        <v>4.0999999999999996</v>
      </c>
    </row>
    <row r="41" spans="1:14" ht="18.75" customHeight="1">
      <c r="A41" s="28" t="s">
        <v>53</v>
      </c>
      <c r="B41" s="91" t="str">
        <f t="array" ref="B41">_xlfn.IFS(F41&gt;J41,$D$60,F41&lt;J41,$D$61,F41=J41,"-")</f>
        <v>↑</v>
      </c>
      <c r="C41" s="100">
        <v>12153</v>
      </c>
      <c r="D41" s="100">
        <v>11385</v>
      </c>
      <c r="E41" s="100">
        <v>768</v>
      </c>
      <c r="F41" s="225">
        <v>6.3</v>
      </c>
      <c r="G41" s="100">
        <v>11902</v>
      </c>
      <c r="H41" s="100">
        <v>11319</v>
      </c>
      <c r="I41" s="100">
        <v>583</v>
      </c>
      <c r="J41" s="225">
        <v>4.9000000000000004</v>
      </c>
      <c r="K41" s="100">
        <v>12180</v>
      </c>
      <c r="L41" s="100">
        <v>11333</v>
      </c>
      <c r="M41" s="100">
        <v>847</v>
      </c>
      <c r="N41" s="225">
        <v>7</v>
      </c>
    </row>
    <row r="42" spans="1:14" ht="18.75" customHeight="1">
      <c r="A42" s="28" t="s">
        <v>54</v>
      </c>
      <c r="B42" s="91" t="str">
        <f t="array" ref="B42">_xlfn.IFS(F42&gt;J42,$D$60,F42&lt;J42,$D$61,F42=J42,"-")</f>
        <v>↑</v>
      </c>
      <c r="C42" s="100">
        <v>8060</v>
      </c>
      <c r="D42" s="100">
        <v>7466</v>
      </c>
      <c r="E42" s="100">
        <v>594</v>
      </c>
      <c r="F42" s="225">
        <v>7.4</v>
      </c>
      <c r="G42" s="100">
        <v>7970</v>
      </c>
      <c r="H42" s="100">
        <v>7481</v>
      </c>
      <c r="I42" s="100">
        <v>489</v>
      </c>
      <c r="J42" s="225">
        <v>6.1</v>
      </c>
      <c r="K42" s="100">
        <v>8395</v>
      </c>
      <c r="L42" s="100">
        <v>7739</v>
      </c>
      <c r="M42" s="100">
        <v>656</v>
      </c>
      <c r="N42" s="225">
        <v>7.8</v>
      </c>
    </row>
    <row r="43" spans="1:14" ht="18.75" customHeight="1">
      <c r="A43" s="28" t="s">
        <v>55</v>
      </c>
      <c r="B43" s="91" t="str">
        <f t="array" ref="B43">_xlfn.IFS(F43&gt;J43,$D$60,F43&lt;J43,$D$61,F43=J43,"-")</f>
        <v>↑</v>
      </c>
      <c r="C43" s="100">
        <v>3454</v>
      </c>
      <c r="D43" s="100">
        <v>3279</v>
      </c>
      <c r="E43" s="100">
        <v>175</v>
      </c>
      <c r="F43" s="225">
        <v>5.0999999999999996</v>
      </c>
      <c r="G43" s="100">
        <v>3416</v>
      </c>
      <c r="H43" s="100">
        <v>3273</v>
      </c>
      <c r="I43" s="100">
        <v>143</v>
      </c>
      <c r="J43" s="225">
        <v>4.2</v>
      </c>
      <c r="K43" s="100">
        <v>3514</v>
      </c>
      <c r="L43" s="100">
        <v>3331</v>
      </c>
      <c r="M43" s="100">
        <v>183</v>
      </c>
      <c r="N43" s="225">
        <v>5.2</v>
      </c>
    </row>
    <row r="44" spans="1:14" ht="18.75" customHeight="1">
      <c r="A44" s="28" t="s">
        <v>56</v>
      </c>
      <c r="B44" s="91" t="str">
        <f t="array" ref="B44">_xlfn.IFS(F44&gt;J44,$D$60,F44&lt;J44,$D$61,F44=J44,"-")</f>
        <v>↑</v>
      </c>
      <c r="C44" s="100">
        <v>18473</v>
      </c>
      <c r="D44" s="100">
        <v>17623</v>
      </c>
      <c r="E44" s="100">
        <v>850</v>
      </c>
      <c r="F44" s="225">
        <v>4.5999999999999996</v>
      </c>
      <c r="G44" s="100">
        <v>18393</v>
      </c>
      <c r="H44" s="100">
        <v>17700</v>
      </c>
      <c r="I44" s="100">
        <v>693</v>
      </c>
      <c r="J44" s="225">
        <v>3.8</v>
      </c>
      <c r="K44" s="100">
        <v>18725</v>
      </c>
      <c r="L44" s="100">
        <v>17828</v>
      </c>
      <c r="M44" s="100">
        <v>897</v>
      </c>
      <c r="N44" s="225">
        <v>4.8</v>
      </c>
    </row>
    <row r="45" spans="1:14" ht="18.75" customHeight="1">
      <c r="A45" s="28" t="s">
        <v>57</v>
      </c>
      <c r="B45" s="91" t="str">
        <f t="array" ref="B45">_xlfn.IFS(F45&gt;J45,$D$60,F45&lt;J45,$D$61,F45=J45,"-")</f>
        <v>↑</v>
      </c>
      <c r="C45" s="100">
        <v>36523</v>
      </c>
      <c r="D45" s="100">
        <v>34925</v>
      </c>
      <c r="E45" s="100">
        <v>1598</v>
      </c>
      <c r="F45" s="225">
        <v>4.4000000000000004</v>
      </c>
      <c r="G45" s="100">
        <v>36313</v>
      </c>
      <c r="H45" s="100">
        <v>35062</v>
      </c>
      <c r="I45" s="100">
        <v>1251</v>
      </c>
      <c r="J45" s="225">
        <v>3.4</v>
      </c>
      <c r="K45" s="100">
        <v>36738</v>
      </c>
      <c r="L45" s="100">
        <v>35016</v>
      </c>
      <c r="M45" s="100">
        <v>1722</v>
      </c>
      <c r="N45" s="225">
        <v>4.7</v>
      </c>
    </row>
    <row r="46" spans="1:14" ht="18.75" customHeight="1">
      <c r="A46" s="28" t="s">
        <v>58</v>
      </c>
      <c r="B46" s="91" t="str">
        <f t="array" ref="B46">_xlfn.IFS(F46&gt;J46,$D$60,F46&lt;J46,$D$61,F46=J46,"-")</f>
        <v>↑</v>
      </c>
      <c r="C46" s="100">
        <v>35012</v>
      </c>
      <c r="D46" s="100">
        <v>32761</v>
      </c>
      <c r="E46" s="100">
        <v>2251</v>
      </c>
      <c r="F46" s="225">
        <v>6.4</v>
      </c>
      <c r="G46" s="100">
        <v>34728</v>
      </c>
      <c r="H46" s="100">
        <v>32891</v>
      </c>
      <c r="I46" s="100">
        <v>1837</v>
      </c>
      <c r="J46" s="225">
        <v>5.3</v>
      </c>
      <c r="K46" s="100">
        <v>35794</v>
      </c>
      <c r="L46" s="100">
        <v>33405</v>
      </c>
      <c r="M46" s="100">
        <v>2389</v>
      </c>
      <c r="N46" s="225">
        <v>6.7</v>
      </c>
    </row>
    <row r="47" spans="1:14" ht="18.75" customHeight="1">
      <c r="A47" s="28" t="s">
        <v>59</v>
      </c>
      <c r="B47" s="91" t="str">
        <f t="array" ref="B47">_xlfn.IFS(F47&gt;J47,$D$60,F47&lt;J47,$D$61,F47=J47,"-")</f>
        <v>↑</v>
      </c>
      <c r="C47" s="100">
        <v>66205</v>
      </c>
      <c r="D47" s="100">
        <v>63133</v>
      </c>
      <c r="E47" s="100">
        <v>3072</v>
      </c>
      <c r="F47" s="225">
        <v>4.5999999999999996</v>
      </c>
      <c r="G47" s="100">
        <v>65448</v>
      </c>
      <c r="H47" s="100">
        <v>62921</v>
      </c>
      <c r="I47" s="100">
        <v>2527</v>
      </c>
      <c r="J47" s="225">
        <v>3.9</v>
      </c>
      <c r="K47" s="100">
        <v>65570</v>
      </c>
      <c r="L47" s="100">
        <v>62347</v>
      </c>
      <c r="M47" s="100">
        <v>3223</v>
      </c>
      <c r="N47" s="225">
        <v>4.9000000000000004</v>
      </c>
    </row>
    <row r="48" spans="1:14" ht="18.75" customHeight="1">
      <c r="A48" s="28" t="s">
        <v>60</v>
      </c>
      <c r="B48" s="91" t="str">
        <f t="array" ref="B48">_xlfn.IFS(F48&gt;J48,$D$60,F48&lt;J48,$D$61,F48=J48,"-")</f>
        <v>↑</v>
      </c>
      <c r="C48" s="100">
        <v>212931</v>
      </c>
      <c r="D48" s="100">
        <v>202920</v>
      </c>
      <c r="E48" s="100">
        <v>10011</v>
      </c>
      <c r="F48" s="225">
        <v>4.7</v>
      </c>
      <c r="G48" s="100">
        <v>210331</v>
      </c>
      <c r="H48" s="100">
        <v>201980</v>
      </c>
      <c r="I48" s="100">
        <v>8351</v>
      </c>
      <c r="J48" s="225">
        <v>4</v>
      </c>
      <c r="K48" s="100">
        <v>209151</v>
      </c>
      <c r="L48" s="100">
        <v>198940</v>
      </c>
      <c r="M48" s="100">
        <v>10211</v>
      </c>
      <c r="N48" s="225">
        <v>4.9000000000000004</v>
      </c>
    </row>
    <row r="49" spans="1:14" ht="18.75" customHeight="1">
      <c r="A49" s="28" t="s">
        <v>61</v>
      </c>
      <c r="B49" s="91" t="str">
        <f t="array" ref="B49">_xlfn.IFS(F49&gt;J49,$D$60,F49&lt;J49,$D$61,F49=J49,"-")</f>
        <v>↑</v>
      </c>
      <c r="C49" s="100">
        <v>9084</v>
      </c>
      <c r="D49" s="100">
        <v>8732</v>
      </c>
      <c r="E49" s="100">
        <v>352</v>
      </c>
      <c r="F49" s="225">
        <v>3.9</v>
      </c>
      <c r="G49" s="100">
        <v>9115</v>
      </c>
      <c r="H49" s="100">
        <v>8831</v>
      </c>
      <c r="I49" s="100">
        <v>284</v>
      </c>
      <c r="J49" s="225">
        <v>3.1</v>
      </c>
      <c r="K49" s="100">
        <v>9036</v>
      </c>
      <c r="L49" s="100">
        <v>8665</v>
      </c>
      <c r="M49" s="100">
        <v>371</v>
      </c>
      <c r="N49" s="225">
        <v>4.0999999999999996</v>
      </c>
    </row>
    <row r="50" spans="1:14" ht="18.75" customHeight="1">
      <c r="A50" s="28" t="s">
        <v>62</v>
      </c>
      <c r="B50" s="91" t="str">
        <f t="array" ref="B50">_xlfn.IFS(F50&gt;J50,$D$60,F50&lt;J50,$D$61,F50=J50,"-")</f>
        <v>↑</v>
      </c>
      <c r="C50" s="100">
        <v>171022</v>
      </c>
      <c r="D50" s="100">
        <v>163200</v>
      </c>
      <c r="E50" s="100">
        <v>7822</v>
      </c>
      <c r="F50" s="225">
        <v>4.5999999999999996</v>
      </c>
      <c r="G50" s="100">
        <v>168895</v>
      </c>
      <c r="H50" s="100">
        <v>162356</v>
      </c>
      <c r="I50" s="100">
        <v>6539</v>
      </c>
      <c r="J50" s="225">
        <v>3.9</v>
      </c>
      <c r="K50" s="100">
        <v>168168</v>
      </c>
      <c r="L50" s="100">
        <v>160165</v>
      </c>
      <c r="M50" s="100">
        <v>8003</v>
      </c>
      <c r="N50" s="225">
        <v>4.8</v>
      </c>
    </row>
    <row r="51" spans="1:14" ht="18.75" customHeight="1">
      <c r="A51" s="28" t="s">
        <v>63</v>
      </c>
      <c r="B51" s="91" t="str">
        <f t="array" ref="B51">_xlfn.IFS(F51&gt;J51,$D$60,F51&lt;J51,$D$61,F51=J51,"-")</f>
        <v>↑</v>
      </c>
      <c r="C51" s="100">
        <v>43104</v>
      </c>
      <c r="D51" s="100">
        <v>40800</v>
      </c>
      <c r="E51" s="100">
        <v>2304</v>
      </c>
      <c r="F51" s="225">
        <v>5.3</v>
      </c>
      <c r="G51" s="100">
        <v>42513</v>
      </c>
      <c r="H51" s="100">
        <v>40580</v>
      </c>
      <c r="I51" s="100">
        <v>1933</v>
      </c>
      <c r="J51" s="225">
        <v>4.5</v>
      </c>
      <c r="K51" s="100">
        <v>42516</v>
      </c>
      <c r="L51" s="100">
        <v>40109</v>
      </c>
      <c r="M51" s="100">
        <v>2407</v>
      </c>
      <c r="N51" s="225">
        <v>5.7</v>
      </c>
    </row>
    <row r="52" spans="1:14" ht="18.75" customHeight="1">
      <c r="A52" s="28" t="s">
        <v>64</v>
      </c>
      <c r="B52" s="91" t="str">
        <f t="array" ref="B52">_xlfn.IFS(F52&gt;J52,$D$60,F52&lt;J52,$D$61,F52=J52,"-")</f>
        <v>↑</v>
      </c>
      <c r="C52" s="100">
        <v>11099</v>
      </c>
      <c r="D52" s="100">
        <v>10496</v>
      </c>
      <c r="E52" s="100">
        <v>603</v>
      </c>
      <c r="F52" s="225">
        <v>5.4</v>
      </c>
      <c r="G52" s="100">
        <v>10937</v>
      </c>
      <c r="H52" s="100">
        <v>10442</v>
      </c>
      <c r="I52" s="100">
        <v>495</v>
      </c>
      <c r="J52" s="225">
        <v>4.5</v>
      </c>
      <c r="K52" s="100">
        <v>10940</v>
      </c>
      <c r="L52" s="100">
        <v>10309</v>
      </c>
      <c r="M52" s="100">
        <v>631</v>
      </c>
      <c r="N52" s="225">
        <v>5.8</v>
      </c>
    </row>
    <row r="53" spans="1:14" ht="18.75" customHeight="1">
      <c r="A53" s="28" t="s">
        <v>65</v>
      </c>
      <c r="B53" s="91" t="str">
        <f t="array" ref="B53">_xlfn.IFS(F53&gt;J53,$D$60,F53&lt;J53,$D$61,F53=J53,"-")</f>
        <v>↑</v>
      </c>
      <c r="C53" s="100">
        <v>10765</v>
      </c>
      <c r="D53" s="100">
        <v>9922</v>
      </c>
      <c r="E53" s="100">
        <v>843</v>
      </c>
      <c r="F53" s="225">
        <v>7.8</v>
      </c>
      <c r="G53" s="100">
        <v>10516</v>
      </c>
      <c r="H53" s="100">
        <v>9834</v>
      </c>
      <c r="I53" s="100">
        <v>682</v>
      </c>
      <c r="J53" s="225">
        <v>6.5</v>
      </c>
      <c r="K53" s="100">
        <v>10632</v>
      </c>
      <c r="L53" s="100">
        <v>9856</v>
      </c>
      <c r="M53" s="100">
        <v>776</v>
      </c>
      <c r="N53" s="225">
        <v>7.3</v>
      </c>
    </row>
    <row r="54" spans="1:14" ht="19.5" customHeight="1" thickBot="1">
      <c r="A54" s="27" t="s">
        <v>66</v>
      </c>
      <c r="B54" s="91" t="str">
        <f t="array" ref="B54">_xlfn.IFS(F54&gt;J54,$D$60,F54&lt;J54,$D$61,F54=J54,"-")</f>
        <v>↑</v>
      </c>
      <c r="C54" s="100">
        <v>159386</v>
      </c>
      <c r="D54" s="100">
        <v>152324</v>
      </c>
      <c r="E54" s="100">
        <v>7062</v>
      </c>
      <c r="F54" s="225">
        <v>4.4000000000000004</v>
      </c>
      <c r="G54" s="100">
        <v>156781</v>
      </c>
      <c r="H54" s="100">
        <v>150920</v>
      </c>
      <c r="I54" s="100">
        <v>5861</v>
      </c>
      <c r="J54" s="225">
        <v>3.7</v>
      </c>
      <c r="K54" s="100">
        <v>156675</v>
      </c>
      <c r="L54" s="100">
        <v>149761</v>
      </c>
      <c r="M54" s="100">
        <v>6914</v>
      </c>
      <c r="N54" s="225">
        <v>4.4000000000000004</v>
      </c>
    </row>
    <row r="55" spans="1:14" ht="15.75" customHeight="1">
      <c r="A55" s="28"/>
      <c r="B55" s="62"/>
      <c r="C55" s="92"/>
      <c r="D55" s="93"/>
      <c r="E55" s="93"/>
      <c r="F55" s="94"/>
      <c r="G55" s="76"/>
      <c r="H55" s="76"/>
      <c r="I55" s="76"/>
      <c r="J55" s="95"/>
      <c r="K55" s="92"/>
      <c r="L55" s="93"/>
      <c r="M55" s="92"/>
      <c r="N55" s="96"/>
    </row>
    <row r="56" spans="1:14">
      <c r="A56" s="28"/>
      <c r="B56" s="97"/>
      <c r="C56" s="97"/>
      <c r="D56" s="97"/>
      <c r="E56" s="98"/>
      <c r="F56" s="170"/>
      <c r="G56" s="97"/>
      <c r="H56" s="97"/>
      <c r="I56" s="99"/>
      <c r="J56" s="100"/>
      <c r="K56" s="100"/>
      <c r="L56" s="100"/>
      <c r="M56" s="101"/>
      <c r="N56" s="94"/>
    </row>
    <row r="57" spans="1:14">
      <c r="A57" s="28"/>
      <c r="B57" s="97"/>
      <c r="C57" s="97"/>
      <c r="D57" s="97"/>
      <c r="E57" s="98"/>
      <c r="F57" s="102"/>
      <c r="G57" s="97"/>
      <c r="H57" s="97"/>
      <c r="I57" s="99"/>
      <c r="J57" s="100"/>
      <c r="K57" s="100"/>
      <c r="L57" s="100"/>
      <c r="M57" s="101"/>
      <c r="N57" s="94"/>
    </row>
    <row r="58" spans="1:14">
      <c r="A58" s="28"/>
      <c r="B58" s="97"/>
      <c r="C58" s="97"/>
      <c r="D58" s="97"/>
      <c r="E58" s="98"/>
      <c r="F58" s="102"/>
      <c r="G58" s="97"/>
      <c r="H58" s="97"/>
      <c r="I58" s="99"/>
      <c r="J58" s="100"/>
      <c r="K58" s="100"/>
      <c r="L58" s="100"/>
      <c r="M58" s="101"/>
      <c r="N58" s="94"/>
    </row>
    <row r="59" spans="1:14">
      <c r="A59" s="170"/>
      <c r="B59" s="170"/>
      <c r="C59" s="93"/>
      <c r="D59" s="93"/>
      <c r="E59" s="93"/>
      <c r="F59" s="94"/>
      <c r="G59" s="170"/>
      <c r="H59" s="170"/>
      <c r="I59" s="170"/>
      <c r="J59" s="170"/>
      <c r="K59" s="93"/>
      <c r="L59" s="93"/>
      <c r="M59" s="93"/>
      <c r="N59" s="94"/>
    </row>
    <row r="60" spans="1:14">
      <c r="A60" s="170"/>
      <c r="B60" s="170"/>
      <c r="C60" s="93"/>
      <c r="D60" s="67" t="s">
        <v>29</v>
      </c>
      <c r="E60" s="93"/>
      <c r="F60" s="94"/>
      <c r="G60" s="170"/>
      <c r="H60" s="170"/>
      <c r="I60" s="170"/>
      <c r="J60" s="170"/>
      <c r="K60" s="93"/>
      <c r="L60" s="93"/>
      <c r="M60" s="93"/>
      <c r="N60" s="94"/>
    </row>
    <row r="61" spans="1:14">
      <c r="A61" s="170"/>
      <c r="B61" s="170"/>
      <c r="C61" s="93"/>
      <c r="D61" s="68" t="s">
        <v>67</v>
      </c>
      <c r="E61" s="93"/>
      <c r="F61" s="94"/>
      <c r="G61" s="170"/>
      <c r="H61" s="170"/>
      <c r="I61" s="170"/>
      <c r="J61" s="170"/>
      <c r="K61" s="93"/>
      <c r="L61" s="93"/>
      <c r="M61" s="93"/>
      <c r="N61" s="94"/>
    </row>
    <row r="62" spans="1:14">
      <c r="A62" s="170"/>
      <c r="B62" s="170"/>
      <c r="C62" s="93"/>
      <c r="D62" s="93"/>
      <c r="E62" s="93"/>
      <c r="F62" s="94"/>
      <c r="G62" s="170"/>
      <c r="H62" s="170"/>
      <c r="I62" s="170"/>
      <c r="J62" s="170"/>
      <c r="K62" s="93"/>
      <c r="L62" s="93"/>
      <c r="M62" s="93"/>
      <c r="N62" s="94"/>
    </row>
    <row r="63" spans="1:14">
      <c r="A63" s="170"/>
      <c r="B63" s="170"/>
      <c r="C63" s="93"/>
      <c r="D63" s="93"/>
      <c r="E63" s="93"/>
      <c r="F63" s="94"/>
      <c r="G63" s="170"/>
      <c r="H63" s="170"/>
      <c r="I63" s="170"/>
      <c r="J63" s="170"/>
      <c r="K63" s="93"/>
      <c r="L63" s="93"/>
      <c r="M63" s="93"/>
      <c r="N63" s="94"/>
    </row>
    <row r="64" spans="1:14">
      <c r="A64" s="170"/>
      <c r="B64" s="170"/>
      <c r="C64" s="93"/>
      <c r="D64" s="93"/>
      <c r="E64" s="93"/>
      <c r="F64" s="94"/>
      <c r="G64" s="170"/>
      <c r="H64" s="170"/>
      <c r="I64" s="170"/>
      <c r="J64" s="170"/>
      <c r="K64" s="93"/>
      <c r="L64" s="93"/>
      <c r="M64" s="93"/>
      <c r="N64" s="94"/>
    </row>
    <row r="65" spans="3:14">
      <c r="C65" s="93"/>
      <c r="D65" s="93"/>
      <c r="E65" s="93"/>
      <c r="F65" s="94"/>
      <c r="G65" s="170"/>
      <c r="H65" s="170"/>
      <c r="I65" s="170"/>
      <c r="J65" s="170"/>
      <c r="K65" s="93"/>
      <c r="L65" s="93"/>
      <c r="M65" s="93"/>
      <c r="N65" s="94"/>
    </row>
    <row r="66" spans="3:14">
      <c r="C66" s="93"/>
      <c r="D66" s="93"/>
      <c r="E66" s="93"/>
      <c r="F66" s="94"/>
      <c r="G66" s="170"/>
      <c r="H66" s="170"/>
      <c r="I66" s="170"/>
      <c r="J66" s="170"/>
      <c r="K66" s="93"/>
      <c r="L66" s="93"/>
      <c r="M66" s="93"/>
      <c r="N66" s="94"/>
    </row>
    <row r="67" spans="3:14">
      <c r="C67" s="93"/>
      <c r="D67" s="93"/>
      <c r="E67" s="93"/>
      <c r="F67" s="94"/>
      <c r="G67" s="170"/>
      <c r="H67" s="170"/>
      <c r="I67" s="170"/>
      <c r="J67" s="170"/>
      <c r="K67" s="93"/>
      <c r="L67" s="93"/>
      <c r="M67" s="93"/>
      <c r="N67" s="94"/>
    </row>
    <row r="68" spans="3:14">
      <c r="C68" s="93"/>
      <c r="D68" s="93"/>
      <c r="E68" s="93"/>
      <c r="F68" s="94"/>
      <c r="G68" s="170"/>
      <c r="H68" s="170"/>
      <c r="I68" s="170"/>
      <c r="J68" s="170"/>
      <c r="K68" s="93"/>
      <c r="L68" s="93"/>
      <c r="M68" s="93"/>
      <c r="N68" s="94"/>
    </row>
    <row r="69" spans="3:14">
      <c r="C69" s="93"/>
      <c r="D69" s="93"/>
      <c r="E69" s="93"/>
      <c r="F69" s="94"/>
      <c r="G69" s="170"/>
      <c r="H69" s="170"/>
      <c r="I69" s="170"/>
      <c r="J69" s="170"/>
      <c r="K69" s="93"/>
      <c r="L69" s="93"/>
      <c r="M69" s="93"/>
      <c r="N69" s="94"/>
    </row>
    <row r="70" spans="3:14">
      <c r="C70" s="93"/>
      <c r="D70" s="93"/>
      <c r="E70" s="93"/>
      <c r="F70" s="94"/>
      <c r="G70" s="170"/>
      <c r="H70" s="170"/>
      <c r="I70" s="170"/>
      <c r="J70" s="170"/>
      <c r="K70" s="93"/>
      <c r="L70" s="93"/>
      <c r="M70" s="93"/>
      <c r="N70" s="94"/>
    </row>
    <row r="71" spans="3:14">
      <c r="C71" s="93"/>
      <c r="D71" s="93"/>
      <c r="E71" s="93"/>
      <c r="F71" s="94"/>
      <c r="G71" s="170"/>
      <c r="H71" s="170"/>
      <c r="I71" s="170"/>
      <c r="J71" s="170"/>
      <c r="K71" s="93"/>
      <c r="L71" s="93"/>
      <c r="M71" s="93"/>
      <c r="N71" s="94"/>
    </row>
    <row r="72" spans="3:14">
      <c r="C72" s="93"/>
      <c r="D72" s="93"/>
      <c r="E72" s="93"/>
      <c r="F72" s="94"/>
      <c r="G72" s="170"/>
      <c r="H72" s="170"/>
      <c r="I72" s="170"/>
      <c r="J72" s="170"/>
      <c r="K72" s="93"/>
      <c r="L72" s="93"/>
      <c r="M72" s="93"/>
      <c r="N72" s="94"/>
    </row>
    <row r="73" spans="3:14">
      <c r="C73" s="93"/>
      <c r="D73" s="93"/>
      <c r="E73" s="93"/>
      <c r="F73" s="94"/>
      <c r="G73" s="170"/>
      <c r="H73" s="170"/>
      <c r="I73" s="170"/>
      <c r="J73" s="170"/>
      <c r="K73" s="93"/>
      <c r="L73" s="93"/>
      <c r="M73" s="93"/>
      <c r="N73" s="94"/>
    </row>
    <row r="74" spans="3:14">
      <c r="C74" s="93"/>
      <c r="D74" s="93"/>
      <c r="E74" s="93"/>
      <c r="F74" s="94"/>
      <c r="G74" s="170"/>
      <c r="H74" s="170"/>
      <c r="I74" s="170"/>
      <c r="J74" s="170"/>
      <c r="K74" s="93"/>
      <c r="L74" s="93"/>
      <c r="M74" s="93"/>
      <c r="N74" s="94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4"/>
  <sheetViews>
    <sheetView topLeftCell="A24" zoomScale="80" zoomScaleNormal="80" workbookViewId="0">
      <selection activeCell="B26" sqref="B26:B49"/>
    </sheetView>
  </sheetViews>
  <sheetFormatPr defaultColWidth="8.85546875" defaultRowHeight="28.5" customHeight="1"/>
  <cols>
    <col min="1" max="1" width="31.42578125" customWidth="1"/>
    <col min="3" max="4" width="12.140625" bestFit="1" customWidth="1"/>
    <col min="7" max="8" width="12.140625" bestFit="1" customWidth="1"/>
    <col min="11" max="12" width="12.42578125" bestFit="1" customWidth="1"/>
    <col min="13" max="13" width="10.140625" bestFit="1" customWidth="1"/>
    <col min="14" max="14" width="10.28515625" bestFit="1" customWidth="1"/>
  </cols>
  <sheetData>
    <row r="1" spans="1:15" ht="28.5" customHeight="1">
      <c r="A1" s="196" t="s">
        <v>68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170"/>
    </row>
    <row r="2" spans="1:15" ht="28.5" customHeight="1">
      <c r="A2" s="196" t="s">
        <v>11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170"/>
    </row>
    <row r="3" spans="1:15" ht="28.5" customHeight="1">
      <c r="A3" s="169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70"/>
    </row>
    <row r="4" spans="1:15" ht="28.5" customHeight="1" thickBot="1">
      <c r="A4" s="179"/>
      <c r="B4" s="20"/>
      <c r="C4" s="203">
        <v>45809</v>
      </c>
      <c r="D4" s="220"/>
      <c r="E4" s="220"/>
      <c r="F4" s="220"/>
      <c r="G4" s="203">
        <v>45808</v>
      </c>
      <c r="H4" s="220"/>
      <c r="I4" s="220"/>
      <c r="J4" s="220"/>
      <c r="K4" s="203">
        <v>45449</v>
      </c>
      <c r="L4" s="220"/>
      <c r="M4" s="220"/>
      <c r="N4" s="220"/>
      <c r="O4" s="170"/>
    </row>
    <row r="5" spans="1:15" ht="28.5" customHeight="1" thickBot="1">
      <c r="A5" s="205" t="s">
        <v>69</v>
      </c>
      <c r="B5" s="204"/>
      <c r="C5" s="171" t="s">
        <v>12</v>
      </c>
      <c r="D5" s="171" t="s">
        <v>13</v>
      </c>
      <c r="E5" s="201" t="s">
        <v>14</v>
      </c>
      <c r="F5" s="223"/>
      <c r="G5" s="81" t="s">
        <v>12</v>
      </c>
      <c r="H5" s="82" t="s">
        <v>13</v>
      </c>
      <c r="I5" s="206" t="s">
        <v>14</v>
      </c>
      <c r="J5" s="226"/>
      <c r="K5" s="81" t="s">
        <v>12</v>
      </c>
      <c r="L5" s="82" t="s">
        <v>13</v>
      </c>
      <c r="M5" s="206" t="s">
        <v>14</v>
      </c>
      <c r="N5" s="226"/>
      <c r="O5" s="170"/>
    </row>
    <row r="6" spans="1:15" ht="28.5" customHeight="1" thickBot="1">
      <c r="A6" s="227"/>
      <c r="B6" s="228"/>
      <c r="C6" s="51" t="s">
        <v>16</v>
      </c>
      <c r="D6" s="26" t="s">
        <v>17</v>
      </c>
      <c r="E6" s="52" t="s">
        <v>18</v>
      </c>
      <c r="F6" s="103" t="s">
        <v>19</v>
      </c>
      <c r="G6" s="84" t="s">
        <v>16</v>
      </c>
      <c r="H6" s="104" t="s">
        <v>17</v>
      </c>
      <c r="I6" s="85" t="s">
        <v>18</v>
      </c>
      <c r="J6" s="103" t="s">
        <v>19</v>
      </c>
      <c r="K6" s="84" t="s">
        <v>16</v>
      </c>
      <c r="L6" s="105" t="s">
        <v>17</v>
      </c>
      <c r="M6" s="106" t="s">
        <v>18</v>
      </c>
      <c r="N6" s="107" t="s">
        <v>19</v>
      </c>
      <c r="O6" s="174"/>
    </row>
    <row r="7" spans="1:15" ht="28.5" customHeight="1">
      <c r="A7" s="179"/>
      <c r="B7" s="29"/>
      <c r="C7" s="172"/>
      <c r="D7" s="172"/>
      <c r="E7" s="172"/>
      <c r="F7" s="87"/>
      <c r="G7" s="89"/>
      <c r="H7" s="89"/>
      <c r="I7" s="89"/>
      <c r="J7" s="88"/>
      <c r="K7" s="89"/>
      <c r="L7" s="89"/>
      <c r="M7" s="89"/>
      <c r="N7" s="88"/>
      <c r="O7" s="170"/>
    </row>
    <row r="8" spans="1:15" ht="28.5" customHeight="1">
      <c r="A8" s="30" t="s">
        <v>70</v>
      </c>
      <c r="B8" s="108" t="str" cm="1">
        <f t="array" ref="B8">_xlfn.IFS(J8&gt;F8,$B$52,J8&lt;F8,$B$51,J8=F8,"-")</f>
        <v>↑</v>
      </c>
      <c r="C8" s="100">
        <v>463624</v>
      </c>
      <c r="D8" s="100">
        <v>446202</v>
      </c>
      <c r="E8" s="100">
        <v>17422</v>
      </c>
      <c r="F8" s="225">
        <v>3.8</v>
      </c>
      <c r="G8" s="100">
        <v>456186</v>
      </c>
      <c r="H8" s="100">
        <v>442175</v>
      </c>
      <c r="I8" s="100">
        <v>14011</v>
      </c>
      <c r="J8" s="225">
        <v>3.1</v>
      </c>
      <c r="K8" s="100">
        <v>450553</v>
      </c>
      <c r="L8" s="100">
        <v>432800</v>
      </c>
      <c r="M8" s="100">
        <v>17753</v>
      </c>
      <c r="N8" s="225">
        <v>3.9</v>
      </c>
      <c r="O8" s="170"/>
    </row>
    <row r="9" spans="1:15" ht="28.5" customHeight="1">
      <c r="A9" s="31" t="s">
        <v>71</v>
      </c>
      <c r="B9" s="108" t="str" cm="1">
        <f t="array" ref="B9">_xlfn.IFS(J9&gt;F9,$B$52,J9&lt;F9,$B$51,J9=F9,"-")</f>
        <v>↑</v>
      </c>
      <c r="C9" s="100">
        <v>430087</v>
      </c>
      <c r="D9" s="100">
        <v>411242</v>
      </c>
      <c r="E9" s="100">
        <v>18845</v>
      </c>
      <c r="F9" s="225">
        <v>4.4000000000000004</v>
      </c>
      <c r="G9" s="100">
        <v>425297</v>
      </c>
      <c r="H9" s="100">
        <v>409776</v>
      </c>
      <c r="I9" s="100">
        <v>15521</v>
      </c>
      <c r="J9" s="225">
        <v>3.6</v>
      </c>
      <c r="K9" s="100">
        <v>422832</v>
      </c>
      <c r="L9" s="100">
        <v>403438</v>
      </c>
      <c r="M9" s="100">
        <v>19394</v>
      </c>
      <c r="N9" s="225">
        <v>4.5999999999999996</v>
      </c>
      <c r="O9" s="170"/>
    </row>
    <row r="10" spans="1:15" ht="28.5" customHeight="1">
      <c r="A10" s="31" t="s">
        <v>72</v>
      </c>
      <c r="B10" s="108" t="str" cm="1">
        <f t="array" ref="B10">_xlfn.IFS(J10&gt;F10,$B$52,J10&lt;F10,$B$51,J10=F10,"-")</f>
        <v>↑</v>
      </c>
      <c r="C10" s="100">
        <v>95616</v>
      </c>
      <c r="D10" s="100">
        <v>90988</v>
      </c>
      <c r="E10" s="100">
        <v>4628</v>
      </c>
      <c r="F10" s="225">
        <v>4.8</v>
      </c>
      <c r="G10" s="100">
        <v>94234</v>
      </c>
      <c r="H10" s="100">
        <v>90459</v>
      </c>
      <c r="I10" s="100">
        <v>3775</v>
      </c>
      <c r="J10" s="225">
        <v>4</v>
      </c>
      <c r="K10" s="100">
        <v>93127</v>
      </c>
      <c r="L10" s="100">
        <v>88339</v>
      </c>
      <c r="M10" s="100">
        <v>4788</v>
      </c>
      <c r="N10" s="225">
        <v>5.0999999999999996</v>
      </c>
      <c r="O10" s="170"/>
    </row>
    <row r="11" spans="1:15" ht="28.5" customHeight="1">
      <c r="A11" s="58" t="s">
        <v>73</v>
      </c>
      <c r="B11" s="108" t="str" cm="1">
        <f t="array" ref="B11">_xlfn.IFS(J11&gt;F11,$B$52,J11&lt;F11,$B$51,J11=F11,"-")</f>
        <v>↑</v>
      </c>
      <c r="C11" s="100">
        <v>489136</v>
      </c>
      <c r="D11" s="100">
        <v>468757</v>
      </c>
      <c r="E11" s="100">
        <v>20379</v>
      </c>
      <c r="F11" s="225">
        <v>4.2</v>
      </c>
      <c r="G11" s="100">
        <v>484194</v>
      </c>
      <c r="H11" s="100">
        <v>467293</v>
      </c>
      <c r="I11" s="100">
        <v>16901</v>
      </c>
      <c r="J11" s="225">
        <v>3.5</v>
      </c>
      <c r="K11" s="100">
        <v>484144</v>
      </c>
      <c r="L11" s="100">
        <v>462925</v>
      </c>
      <c r="M11" s="100">
        <v>21219</v>
      </c>
      <c r="N11" s="225">
        <v>4.4000000000000004</v>
      </c>
      <c r="O11" s="170"/>
    </row>
    <row r="12" spans="1:15" ht="28.5" customHeight="1">
      <c r="A12" s="60" t="s">
        <v>74</v>
      </c>
      <c r="B12" s="108" t="str" cm="1">
        <f t="array" ref="B12">_xlfn.IFS(J12&gt;F12,$B$52,J12&lt;F12,$B$51,J12=F12,"-")</f>
        <v>↑</v>
      </c>
      <c r="C12" s="100">
        <v>100732</v>
      </c>
      <c r="D12" s="100">
        <v>96449</v>
      </c>
      <c r="E12" s="100">
        <v>4283</v>
      </c>
      <c r="F12" s="225">
        <v>4.3</v>
      </c>
      <c r="G12" s="100">
        <v>99068</v>
      </c>
      <c r="H12" s="100">
        <v>95759</v>
      </c>
      <c r="I12" s="100">
        <v>3309</v>
      </c>
      <c r="J12" s="225">
        <v>3.3</v>
      </c>
      <c r="K12" s="100">
        <v>101210</v>
      </c>
      <c r="L12" s="100">
        <v>96717</v>
      </c>
      <c r="M12" s="100">
        <v>4493</v>
      </c>
      <c r="N12" s="225">
        <v>4.4000000000000004</v>
      </c>
      <c r="O12" s="170"/>
    </row>
    <row r="13" spans="1:15" ht="28.5" customHeight="1">
      <c r="A13" s="60" t="s">
        <v>75</v>
      </c>
      <c r="B13" s="108" t="str" cm="1">
        <f t="array" ref="B13">_xlfn.IFS(J13&gt;F13,$B$52,J13&lt;F13,$B$51,J13=F13,"-")</f>
        <v>↑</v>
      </c>
      <c r="C13" s="100">
        <v>183727</v>
      </c>
      <c r="D13" s="100">
        <v>174981</v>
      </c>
      <c r="E13" s="100">
        <v>8746</v>
      </c>
      <c r="F13" s="225">
        <v>4.8</v>
      </c>
      <c r="G13" s="100">
        <v>178417</v>
      </c>
      <c r="H13" s="100">
        <v>171186</v>
      </c>
      <c r="I13" s="100">
        <v>7231</v>
      </c>
      <c r="J13" s="225">
        <v>4.0999999999999996</v>
      </c>
      <c r="K13" s="100">
        <v>177396</v>
      </c>
      <c r="L13" s="100">
        <v>168431</v>
      </c>
      <c r="M13" s="100">
        <v>8965</v>
      </c>
      <c r="N13" s="225">
        <v>5.0999999999999996</v>
      </c>
      <c r="O13" s="170"/>
    </row>
    <row r="14" spans="1:15" ht="28.5" customHeight="1">
      <c r="A14" s="59" t="s">
        <v>76</v>
      </c>
      <c r="B14" s="108" t="str" cm="1">
        <f t="array" ref="B14">_xlfn.IFS(J14&gt;F14,$B$52,J14&lt;F14,$B$51,J14=F14,"-")</f>
        <v>↑</v>
      </c>
      <c r="C14" s="100">
        <v>182121</v>
      </c>
      <c r="D14" s="100">
        <v>173696</v>
      </c>
      <c r="E14" s="100">
        <v>8425</v>
      </c>
      <c r="F14" s="225">
        <v>4.5999999999999996</v>
      </c>
      <c r="G14" s="100">
        <v>179832</v>
      </c>
      <c r="H14" s="100">
        <v>172798</v>
      </c>
      <c r="I14" s="100">
        <v>7034</v>
      </c>
      <c r="J14" s="225">
        <v>3.9</v>
      </c>
      <c r="K14" s="100">
        <v>179108</v>
      </c>
      <c r="L14" s="100">
        <v>170474</v>
      </c>
      <c r="M14" s="100">
        <v>8634</v>
      </c>
      <c r="N14" s="225">
        <v>4.8</v>
      </c>
      <c r="O14" s="170"/>
    </row>
    <row r="15" spans="1:15" ht="28.5" customHeight="1">
      <c r="A15" s="59" t="s">
        <v>77</v>
      </c>
      <c r="B15" s="108" t="str" cm="1">
        <f t="array" ref="B15">_xlfn.IFS(J15&gt;F15,$B$52,J15&lt;F15,$B$51,J15=F15,"-")</f>
        <v>↑</v>
      </c>
      <c r="C15" s="100">
        <v>43104</v>
      </c>
      <c r="D15" s="100">
        <v>40800</v>
      </c>
      <c r="E15" s="100">
        <v>2304</v>
      </c>
      <c r="F15" s="225">
        <v>5.3</v>
      </c>
      <c r="G15" s="100">
        <v>42513</v>
      </c>
      <c r="H15" s="100">
        <v>40580</v>
      </c>
      <c r="I15" s="100">
        <v>1933</v>
      </c>
      <c r="J15" s="225">
        <v>4.5</v>
      </c>
      <c r="K15" s="100">
        <v>42516</v>
      </c>
      <c r="L15" s="100">
        <v>40109</v>
      </c>
      <c r="M15" s="100">
        <v>2407</v>
      </c>
      <c r="N15" s="225">
        <v>5.7</v>
      </c>
      <c r="O15" s="170"/>
    </row>
    <row r="16" spans="1:15" ht="28.5" customHeight="1">
      <c r="A16" s="59" t="s">
        <v>78</v>
      </c>
      <c r="B16" s="108" t="str" cm="1">
        <f t="array" ref="B16">_xlfn.IFS(J16&gt;F16,$B$52,J16&lt;F16,$B$51,J16=F16,"-")</f>
        <v>↑</v>
      </c>
      <c r="C16" s="100">
        <v>89215</v>
      </c>
      <c r="D16" s="100">
        <v>85207</v>
      </c>
      <c r="E16" s="100">
        <v>4008</v>
      </c>
      <c r="F16" s="225">
        <v>4.5</v>
      </c>
      <c r="G16" s="100">
        <v>88296</v>
      </c>
      <c r="H16" s="100">
        <v>85023</v>
      </c>
      <c r="I16" s="100">
        <v>3273</v>
      </c>
      <c r="J16" s="225">
        <v>3.7</v>
      </c>
      <c r="K16" s="100">
        <v>89267</v>
      </c>
      <c r="L16" s="100">
        <v>85093</v>
      </c>
      <c r="M16" s="100">
        <v>4174</v>
      </c>
      <c r="N16" s="225">
        <v>4.7</v>
      </c>
      <c r="O16" s="170"/>
    </row>
    <row r="17" spans="1:32" ht="28.5" customHeight="1">
      <c r="A17" s="59" t="s">
        <v>79</v>
      </c>
      <c r="B17" s="108" t="str" cm="1">
        <f t="array" ref="B17">_xlfn.IFS(J17&gt;F17,$B$52,J17&lt;F17,$B$51,J17=F17,"-")</f>
        <v>↑</v>
      </c>
      <c r="C17" s="100">
        <v>225299</v>
      </c>
      <c r="D17" s="100">
        <v>215107</v>
      </c>
      <c r="E17" s="100">
        <v>10192</v>
      </c>
      <c r="F17" s="225">
        <v>4.5</v>
      </c>
      <c r="G17" s="100">
        <v>221705</v>
      </c>
      <c r="H17" s="100">
        <v>213164</v>
      </c>
      <c r="I17" s="100">
        <v>8541</v>
      </c>
      <c r="J17" s="225">
        <v>3.9</v>
      </c>
      <c r="K17" s="100">
        <v>221566</v>
      </c>
      <c r="L17" s="100">
        <v>211519</v>
      </c>
      <c r="M17" s="100">
        <v>10047</v>
      </c>
      <c r="N17" s="225">
        <v>4.5</v>
      </c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0"/>
      <c r="AD17" s="170"/>
      <c r="AE17" s="170"/>
      <c r="AF17" s="170"/>
    </row>
    <row r="18" spans="1:32" ht="28.5" customHeight="1">
      <c r="A18" s="32"/>
      <c r="B18" s="109"/>
      <c r="C18" s="110"/>
      <c r="D18" s="110"/>
      <c r="E18" s="110"/>
      <c r="F18" s="57"/>
      <c r="G18" s="110"/>
      <c r="H18" s="110"/>
      <c r="I18" s="110"/>
      <c r="J18" s="57"/>
      <c r="K18" s="110"/>
      <c r="L18" s="110"/>
      <c r="M18" s="110"/>
      <c r="N18" s="57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0"/>
      <c r="AD18" s="170"/>
      <c r="AE18" s="170"/>
      <c r="AF18" s="170"/>
    </row>
    <row r="19" spans="1:32" ht="28.5" customHeight="1">
      <c r="A19" s="33"/>
      <c r="B19" s="109"/>
      <c r="C19" s="111"/>
      <c r="D19" s="111"/>
      <c r="E19" s="111"/>
      <c r="F19" s="34"/>
      <c r="G19" s="112"/>
      <c r="H19" s="112"/>
      <c r="I19" s="112"/>
      <c r="J19" s="113"/>
      <c r="K19" s="112"/>
      <c r="L19" s="112"/>
      <c r="M19" s="112"/>
      <c r="N19" s="35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</row>
    <row r="20" spans="1:32" ht="28.5" customHeight="1">
      <c r="A20" s="196" t="s">
        <v>80</v>
      </c>
      <c r="B20" s="220"/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170"/>
      <c r="P20" s="170"/>
      <c r="Q20" s="170"/>
      <c r="R20" s="170"/>
      <c r="S20" s="170"/>
      <c r="T20" s="170"/>
      <c r="U20" s="170"/>
      <c r="V20" s="170"/>
      <c r="W20" s="170"/>
      <c r="X20" s="170"/>
      <c r="Y20" s="170"/>
      <c r="Z20" s="170"/>
      <c r="AA20" s="170"/>
      <c r="AB20" s="170"/>
      <c r="AC20" s="170"/>
      <c r="AD20" s="170"/>
      <c r="AE20" s="170"/>
      <c r="AF20" s="170"/>
    </row>
    <row r="21" spans="1:32" ht="28.5" customHeight="1">
      <c r="A21" s="196" t="s">
        <v>11</v>
      </c>
      <c r="B21" s="220"/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170"/>
      <c r="P21" s="170"/>
      <c r="Q21" s="170"/>
      <c r="R21" s="170"/>
      <c r="S21" s="170"/>
      <c r="T21" s="170"/>
      <c r="U21" s="170"/>
      <c r="V21" s="170"/>
      <c r="W21" s="170"/>
      <c r="X21" s="170"/>
      <c r="Y21" s="170"/>
      <c r="Z21" s="170"/>
      <c r="AA21" s="170"/>
      <c r="AB21" s="170"/>
      <c r="AC21" s="170"/>
      <c r="AD21" s="170"/>
      <c r="AE21" s="170"/>
      <c r="AF21" s="170"/>
    </row>
    <row r="22" spans="1:32" ht="28.5" customHeight="1" thickBot="1">
      <c r="A22" s="179"/>
      <c r="B22" s="20"/>
      <c r="C22" s="203">
        <v>45809</v>
      </c>
      <c r="D22" s="220"/>
      <c r="E22" s="220"/>
      <c r="F22" s="220"/>
      <c r="G22" s="203">
        <v>45808</v>
      </c>
      <c r="H22" s="220"/>
      <c r="I22" s="220"/>
      <c r="J22" s="220"/>
      <c r="K22" s="203">
        <v>45449</v>
      </c>
      <c r="L22" s="220"/>
      <c r="M22" s="220"/>
      <c r="N22" s="22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</row>
    <row r="23" spans="1:32" ht="28.5" customHeight="1" thickBot="1">
      <c r="A23" s="205" t="s">
        <v>81</v>
      </c>
      <c r="B23" s="204"/>
      <c r="C23" s="171" t="s">
        <v>12</v>
      </c>
      <c r="D23" s="171" t="s">
        <v>13</v>
      </c>
      <c r="E23" s="201" t="s">
        <v>14</v>
      </c>
      <c r="F23" s="223"/>
      <c r="G23" s="81" t="s">
        <v>12</v>
      </c>
      <c r="H23" s="82" t="s">
        <v>13</v>
      </c>
      <c r="I23" s="201" t="s">
        <v>14</v>
      </c>
      <c r="J23" s="223"/>
      <c r="K23" s="81" t="s">
        <v>12</v>
      </c>
      <c r="L23" s="82" t="s">
        <v>13</v>
      </c>
      <c r="M23" s="201" t="s">
        <v>14</v>
      </c>
      <c r="N23" s="223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0"/>
      <c r="AD23" s="170"/>
      <c r="AE23" s="170"/>
      <c r="AF23" s="170"/>
    </row>
    <row r="24" spans="1:32" ht="28.5" customHeight="1" thickBot="1">
      <c r="A24" s="227"/>
      <c r="B24" s="228"/>
      <c r="C24" s="171" t="s">
        <v>16</v>
      </c>
      <c r="D24" s="171" t="s">
        <v>17</v>
      </c>
      <c r="E24" s="171" t="s">
        <v>18</v>
      </c>
      <c r="F24" s="114" t="s">
        <v>19</v>
      </c>
      <c r="G24" s="81" t="s">
        <v>16</v>
      </c>
      <c r="H24" s="82" t="s">
        <v>17</v>
      </c>
      <c r="I24" s="82" t="s">
        <v>18</v>
      </c>
      <c r="J24" s="114" t="s">
        <v>19</v>
      </c>
      <c r="K24" s="81" t="s">
        <v>16</v>
      </c>
      <c r="L24" s="82" t="s">
        <v>17</v>
      </c>
      <c r="M24" s="82" t="s">
        <v>18</v>
      </c>
      <c r="N24" s="103" t="s">
        <v>19</v>
      </c>
      <c r="O24" s="170"/>
      <c r="P24" s="170"/>
      <c r="Q24" s="170"/>
      <c r="R24" s="170"/>
      <c r="S24" s="170"/>
      <c r="T24" s="170"/>
      <c r="U24" s="170"/>
      <c r="V24" s="170"/>
      <c r="W24" s="170"/>
      <c r="X24" s="170"/>
      <c r="Y24" s="170"/>
      <c r="Z24" s="170"/>
      <c r="AA24" s="170"/>
      <c r="AB24" s="170"/>
      <c r="AC24" s="170"/>
      <c r="AD24" s="170"/>
      <c r="AE24" s="170"/>
      <c r="AF24" s="170"/>
    </row>
    <row r="25" spans="1:32" ht="28.5" customHeight="1">
      <c r="A25" s="179"/>
      <c r="B25" s="29"/>
      <c r="C25" s="172"/>
      <c r="D25" s="172"/>
      <c r="E25" s="172"/>
      <c r="F25" s="87"/>
      <c r="G25" s="89"/>
      <c r="H25" s="89"/>
      <c r="I25" s="89"/>
      <c r="J25" s="88"/>
      <c r="K25" s="89"/>
      <c r="L25" s="89"/>
      <c r="M25" s="89"/>
      <c r="N25" s="115"/>
      <c r="O25" s="170"/>
      <c r="P25" s="170"/>
      <c r="Q25" s="170"/>
      <c r="R25" s="170"/>
      <c r="S25" s="170"/>
      <c r="T25" s="170"/>
      <c r="U25" s="170"/>
      <c r="V25" s="170"/>
      <c r="W25" s="170"/>
      <c r="X25" s="170"/>
      <c r="Y25" s="170"/>
      <c r="Z25" s="170"/>
      <c r="AA25" s="170"/>
      <c r="AB25" s="170"/>
      <c r="AC25" s="170"/>
      <c r="AD25" s="170"/>
      <c r="AE25" s="170"/>
      <c r="AF25" s="170"/>
    </row>
    <row r="26" spans="1:32" ht="28.5" customHeight="1">
      <c r="A26" s="173" t="s">
        <v>82</v>
      </c>
      <c r="B26" s="108" t="str">
        <f t="array" ref="B26">_xlfn.IFS(J26&gt;F26,$B$52,J26&lt;F26,$B$51,J26=F26,"-")</f>
        <v>↑</v>
      </c>
      <c r="C26" s="100">
        <v>13847</v>
      </c>
      <c r="D26" s="100">
        <v>13167</v>
      </c>
      <c r="E26" s="100">
        <v>680</v>
      </c>
      <c r="F26" s="225">
        <v>4.9000000000000004</v>
      </c>
      <c r="G26" s="100">
        <v>13657</v>
      </c>
      <c r="H26" s="100">
        <v>13130</v>
      </c>
      <c r="I26" s="100">
        <v>527</v>
      </c>
      <c r="J26" s="225">
        <v>3.9</v>
      </c>
      <c r="K26" s="100">
        <v>13865</v>
      </c>
      <c r="L26" s="100">
        <v>13144</v>
      </c>
      <c r="M26" s="100">
        <v>721</v>
      </c>
      <c r="N26" s="225">
        <v>5.2</v>
      </c>
      <c r="O26" s="170"/>
      <c r="P26" s="170"/>
      <c r="Q26" s="170"/>
      <c r="R26" s="170"/>
      <c r="S26" s="170"/>
      <c r="T26" s="170"/>
      <c r="U26" s="170"/>
      <c r="V26" s="170"/>
      <c r="W26" s="170"/>
      <c r="X26" s="170"/>
      <c r="Y26" s="170"/>
      <c r="Z26" s="170"/>
      <c r="AA26" s="170"/>
      <c r="AB26" s="170"/>
      <c r="AC26" s="170"/>
      <c r="AD26" s="170"/>
      <c r="AE26" s="170"/>
      <c r="AF26" s="170"/>
    </row>
    <row r="27" spans="1:32" ht="28.5" customHeight="1">
      <c r="A27" s="173" t="s">
        <v>83</v>
      </c>
      <c r="B27" s="108" t="str">
        <f t="array" ref="B27">_xlfn.IFS(J27&gt;F27,$B$52,J27&lt;F27,$B$51,J27=F27,"-")</f>
        <v>↑</v>
      </c>
      <c r="C27" s="100">
        <v>14307</v>
      </c>
      <c r="D27" s="100">
        <v>13650</v>
      </c>
      <c r="E27" s="100">
        <v>657</v>
      </c>
      <c r="F27" s="225">
        <v>4.5999999999999996</v>
      </c>
      <c r="G27" s="100">
        <v>14140</v>
      </c>
      <c r="H27" s="100">
        <v>13601</v>
      </c>
      <c r="I27" s="100">
        <v>539</v>
      </c>
      <c r="J27" s="225">
        <v>3.8</v>
      </c>
      <c r="K27" s="100">
        <v>14166</v>
      </c>
      <c r="L27" s="100">
        <v>13479</v>
      </c>
      <c r="M27" s="100">
        <v>687</v>
      </c>
      <c r="N27" s="225">
        <v>4.8</v>
      </c>
      <c r="O27" s="170"/>
      <c r="P27" s="170"/>
      <c r="Q27" s="170"/>
      <c r="R27" s="170"/>
      <c r="S27" s="170"/>
      <c r="T27" s="170"/>
      <c r="U27" s="170"/>
      <c r="V27" s="170"/>
      <c r="W27" s="170"/>
      <c r="X27" s="170"/>
      <c r="Y27" s="170"/>
      <c r="Z27" s="170"/>
      <c r="AA27" s="170"/>
      <c r="AB27" s="170"/>
      <c r="AC27" s="170"/>
      <c r="AD27" s="170"/>
      <c r="AE27" s="170"/>
      <c r="AF27" s="170"/>
    </row>
    <row r="28" spans="1:32" ht="28.5" customHeight="1">
      <c r="A28" s="173" t="s">
        <v>84</v>
      </c>
      <c r="B28" s="108" t="str">
        <f t="array" ref="B28">_xlfn.IFS(J28&gt;F28,$B$52,J28&lt;F28,$B$51,J28=F28,"-")</f>
        <v>↑</v>
      </c>
      <c r="C28" s="100">
        <v>17009</v>
      </c>
      <c r="D28" s="100">
        <v>16436</v>
      </c>
      <c r="E28" s="100">
        <v>573</v>
      </c>
      <c r="F28" s="225">
        <v>3.4</v>
      </c>
      <c r="G28" s="100">
        <v>16760</v>
      </c>
      <c r="H28" s="100">
        <v>16316</v>
      </c>
      <c r="I28" s="100">
        <v>444</v>
      </c>
      <c r="J28" s="225">
        <v>2.6</v>
      </c>
      <c r="K28" s="100">
        <v>17088</v>
      </c>
      <c r="L28" s="100">
        <v>16478</v>
      </c>
      <c r="M28" s="100">
        <v>610</v>
      </c>
      <c r="N28" s="225">
        <v>3.6</v>
      </c>
      <c r="O28" s="170"/>
      <c r="P28" s="170"/>
      <c r="Q28" s="170"/>
      <c r="R28" s="170"/>
      <c r="S28" s="170"/>
      <c r="T28" s="170"/>
      <c r="U28" s="170"/>
      <c r="V28" s="170"/>
      <c r="W28" s="170"/>
      <c r="X28" s="170"/>
      <c r="Y28" s="170"/>
      <c r="Z28" s="170"/>
      <c r="AA28" s="170"/>
      <c r="AB28" s="170"/>
      <c r="AC28" s="170"/>
      <c r="AD28" s="170"/>
      <c r="AE28" s="170"/>
      <c r="AF28" s="170"/>
    </row>
    <row r="29" spans="1:32" ht="28.5" customHeight="1">
      <c r="A29" s="173" t="s">
        <v>85</v>
      </c>
      <c r="B29" s="108" t="str">
        <f t="array" ref="B29">_xlfn.IFS(J29&gt;F29,$B$52,J29&lt;F29,$B$51,J29=F29,"-")</f>
        <v>↑</v>
      </c>
      <c r="C29" s="100">
        <v>93037</v>
      </c>
      <c r="D29" s="100">
        <v>89743</v>
      </c>
      <c r="E29" s="100">
        <v>3294</v>
      </c>
      <c r="F29" s="225">
        <v>3.5</v>
      </c>
      <c r="G29" s="100">
        <v>91633</v>
      </c>
      <c r="H29" s="100">
        <v>88984</v>
      </c>
      <c r="I29" s="100">
        <v>2649</v>
      </c>
      <c r="J29" s="225">
        <v>2.9</v>
      </c>
      <c r="K29" s="100">
        <v>90466</v>
      </c>
      <c r="L29" s="100">
        <v>87073</v>
      </c>
      <c r="M29" s="100">
        <v>3393</v>
      </c>
      <c r="N29" s="225">
        <v>3.8</v>
      </c>
      <c r="O29" s="170"/>
      <c r="P29" s="170"/>
      <c r="Q29" s="170"/>
      <c r="R29" s="170"/>
      <c r="S29" s="170"/>
      <c r="T29" s="170"/>
      <c r="U29" s="170"/>
      <c r="V29" s="170"/>
      <c r="W29" s="170"/>
      <c r="X29" s="170"/>
      <c r="Y29" s="170"/>
      <c r="Z29" s="170"/>
      <c r="AA29" s="170"/>
      <c r="AB29" s="170"/>
      <c r="AC29" s="170"/>
      <c r="AD29" s="170"/>
      <c r="AE29" s="170"/>
      <c r="AF29" s="170"/>
    </row>
    <row r="30" spans="1:32" ht="28.5" customHeight="1">
      <c r="A30" s="173" t="s">
        <v>71</v>
      </c>
      <c r="B30" s="108" t="str">
        <f t="array" ref="B30">_xlfn.IFS(J30&gt;F30,$B$52,J30&lt;F30,$B$51,J30=F30,"-")</f>
        <v>↑</v>
      </c>
      <c r="C30" s="100">
        <v>70803</v>
      </c>
      <c r="D30" s="100">
        <v>67095</v>
      </c>
      <c r="E30" s="100">
        <v>3708</v>
      </c>
      <c r="F30" s="225">
        <v>5.2</v>
      </c>
      <c r="G30" s="100">
        <v>69896</v>
      </c>
      <c r="H30" s="100">
        <v>66786</v>
      </c>
      <c r="I30" s="100">
        <v>3110</v>
      </c>
      <c r="J30" s="225">
        <v>4.4000000000000004</v>
      </c>
      <c r="K30" s="100">
        <v>69514</v>
      </c>
      <c r="L30" s="100">
        <v>65780</v>
      </c>
      <c r="M30" s="100">
        <v>3734</v>
      </c>
      <c r="N30" s="225">
        <v>5.4</v>
      </c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</row>
    <row r="31" spans="1:32" ht="28.5" customHeight="1">
      <c r="A31" s="173" t="s">
        <v>86</v>
      </c>
      <c r="B31" s="108" t="str">
        <f t="array" ref="B31">_xlfn.IFS(J31&gt;F31,$B$52,J31&lt;F31,$B$51,J31=F31,"-")</f>
        <v>↑</v>
      </c>
      <c r="C31" s="100">
        <v>12009</v>
      </c>
      <c r="D31" s="100">
        <v>11124</v>
      </c>
      <c r="E31" s="100">
        <v>885</v>
      </c>
      <c r="F31" s="225">
        <v>7.4</v>
      </c>
      <c r="G31" s="100">
        <v>11627</v>
      </c>
      <c r="H31" s="100">
        <v>10883</v>
      </c>
      <c r="I31" s="100">
        <v>744</v>
      </c>
      <c r="J31" s="225">
        <v>6.4</v>
      </c>
      <c r="K31" s="100">
        <v>11579</v>
      </c>
      <c r="L31" s="100">
        <v>10708</v>
      </c>
      <c r="M31" s="100">
        <v>871</v>
      </c>
      <c r="N31" s="225">
        <v>7.5</v>
      </c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</row>
    <row r="32" spans="1:32" ht="28.5" customHeight="1">
      <c r="A32" s="173" t="s">
        <v>87</v>
      </c>
      <c r="B32" s="108" t="str">
        <f t="array" ref="B32">_xlfn.IFS(J32&gt;F32,$B$52,J32&lt;F32,$B$51,J32=F32,"-")</f>
        <v>↑</v>
      </c>
      <c r="C32" s="100">
        <v>13393</v>
      </c>
      <c r="D32" s="100">
        <v>12869</v>
      </c>
      <c r="E32" s="100">
        <v>524</v>
      </c>
      <c r="F32" s="225">
        <v>3.9</v>
      </c>
      <c r="G32" s="100">
        <v>13245</v>
      </c>
      <c r="H32" s="100">
        <v>12826</v>
      </c>
      <c r="I32" s="100">
        <v>419</v>
      </c>
      <c r="J32" s="225">
        <v>3.2</v>
      </c>
      <c r="K32" s="100">
        <v>13242</v>
      </c>
      <c r="L32" s="100">
        <v>12709</v>
      </c>
      <c r="M32" s="100">
        <v>533</v>
      </c>
      <c r="N32" s="225">
        <v>4</v>
      </c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</row>
    <row r="33" spans="1:32" ht="28.5" customHeight="1">
      <c r="A33" s="173" t="s">
        <v>72</v>
      </c>
      <c r="B33" s="108" t="str">
        <f t="array" ref="B33">_xlfn.IFS(J33&gt;F33,$B$52,J33&lt;F33,$B$51,J33=F33,"-")</f>
        <v>↑</v>
      </c>
      <c r="C33" s="100">
        <v>20005</v>
      </c>
      <c r="D33" s="100">
        <v>19006</v>
      </c>
      <c r="E33" s="100">
        <v>999</v>
      </c>
      <c r="F33" s="225">
        <v>5</v>
      </c>
      <c r="G33" s="100">
        <v>19707</v>
      </c>
      <c r="H33" s="100">
        <v>18900</v>
      </c>
      <c r="I33" s="100">
        <v>807</v>
      </c>
      <c r="J33" s="225">
        <v>4.0999999999999996</v>
      </c>
      <c r="K33" s="100">
        <v>19412</v>
      </c>
      <c r="L33" s="100">
        <v>18454</v>
      </c>
      <c r="M33" s="100">
        <v>958</v>
      </c>
      <c r="N33" s="225">
        <v>4.9000000000000004</v>
      </c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</row>
    <row r="34" spans="1:32" s="70" customFormat="1" ht="28.5" customHeight="1">
      <c r="A34" s="173" t="s">
        <v>88</v>
      </c>
      <c r="B34" s="108" t="str">
        <f t="array" ref="B34">_xlfn.IFS(J34&gt;F34,$B$52,J34&lt;F34,$B$51,J34=F34,"-")</f>
        <v>↑</v>
      </c>
      <c r="C34" s="100">
        <v>17649</v>
      </c>
      <c r="D34" s="100">
        <v>16971</v>
      </c>
      <c r="E34" s="100">
        <v>678</v>
      </c>
      <c r="F34" s="225">
        <v>3.8</v>
      </c>
      <c r="G34" s="100">
        <v>17383</v>
      </c>
      <c r="H34" s="100">
        <v>16814</v>
      </c>
      <c r="I34" s="100">
        <v>569</v>
      </c>
      <c r="J34" s="225">
        <v>3.3</v>
      </c>
      <c r="K34" s="100">
        <v>17400</v>
      </c>
      <c r="L34" s="100">
        <v>16685</v>
      </c>
      <c r="M34" s="100">
        <v>715</v>
      </c>
      <c r="N34" s="225">
        <v>4.0999999999999996</v>
      </c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</row>
    <row r="35" spans="1:32" ht="28.5" customHeight="1">
      <c r="A35" s="173" t="s">
        <v>89</v>
      </c>
      <c r="B35" s="108" t="str">
        <f t="array" ref="B35">_xlfn.IFS(J35&gt;F35,$B$52,J35&lt;F35,$B$51,J35=F35,"-")</f>
        <v>↑</v>
      </c>
      <c r="C35" s="100">
        <v>25956</v>
      </c>
      <c r="D35" s="100">
        <v>24907</v>
      </c>
      <c r="E35" s="100">
        <v>1049</v>
      </c>
      <c r="F35" s="225">
        <v>4</v>
      </c>
      <c r="G35" s="100">
        <v>25510</v>
      </c>
      <c r="H35" s="100">
        <v>24656</v>
      </c>
      <c r="I35" s="100">
        <v>854</v>
      </c>
      <c r="J35" s="225">
        <v>3.3</v>
      </c>
      <c r="K35" s="100">
        <v>25202</v>
      </c>
      <c r="L35" s="100">
        <v>24148</v>
      </c>
      <c r="M35" s="100">
        <v>1054</v>
      </c>
      <c r="N35" s="225">
        <v>4.2</v>
      </c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</row>
    <row r="36" spans="1:32" ht="28.5" customHeight="1">
      <c r="A36" s="173" t="s">
        <v>90</v>
      </c>
      <c r="B36" s="108" t="str">
        <f t="array" ref="B36">_xlfn.IFS(J36&gt;F36,$B$52,J36&lt;F36,$B$51,J36=F36,"-")</f>
        <v>↑</v>
      </c>
      <c r="C36" s="100">
        <v>42514</v>
      </c>
      <c r="D36" s="100">
        <v>40874</v>
      </c>
      <c r="E36" s="100">
        <v>1640</v>
      </c>
      <c r="F36" s="225">
        <v>3.9</v>
      </c>
      <c r="G36" s="100">
        <v>42109</v>
      </c>
      <c r="H36" s="100">
        <v>40753</v>
      </c>
      <c r="I36" s="100">
        <v>1356</v>
      </c>
      <c r="J36" s="225">
        <v>3.2</v>
      </c>
      <c r="K36" s="100">
        <v>42061</v>
      </c>
      <c r="L36" s="100">
        <v>40365</v>
      </c>
      <c r="M36" s="100">
        <v>1696</v>
      </c>
      <c r="N36" s="225">
        <v>4</v>
      </c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</row>
    <row r="37" spans="1:32" ht="28.5" customHeight="1">
      <c r="A37" s="173" t="s">
        <v>91</v>
      </c>
      <c r="B37" s="108" t="str">
        <f t="array" ref="B37">_xlfn.IFS(J37&gt;F37,$B$52,J37&lt;F37,$B$51,J37=F37,"-")</f>
        <v>↑</v>
      </c>
      <c r="C37" s="100">
        <v>23683</v>
      </c>
      <c r="D37" s="100">
        <v>22792</v>
      </c>
      <c r="E37" s="100">
        <v>891</v>
      </c>
      <c r="F37" s="225">
        <v>3.8</v>
      </c>
      <c r="G37" s="100">
        <v>23443</v>
      </c>
      <c r="H37" s="100">
        <v>22712</v>
      </c>
      <c r="I37" s="100">
        <v>731</v>
      </c>
      <c r="J37" s="225">
        <v>3.1</v>
      </c>
      <c r="K37" s="100">
        <v>23380</v>
      </c>
      <c r="L37" s="100">
        <v>22474</v>
      </c>
      <c r="M37" s="100">
        <v>906</v>
      </c>
      <c r="N37" s="225">
        <v>3.9</v>
      </c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</row>
    <row r="38" spans="1:32" ht="28.5" customHeight="1">
      <c r="A38" s="173" t="s">
        <v>92</v>
      </c>
      <c r="B38" s="108" t="str">
        <f t="array" ref="B38">_xlfn.IFS(J38&gt;F38,$B$52,J38&lt;F38,$B$51,J38=F38,"-")</f>
        <v>↑</v>
      </c>
      <c r="C38" s="100">
        <v>12029</v>
      </c>
      <c r="D38" s="100">
        <v>11649</v>
      </c>
      <c r="E38" s="100">
        <v>380</v>
      </c>
      <c r="F38" s="225">
        <v>3.2</v>
      </c>
      <c r="G38" s="100">
        <v>11816</v>
      </c>
      <c r="H38" s="100">
        <v>11532</v>
      </c>
      <c r="I38" s="100">
        <v>284</v>
      </c>
      <c r="J38" s="225">
        <v>2.4</v>
      </c>
      <c r="K38" s="100">
        <v>11724</v>
      </c>
      <c r="L38" s="100">
        <v>11294</v>
      </c>
      <c r="M38" s="100">
        <v>430</v>
      </c>
      <c r="N38" s="225">
        <v>3.7</v>
      </c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</row>
    <row r="39" spans="1:32" ht="28.5" customHeight="1">
      <c r="A39" s="173" t="s">
        <v>93</v>
      </c>
      <c r="B39" s="108" t="str">
        <f t="array" ref="B39">_xlfn.IFS(J39&gt;F39,$B$52,J39&lt;F39,$B$51,J39=F39,"-")</f>
        <v>↑</v>
      </c>
      <c r="C39" s="100">
        <v>16538</v>
      </c>
      <c r="D39" s="100">
        <v>15918</v>
      </c>
      <c r="E39" s="100">
        <v>620</v>
      </c>
      <c r="F39" s="225">
        <v>3.7</v>
      </c>
      <c r="G39" s="100">
        <v>16304</v>
      </c>
      <c r="H39" s="100">
        <v>15802</v>
      </c>
      <c r="I39" s="100">
        <v>502</v>
      </c>
      <c r="J39" s="225">
        <v>3.1</v>
      </c>
      <c r="K39" s="100">
        <v>16638</v>
      </c>
      <c r="L39" s="100">
        <v>15959</v>
      </c>
      <c r="M39" s="100">
        <v>679</v>
      </c>
      <c r="N39" s="225">
        <v>4.0999999999999996</v>
      </c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0"/>
      <c r="AA39" s="170"/>
      <c r="AB39" s="170"/>
      <c r="AC39" s="170"/>
      <c r="AD39" s="170"/>
      <c r="AE39" s="170"/>
      <c r="AF39" s="170"/>
    </row>
    <row r="40" spans="1:32" ht="28.5" customHeight="1">
      <c r="A40" s="173" t="s">
        <v>94</v>
      </c>
      <c r="B40" s="108" t="str">
        <f t="array" ref="B40">_xlfn.IFS(J40&gt;F40,$B$52,J40&lt;F40,$B$51,J40=F40,"-")</f>
        <v>↑</v>
      </c>
      <c r="C40" s="100">
        <v>15768</v>
      </c>
      <c r="D40" s="100">
        <v>15176</v>
      </c>
      <c r="E40" s="100">
        <v>592</v>
      </c>
      <c r="F40" s="225">
        <v>3.8</v>
      </c>
      <c r="G40" s="100">
        <v>15608</v>
      </c>
      <c r="H40" s="100">
        <v>15131</v>
      </c>
      <c r="I40" s="100">
        <v>477</v>
      </c>
      <c r="J40" s="225">
        <v>3.1</v>
      </c>
      <c r="K40" s="100">
        <v>15584</v>
      </c>
      <c r="L40" s="100">
        <v>14987</v>
      </c>
      <c r="M40" s="100">
        <v>597</v>
      </c>
      <c r="N40" s="225">
        <v>3.8</v>
      </c>
      <c r="O40" s="170"/>
      <c r="P40" s="170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170"/>
      <c r="AB40" s="170"/>
      <c r="AC40" s="170"/>
      <c r="AD40" s="170"/>
      <c r="AE40" s="170"/>
      <c r="AF40" s="170"/>
    </row>
    <row r="41" spans="1:32" ht="28.5" customHeight="1">
      <c r="A41" s="173" t="s">
        <v>95</v>
      </c>
      <c r="B41" s="108" t="str">
        <f t="array" ref="B41">_xlfn.IFS(J41&gt;F41,$B$52,J41&lt;F41,$B$51,J41=F41,"-")</f>
        <v>↑</v>
      </c>
      <c r="C41" s="100">
        <v>53941</v>
      </c>
      <c r="D41" s="100">
        <v>52200</v>
      </c>
      <c r="E41" s="100">
        <v>1741</v>
      </c>
      <c r="F41" s="225">
        <v>3.2</v>
      </c>
      <c r="G41" s="100">
        <v>53169</v>
      </c>
      <c r="H41" s="100">
        <v>51768</v>
      </c>
      <c r="I41" s="100">
        <v>1401</v>
      </c>
      <c r="J41" s="225">
        <v>2.6</v>
      </c>
      <c r="K41" s="100">
        <v>52440</v>
      </c>
      <c r="L41" s="100">
        <v>50651</v>
      </c>
      <c r="M41" s="100">
        <v>1789</v>
      </c>
      <c r="N41" s="225">
        <v>3.4</v>
      </c>
      <c r="O41" s="170"/>
      <c r="P41" s="170"/>
      <c r="Q41" s="170"/>
      <c r="R41" s="170"/>
      <c r="S41" s="170"/>
      <c r="T41" s="170"/>
      <c r="U41" s="170"/>
      <c r="V41" s="170"/>
      <c r="W41" s="170"/>
      <c r="X41" s="170"/>
      <c r="Y41" s="170"/>
      <c r="Z41" s="170"/>
      <c r="AA41" s="170"/>
      <c r="AB41" s="170"/>
      <c r="AC41" s="170"/>
      <c r="AD41" s="170"/>
      <c r="AE41" s="170"/>
      <c r="AF41" s="170"/>
    </row>
    <row r="42" spans="1:32" ht="28.5" customHeight="1">
      <c r="A42" s="173" t="s">
        <v>96</v>
      </c>
      <c r="B42" s="108" t="str">
        <f t="array" ref="B42">_xlfn.IFS(J42&gt;F42,$B$52,J42&lt;F42,$B$51,J42=F42,"-")</f>
        <v>↑</v>
      </c>
      <c r="C42" s="100">
        <v>20243</v>
      </c>
      <c r="D42" s="100">
        <v>19396</v>
      </c>
      <c r="E42" s="100">
        <v>847</v>
      </c>
      <c r="F42" s="225">
        <v>4.2</v>
      </c>
      <c r="G42" s="100">
        <v>19714</v>
      </c>
      <c r="H42" s="100">
        <v>18976</v>
      </c>
      <c r="I42" s="100">
        <v>738</v>
      </c>
      <c r="J42" s="225">
        <v>3.7</v>
      </c>
      <c r="K42" s="100">
        <v>19529</v>
      </c>
      <c r="L42" s="100">
        <v>18670</v>
      </c>
      <c r="M42" s="100">
        <v>859</v>
      </c>
      <c r="N42" s="225">
        <v>4.4000000000000004</v>
      </c>
      <c r="O42" s="170"/>
      <c r="P42" s="170"/>
      <c r="Q42" s="170"/>
      <c r="R42" s="170"/>
      <c r="S42" s="170"/>
      <c r="T42" s="170"/>
      <c r="U42" s="170"/>
      <c r="V42" s="170"/>
      <c r="W42" s="170"/>
      <c r="X42" s="170"/>
      <c r="Y42" s="170"/>
      <c r="Z42" s="170"/>
      <c r="AA42" s="170"/>
      <c r="AB42" s="170"/>
      <c r="AC42" s="170"/>
      <c r="AD42" s="170"/>
      <c r="AE42" s="170"/>
      <c r="AF42" s="170"/>
    </row>
    <row r="43" spans="1:32" ht="28.5" customHeight="1">
      <c r="A43" s="173" t="s">
        <v>97</v>
      </c>
      <c r="B43" s="108" t="str">
        <f t="array" ref="B43">_xlfn.IFS(J43&gt;F43,$B$52,J43&lt;F43,$B$51,J43=F43,"-")</f>
        <v>↑</v>
      </c>
      <c r="C43" s="100">
        <v>12797</v>
      </c>
      <c r="D43" s="100">
        <v>12317</v>
      </c>
      <c r="E43" s="100">
        <v>480</v>
      </c>
      <c r="F43" s="225">
        <v>3.8</v>
      </c>
      <c r="G43" s="100">
        <v>12674</v>
      </c>
      <c r="H43" s="100">
        <v>12283</v>
      </c>
      <c r="I43" s="100">
        <v>391</v>
      </c>
      <c r="J43" s="225">
        <v>3.1</v>
      </c>
      <c r="K43" s="100">
        <v>12780</v>
      </c>
      <c r="L43" s="100">
        <v>12295</v>
      </c>
      <c r="M43" s="100">
        <v>485</v>
      </c>
      <c r="N43" s="225">
        <v>3.8</v>
      </c>
      <c r="O43" s="76"/>
      <c r="P43" s="170"/>
      <c r="Q43" s="170"/>
      <c r="R43" s="170"/>
      <c r="S43" s="170"/>
      <c r="T43" s="170"/>
      <c r="U43" s="170"/>
      <c r="V43" s="170"/>
      <c r="W43" s="170"/>
      <c r="X43" s="170"/>
      <c r="Y43" s="170"/>
      <c r="Z43" s="170"/>
      <c r="AA43" s="170"/>
      <c r="AB43" s="170"/>
      <c r="AC43" s="170"/>
      <c r="AD43" s="170"/>
      <c r="AE43" s="170"/>
      <c r="AF43" s="170"/>
    </row>
    <row r="44" spans="1:32" ht="28.5" customHeight="1">
      <c r="A44" s="173" t="s">
        <v>98</v>
      </c>
      <c r="B44" s="108" t="str">
        <f t="array" ref="B44">_xlfn.IFS(J44&gt;F44,$B$52,J44&lt;F44,$B$51,J44=F44,"-")</f>
        <v>↑</v>
      </c>
      <c r="C44" s="100">
        <v>66964</v>
      </c>
      <c r="D44" s="100">
        <v>64358</v>
      </c>
      <c r="E44" s="100">
        <v>2606</v>
      </c>
      <c r="F44" s="225">
        <v>3.9</v>
      </c>
      <c r="G44" s="100">
        <v>65871</v>
      </c>
      <c r="H44" s="100">
        <v>63805</v>
      </c>
      <c r="I44" s="100">
        <v>2066</v>
      </c>
      <c r="J44" s="225">
        <v>3.1</v>
      </c>
      <c r="K44" s="100">
        <v>65092</v>
      </c>
      <c r="L44" s="100">
        <v>62436</v>
      </c>
      <c r="M44" s="100">
        <v>2656</v>
      </c>
      <c r="N44" s="225">
        <v>4.0999999999999996</v>
      </c>
      <c r="O44" s="170"/>
      <c r="P44" s="170"/>
      <c r="Q44" s="170"/>
      <c r="R44" s="170"/>
      <c r="S44" s="170"/>
      <c r="T44" s="170"/>
      <c r="U44" s="170"/>
      <c r="V44" s="170"/>
      <c r="W44" s="170"/>
      <c r="X44" s="170"/>
      <c r="Y44" s="170"/>
      <c r="Z44" s="170"/>
      <c r="AA44" s="170"/>
      <c r="AB44" s="170"/>
      <c r="AC44" s="170"/>
      <c r="AD44" s="170"/>
      <c r="AE44" s="170"/>
      <c r="AF44" s="170"/>
    </row>
    <row r="45" spans="1:32" ht="28.5" customHeight="1">
      <c r="A45" s="173" t="s">
        <v>99</v>
      </c>
      <c r="B45" s="108" t="str">
        <f t="array" ref="B45">_xlfn.IFS(J45&gt;F45,$B$52,J45&lt;F45,$B$51,J45=F45,"-")</f>
        <v>↑</v>
      </c>
      <c r="C45" s="100">
        <v>41690</v>
      </c>
      <c r="D45" s="100">
        <v>39481</v>
      </c>
      <c r="E45" s="100">
        <v>2209</v>
      </c>
      <c r="F45" s="225">
        <v>5.3</v>
      </c>
      <c r="G45" s="100">
        <v>40949</v>
      </c>
      <c r="H45" s="100">
        <v>39118</v>
      </c>
      <c r="I45" s="100">
        <v>1831</v>
      </c>
      <c r="J45" s="225">
        <v>4.5</v>
      </c>
      <c r="K45" s="100">
        <v>40948</v>
      </c>
      <c r="L45" s="100">
        <v>38817</v>
      </c>
      <c r="M45" s="100">
        <v>2131</v>
      </c>
      <c r="N45" s="225">
        <v>5.2</v>
      </c>
      <c r="O45" s="170"/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0"/>
      <c r="AA45" s="170"/>
      <c r="AB45" s="170"/>
      <c r="AC45" s="170"/>
      <c r="AD45" s="170"/>
      <c r="AE45" s="170"/>
      <c r="AF45" s="170"/>
    </row>
    <row r="46" spans="1:32" ht="28.5" customHeight="1">
      <c r="A46" s="173" t="s">
        <v>100</v>
      </c>
      <c r="B46" s="108" t="str">
        <f t="array" ref="B46">_xlfn.IFS(J46&gt;F46,$B$52,J46&lt;F46,$B$51,J46=F46,"-")</f>
        <v>↑</v>
      </c>
      <c r="C46" s="100">
        <v>14944</v>
      </c>
      <c r="D46" s="100">
        <v>14349</v>
      </c>
      <c r="E46" s="100">
        <v>595</v>
      </c>
      <c r="F46" s="225">
        <v>4</v>
      </c>
      <c r="G46" s="100">
        <v>14801</v>
      </c>
      <c r="H46" s="100">
        <v>14307</v>
      </c>
      <c r="I46" s="100">
        <v>494</v>
      </c>
      <c r="J46" s="225">
        <v>3.3</v>
      </c>
      <c r="K46" s="100">
        <v>14772</v>
      </c>
      <c r="L46" s="100">
        <v>14171</v>
      </c>
      <c r="M46" s="100">
        <v>601</v>
      </c>
      <c r="N46" s="225">
        <v>4.0999999999999996</v>
      </c>
      <c r="O46" s="170"/>
      <c r="P46" s="170"/>
      <c r="Q46" s="170"/>
      <c r="R46" s="170"/>
      <c r="S46" s="170"/>
      <c r="T46" s="170"/>
      <c r="U46" s="170"/>
      <c r="V46" s="170"/>
      <c r="W46" s="170"/>
      <c r="X46" s="170"/>
      <c r="Y46" s="170"/>
      <c r="Z46" s="170"/>
      <c r="AA46" s="170"/>
      <c r="AB46" s="170"/>
      <c r="AC46" s="170"/>
      <c r="AD46" s="170"/>
      <c r="AE46" s="170"/>
      <c r="AF46" s="170"/>
    </row>
    <row r="47" spans="1:32" ht="28.5" customHeight="1">
      <c r="A47" s="173" t="s">
        <v>76</v>
      </c>
      <c r="B47" s="108" t="str" cm="1">
        <f t="array" ref="B47">_xlfn.IFS(J47&gt;F47,$B$52,J47&lt;F47,$B$51,J47=F47,"-")</f>
        <v>↑</v>
      </c>
      <c r="C47" s="100">
        <v>17674</v>
      </c>
      <c r="D47" s="100">
        <v>16687</v>
      </c>
      <c r="E47" s="100">
        <v>987</v>
      </c>
      <c r="F47" s="225">
        <v>5.6</v>
      </c>
      <c r="G47" s="100">
        <v>17411</v>
      </c>
      <c r="H47" s="100">
        <v>16601</v>
      </c>
      <c r="I47" s="100">
        <v>810</v>
      </c>
      <c r="J47" s="225">
        <v>4.7</v>
      </c>
      <c r="K47" s="100">
        <v>17398</v>
      </c>
      <c r="L47" s="100">
        <v>16377</v>
      </c>
      <c r="M47" s="100">
        <v>1021</v>
      </c>
      <c r="N47" s="225">
        <v>5.9</v>
      </c>
      <c r="O47" s="170"/>
      <c r="P47" s="170"/>
      <c r="Q47" s="170"/>
      <c r="R47" s="170"/>
      <c r="S47" s="170"/>
      <c r="T47" s="170"/>
      <c r="U47" s="170"/>
      <c r="V47" s="170"/>
      <c r="W47" s="170"/>
      <c r="X47" s="170"/>
      <c r="Y47" s="170"/>
      <c r="Z47" s="170"/>
      <c r="AA47" s="170"/>
      <c r="AB47" s="170"/>
      <c r="AC47" s="170"/>
      <c r="AD47" s="170"/>
      <c r="AE47" s="170"/>
      <c r="AF47" s="170"/>
    </row>
    <row r="48" spans="1:32" ht="28.5" customHeight="1">
      <c r="A48" s="173" t="s">
        <v>101</v>
      </c>
      <c r="B48" s="108" t="str">
        <f t="array" ref="B48">_xlfn.IFS(J48&gt;F48,$B$52,J48&lt;F48,$B$51,J48=F48,"-")</f>
        <v>↑</v>
      </c>
      <c r="C48" s="100">
        <v>28910</v>
      </c>
      <c r="D48" s="100">
        <v>27872</v>
      </c>
      <c r="E48" s="100">
        <v>1038</v>
      </c>
      <c r="F48" s="225">
        <v>3.6</v>
      </c>
      <c r="G48" s="100">
        <v>28434</v>
      </c>
      <c r="H48" s="100">
        <v>27606</v>
      </c>
      <c r="I48" s="100">
        <v>828</v>
      </c>
      <c r="J48" s="225">
        <v>2.9</v>
      </c>
      <c r="K48" s="100">
        <v>28099</v>
      </c>
      <c r="L48" s="100">
        <v>27026</v>
      </c>
      <c r="M48" s="100">
        <v>1073</v>
      </c>
      <c r="N48" s="225">
        <v>3.8</v>
      </c>
      <c r="O48" s="170"/>
      <c r="P48" s="170"/>
      <c r="Q48" s="170"/>
      <c r="R48" s="170"/>
      <c r="S48" s="170"/>
      <c r="T48" s="170"/>
      <c r="U48" s="170"/>
      <c r="V48" s="170"/>
      <c r="W48" s="170"/>
      <c r="X48" s="170"/>
      <c r="Y48" s="170"/>
      <c r="Z48" s="170"/>
      <c r="AA48" s="170"/>
      <c r="AB48" s="170"/>
      <c r="AC48" s="170"/>
      <c r="AD48" s="170"/>
      <c r="AE48" s="170"/>
      <c r="AF48" s="170"/>
    </row>
    <row r="49" spans="1:14" ht="28.5" customHeight="1">
      <c r="A49" s="173" t="s">
        <v>77</v>
      </c>
      <c r="B49" s="108" t="str">
        <f t="array" ref="B49">_xlfn.IFS(J49&gt;F49,$B$52,J49&lt;F49,$B$51,J49=F49,"-")</f>
        <v>↑</v>
      </c>
      <c r="C49" s="100">
        <v>16756</v>
      </c>
      <c r="D49" s="100">
        <v>15800</v>
      </c>
      <c r="E49" s="100">
        <v>956</v>
      </c>
      <c r="F49" s="225">
        <v>5.7</v>
      </c>
      <c r="G49" s="100">
        <v>16513</v>
      </c>
      <c r="H49" s="100">
        <v>15715</v>
      </c>
      <c r="I49" s="100">
        <v>798</v>
      </c>
      <c r="J49" s="225">
        <v>4.8</v>
      </c>
      <c r="K49" s="100">
        <v>16512</v>
      </c>
      <c r="L49" s="100">
        <v>15532</v>
      </c>
      <c r="M49" s="100">
        <v>980</v>
      </c>
      <c r="N49" s="225">
        <v>5.9</v>
      </c>
    </row>
    <row r="50" spans="1:14" ht="28.5" customHeight="1">
      <c r="A50" s="207" t="s">
        <v>102</v>
      </c>
      <c r="B50" s="220"/>
      <c r="C50" s="170"/>
      <c r="D50" s="170"/>
      <c r="E50" s="170"/>
      <c r="F50" s="170"/>
      <c r="G50" s="170"/>
      <c r="H50" s="170"/>
      <c r="I50" s="170"/>
      <c r="J50" s="170"/>
      <c r="K50" s="170"/>
      <c r="L50" s="170"/>
      <c r="M50" s="170"/>
      <c r="N50" s="170"/>
    </row>
    <row r="51" spans="1:14" ht="28.5" customHeight="1">
      <c r="A51" s="28"/>
      <c r="B51" s="65" t="s">
        <v>29</v>
      </c>
      <c r="C51" s="170"/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70"/>
    </row>
    <row r="52" spans="1:14" ht="28.5" customHeight="1">
      <c r="A52" s="28"/>
      <c r="B52" s="66" t="s">
        <v>67</v>
      </c>
      <c r="C52" s="170"/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70"/>
    </row>
    <row r="53" spans="1:14" ht="28.5" customHeight="1">
      <c r="A53" s="170"/>
      <c r="B53" s="170"/>
      <c r="C53" s="170"/>
      <c r="D53" s="170"/>
      <c r="E53" s="170"/>
      <c r="F53" s="170"/>
      <c r="G53" s="170"/>
      <c r="H53" s="170"/>
      <c r="I53" s="65"/>
      <c r="J53" s="170"/>
      <c r="K53" s="170"/>
      <c r="L53" s="170"/>
      <c r="M53" s="170"/>
      <c r="N53" s="170"/>
    </row>
    <row r="54" spans="1:14" ht="28.5" customHeight="1">
      <c r="A54" s="170"/>
      <c r="B54" s="170"/>
      <c r="C54" s="170"/>
      <c r="D54" s="170"/>
      <c r="E54" s="170"/>
      <c r="F54" s="170"/>
      <c r="G54" s="170"/>
      <c r="H54" s="170"/>
      <c r="I54" s="66"/>
      <c r="J54" s="170"/>
      <c r="K54" s="170"/>
      <c r="L54" s="170"/>
      <c r="M54" s="170"/>
      <c r="N54" s="170"/>
    </row>
  </sheetData>
  <mergeCells count="21">
    <mergeCell ref="G4:J4"/>
    <mergeCell ref="A50:B50"/>
    <mergeCell ref="E5:F5"/>
    <mergeCell ref="E23:F23"/>
    <mergeCell ref="M5:N5"/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</mergeCells>
  <conditionalFormatting sqref="B8:B17">
    <cfRule type="cellIs" dxfId="1" priority="4" operator="equal">
      <formula>$B$48</formula>
    </cfRule>
    <cfRule type="colorScale" priority="6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7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18:B19">
    <cfRule type="colorScale" priority="54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5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9">
    <cfRule type="cellIs" dxfId="0" priority="56" operator="equal">
      <formula>$B$51</formula>
    </cfRule>
    <cfRule type="colorScale" priority="5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1"/>
  <sheetViews>
    <sheetView zoomScale="60" zoomScaleNormal="60" workbookViewId="0">
      <selection activeCell="U10" sqref="U10"/>
    </sheetView>
  </sheetViews>
  <sheetFormatPr defaultColWidth="8.85546875" defaultRowHeight="15"/>
  <cols>
    <col min="1" max="1" width="9.140625" style="134" customWidth="1"/>
    <col min="2" max="2" width="11.28515625" style="134" customWidth="1"/>
    <col min="3" max="3" width="19" style="135" customWidth="1"/>
    <col min="4" max="4" width="20.140625" style="136" customWidth="1"/>
  </cols>
  <sheetData>
    <row r="1" spans="1:6" ht="15.75" customHeight="1">
      <c r="A1" s="209" t="s">
        <v>103</v>
      </c>
      <c r="B1" s="229"/>
      <c r="C1" s="230"/>
      <c r="D1" s="231"/>
      <c r="E1" s="220"/>
      <c r="F1" s="220"/>
    </row>
    <row r="2" spans="1:6" ht="15.75" customHeight="1">
      <c r="A2" s="209" t="s">
        <v>104</v>
      </c>
      <c r="B2" s="229"/>
      <c r="C2" s="230"/>
      <c r="D2" s="231"/>
      <c r="E2" s="220"/>
      <c r="F2" s="220"/>
    </row>
    <row r="3" spans="1:6">
      <c r="A3" s="208" t="s">
        <v>105</v>
      </c>
      <c r="B3" s="229"/>
      <c r="C3" s="230"/>
      <c r="D3" s="231"/>
      <c r="E3" s="220"/>
      <c r="F3" s="220"/>
    </row>
    <row r="4" spans="1:6">
      <c r="A4" s="210" t="s">
        <v>106</v>
      </c>
      <c r="B4" s="229"/>
      <c r="C4" s="230"/>
      <c r="D4" s="231"/>
      <c r="E4" s="170"/>
      <c r="F4" s="170"/>
    </row>
    <row r="5" spans="1:6" ht="15.75" customHeight="1" thickBot="1">
      <c r="A5" s="36" t="s">
        <v>107</v>
      </c>
      <c r="B5" s="36" t="s">
        <v>108</v>
      </c>
      <c r="C5" s="125" t="s">
        <v>109</v>
      </c>
      <c r="D5" s="128" t="s">
        <v>110</v>
      </c>
      <c r="E5" s="170"/>
      <c r="F5" s="170"/>
    </row>
    <row r="6" spans="1:6" ht="15.75" customHeight="1" thickTop="1">
      <c r="A6" s="37">
        <v>2020</v>
      </c>
      <c r="B6" s="193">
        <v>43831</v>
      </c>
      <c r="C6" s="127">
        <v>64672</v>
      </c>
      <c r="D6" s="129">
        <v>2.8</v>
      </c>
      <c r="E6" s="170"/>
      <c r="F6" s="170"/>
    </row>
    <row r="7" spans="1:6">
      <c r="A7" s="37">
        <v>2020</v>
      </c>
      <c r="B7" s="193">
        <v>43862</v>
      </c>
      <c r="C7" s="127">
        <v>68220</v>
      </c>
      <c r="D7" s="129">
        <v>2.9</v>
      </c>
      <c r="E7" s="170"/>
      <c r="F7" s="170"/>
    </row>
    <row r="8" spans="1:6">
      <c r="A8" s="37">
        <v>2020</v>
      </c>
      <c r="B8" s="193">
        <v>43891</v>
      </c>
      <c r="C8" s="127">
        <v>71235</v>
      </c>
      <c r="D8" s="129">
        <v>3.1</v>
      </c>
      <c r="E8" s="170"/>
      <c r="F8" s="170"/>
    </row>
    <row r="9" spans="1:6">
      <c r="A9" s="37">
        <v>2020</v>
      </c>
      <c r="B9" s="193">
        <v>43922</v>
      </c>
      <c r="C9" s="127">
        <v>272781</v>
      </c>
      <c r="D9" s="129">
        <v>11.7</v>
      </c>
      <c r="E9" s="170"/>
      <c r="F9" s="170"/>
    </row>
    <row r="10" spans="1:6">
      <c r="A10" s="37">
        <v>2020</v>
      </c>
      <c r="B10" s="193">
        <v>43952</v>
      </c>
      <c r="C10" s="127">
        <v>216587</v>
      </c>
      <c r="D10" s="129">
        <v>9.3000000000000007</v>
      </c>
      <c r="E10" s="170"/>
      <c r="F10" s="170"/>
    </row>
    <row r="11" spans="1:6">
      <c r="A11" s="37">
        <v>2020</v>
      </c>
      <c r="B11" s="193">
        <v>43983</v>
      </c>
      <c r="C11" s="127">
        <v>182262</v>
      </c>
      <c r="D11" s="129">
        <v>7.8</v>
      </c>
      <c r="E11" s="170"/>
      <c r="F11" s="170"/>
    </row>
    <row r="12" spans="1:6">
      <c r="A12" s="37">
        <v>2020</v>
      </c>
      <c r="B12" s="193">
        <v>44013</v>
      </c>
      <c r="C12" s="127">
        <v>166581</v>
      </c>
      <c r="D12" s="129">
        <v>7.1</v>
      </c>
      <c r="E12" s="170"/>
      <c r="F12" s="170"/>
    </row>
    <row r="13" spans="1:6">
      <c r="A13" s="37">
        <v>2020</v>
      </c>
      <c r="B13" s="193">
        <v>44044</v>
      </c>
      <c r="C13" s="127">
        <v>145795</v>
      </c>
      <c r="D13" s="129">
        <v>6.2</v>
      </c>
      <c r="E13" s="170"/>
      <c r="F13" s="170"/>
    </row>
    <row r="14" spans="1:6">
      <c r="A14" s="37">
        <v>2020</v>
      </c>
      <c r="B14" s="193">
        <v>44075</v>
      </c>
      <c r="C14" s="127">
        <v>137591</v>
      </c>
      <c r="D14" s="129">
        <v>5.8</v>
      </c>
      <c r="E14" s="170"/>
      <c r="F14" s="170"/>
    </row>
    <row r="15" spans="1:6">
      <c r="A15" s="37">
        <v>2020</v>
      </c>
      <c r="B15" s="193">
        <v>44105</v>
      </c>
      <c r="C15" s="127">
        <v>125775</v>
      </c>
      <c r="D15" s="129">
        <v>5.3</v>
      </c>
      <c r="E15" s="170"/>
      <c r="F15" s="170"/>
    </row>
    <row r="16" spans="1:6">
      <c r="A16" s="37">
        <v>2020</v>
      </c>
      <c r="B16" s="193">
        <v>44136</v>
      </c>
      <c r="C16" s="127">
        <v>119509</v>
      </c>
      <c r="D16" s="129">
        <v>5.0999999999999996</v>
      </c>
      <c r="E16" s="170"/>
      <c r="F16" s="170"/>
    </row>
    <row r="17" spans="1:4">
      <c r="A17" s="37">
        <v>2020</v>
      </c>
      <c r="B17" s="193">
        <v>44166</v>
      </c>
      <c r="C17" s="127">
        <v>115370</v>
      </c>
      <c r="D17" s="129">
        <v>4.9000000000000004</v>
      </c>
    </row>
    <row r="18" spans="1:4">
      <c r="A18" s="37">
        <v>2021</v>
      </c>
      <c r="B18" s="193">
        <v>44197</v>
      </c>
      <c r="C18" s="127">
        <v>109050</v>
      </c>
      <c r="D18" s="129">
        <v>4.5999999999999996</v>
      </c>
    </row>
    <row r="19" spans="1:4">
      <c r="A19" s="37">
        <v>2021</v>
      </c>
      <c r="B19" s="193">
        <v>44228</v>
      </c>
      <c r="C19" s="127">
        <v>104520</v>
      </c>
      <c r="D19" s="129">
        <v>4.4000000000000004</v>
      </c>
    </row>
    <row r="20" spans="1:4">
      <c r="A20" s="37">
        <v>2021</v>
      </c>
      <c r="B20" s="193">
        <v>44256</v>
      </c>
      <c r="C20" s="127">
        <v>101304</v>
      </c>
      <c r="D20" s="129">
        <v>4.3</v>
      </c>
    </row>
    <row r="21" spans="1:4">
      <c r="A21" s="37">
        <v>2021</v>
      </c>
      <c r="B21" s="193">
        <v>44287</v>
      </c>
      <c r="C21" s="127">
        <v>98905</v>
      </c>
      <c r="D21" s="129">
        <v>4.2</v>
      </c>
    </row>
    <row r="22" spans="1:4">
      <c r="A22" s="37">
        <v>2021</v>
      </c>
      <c r="B22" s="193">
        <v>44317</v>
      </c>
      <c r="C22" s="127">
        <v>96890</v>
      </c>
      <c r="D22" s="129">
        <v>4.0999999999999996</v>
      </c>
    </row>
    <row r="23" spans="1:4">
      <c r="A23" s="37">
        <v>2021</v>
      </c>
      <c r="B23" s="193">
        <v>44348</v>
      </c>
      <c r="C23" s="127">
        <v>95626</v>
      </c>
      <c r="D23" s="129">
        <v>4</v>
      </c>
    </row>
    <row r="24" spans="1:4">
      <c r="A24" s="37">
        <v>2021</v>
      </c>
      <c r="B24" s="193">
        <v>44378</v>
      </c>
      <c r="C24" s="127">
        <v>93000</v>
      </c>
      <c r="D24" s="129">
        <v>3.9</v>
      </c>
    </row>
    <row r="25" spans="1:4">
      <c r="A25" s="37">
        <v>2021</v>
      </c>
      <c r="B25" s="193">
        <v>44409</v>
      </c>
      <c r="C25" s="127">
        <v>89841</v>
      </c>
      <c r="D25" s="129">
        <v>3.8</v>
      </c>
    </row>
    <row r="26" spans="1:4">
      <c r="A26" s="37">
        <v>2021</v>
      </c>
      <c r="B26" s="193">
        <v>44440</v>
      </c>
      <c r="C26" s="127">
        <v>86172</v>
      </c>
      <c r="D26" s="129">
        <v>3.6</v>
      </c>
    </row>
    <row r="27" spans="1:4">
      <c r="A27" s="37">
        <v>2021</v>
      </c>
      <c r="B27" s="193">
        <v>44470</v>
      </c>
      <c r="C27" s="127">
        <v>83030</v>
      </c>
      <c r="D27" s="129">
        <v>3.5</v>
      </c>
    </row>
    <row r="28" spans="1:4">
      <c r="A28" s="37">
        <v>2021</v>
      </c>
      <c r="B28" s="193">
        <v>44501</v>
      </c>
      <c r="C28" s="127">
        <v>80381</v>
      </c>
      <c r="D28" s="129">
        <v>3.4</v>
      </c>
    </row>
    <row r="29" spans="1:4">
      <c r="A29" s="37">
        <v>2021</v>
      </c>
      <c r="B29" s="193">
        <v>44531</v>
      </c>
      <c r="C29" s="127">
        <v>78529</v>
      </c>
      <c r="D29" s="129">
        <v>3.3</v>
      </c>
    </row>
    <row r="30" spans="1:4">
      <c r="A30" s="37">
        <v>2022</v>
      </c>
      <c r="B30" s="193">
        <v>44562</v>
      </c>
      <c r="C30" s="127">
        <v>77953</v>
      </c>
      <c r="D30" s="129">
        <v>3.3</v>
      </c>
    </row>
    <row r="31" spans="1:4">
      <c r="A31" s="37">
        <v>2022</v>
      </c>
      <c r="B31" s="193">
        <v>44593</v>
      </c>
      <c r="C31" s="127">
        <v>77481</v>
      </c>
      <c r="D31" s="129">
        <v>3.2</v>
      </c>
    </row>
    <row r="32" spans="1:4">
      <c r="A32" s="37">
        <v>2022</v>
      </c>
      <c r="B32" s="193">
        <v>44621</v>
      </c>
      <c r="C32" s="127">
        <v>76965</v>
      </c>
      <c r="D32" s="129">
        <v>3.2</v>
      </c>
    </row>
    <row r="33" spans="1:4">
      <c r="A33" s="37">
        <v>2022</v>
      </c>
      <c r="B33" s="193">
        <v>44652</v>
      </c>
      <c r="C33" s="127">
        <v>76356</v>
      </c>
      <c r="D33" s="129">
        <v>3.2</v>
      </c>
    </row>
    <row r="34" spans="1:4">
      <c r="A34" s="37">
        <v>2022</v>
      </c>
      <c r="B34" s="193">
        <v>44682</v>
      </c>
      <c r="C34" s="127">
        <v>76137</v>
      </c>
      <c r="D34" s="129">
        <v>3.2</v>
      </c>
    </row>
    <row r="35" spans="1:4">
      <c r="A35" s="37">
        <v>2022</v>
      </c>
      <c r="B35" s="193">
        <v>44713</v>
      </c>
      <c r="C35" s="127">
        <v>76473</v>
      </c>
      <c r="D35" s="129">
        <v>3.2</v>
      </c>
    </row>
    <row r="36" spans="1:4">
      <c r="A36" s="37">
        <v>2022</v>
      </c>
      <c r="B36" s="193">
        <v>44743</v>
      </c>
      <c r="C36" s="127">
        <v>77187</v>
      </c>
      <c r="D36" s="129">
        <v>3.2</v>
      </c>
    </row>
    <row r="37" spans="1:4">
      <c r="A37" s="37">
        <v>2022</v>
      </c>
      <c r="B37" s="193">
        <v>44774</v>
      </c>
      <c r="C37" s="127">
        <v>77906</v>
      </c>
      <c r="D37" s="129">
        <v>3.2</v>
      </c>
    </row>
    <row r="38" spans="1:4">
      <c r="A38" s="37">
        <v>2022</v>
      </c>
      <c r="B38" s="193">
        <v>44805</v>
      </c>
      <c r="C38" s="127">
        <v>78040</v>
      </c>
      <c r="D38" s="129">
        <v>3.2</v>
      </c>
    </row>
    <row r="39" spans="1:4">
      <c r="A39" s="37">
        <v>2022</v>
      </c>
      <c r="B39" s="193">
        <v>44835</v>
      </c>
      <c r="C39" s="127">
        <v>77708</v>
      </c>
      <c r="D39" s="129">
        <v>3.2</v>
      </c>
    </row>
    <row r="40" spans="1:4">
      <c r="A40" s="37">
        <v>2022</v>
      </c>
      <c r="B40" s="193">
        <v>44866</v>
      </c>
      <c r="C40" s="127">
        <v>76938</v>
      </c>
      <c r="D40" s="129">
        <v>3.2</v>
      </c>
    </row>
    <row r="41" spans="1:4">
      <c r="A41" s="37">
        <v>2022</v>
      </c>
      <c r="B41" s="193">
        <v>44896</v>
      </c>
      <c r="C41" s="127">
        <v>75778</v>
      </c>
      <c r="D41" s="129">
        <v>3.1</v>
      </c>
    </row>
    <row r="42" spans="1:4">
      <c r="A42" s="37">
        <v>2023</v>
      </c>
      <c r="B42" s="193">
        <v>44927</v>
      </c>
      <c r="C42" s="127">
        <v>74568</v>
      </c>
      <c r="D42" s="129">
        <v>3.1</v>
      </c>
    </row>
    <row r="43" spans="1:4">
      <c r="A43" s="37">
        <v>2023</v>
      </c>
      <c r="B43" s="193">
        <v>44958</v>
      </c>
      <c r="C43" s="127">
        <v>73678</v>
      </c>
      <c r="D43" s="129">
        <v>3</v>
      </c>
    </row>
    <row r="44" spans="1:4">
      <c r="A44" s="37">
        <v>2023</v>
      </c>
      <c r="B44" s="193">
        <v>44986</v>
      </c>
      <c r="C44" s="127">
        <v>72838</v>
      </c>
      <c r="D44" s="129">
        <v>3</v>
      </c>
    </row>
    <row r="45" spans="1:4">
      <c r="A45" s="37">
        <v>2023</v>
      </c>
      <c r="B45" s="193">
        <v>45017</v>
      </c>
      <c r="C45" s="127">
        <v>71636</v>
      </c>
      <c r="D45" s="129">
        <v>2.9</v>
      </c>
    </row>
    <row r="46" spans="1:4">
      <c r="A46" s="37">
        <v>2023</v>
      </c>
      <c r="B46" s="193">
        <v>45047</v>
      </c>
      <c r="C46" s="127">
        <v>70296</v>
      </c>
      <c r="D46" s="129">
        <v>2.8</v>
      </c>
    </row>
    <row r="47" spans="1:4">
      <c r="A47" s="37">
        <v>2023</v>
      </c>
      <c r="B47" s="193">
        <v>45078</v>
      </c>
      <c r="C47" s="127">
        <v>69360</v>
      </c>
      <c r="D47" s="129">
        <v>2.8</v>
      </c>
    </row>
    <row r="48" spans="1:4">
      <c r="A48" s="37">
        <v>2023</v>
      </c>
      <c r="B48" s="193">
        <v>45108</v>
      </c>
      <c r="C48" s="127">
        <v>69575</v>
      </c>
      <c r="D48" s="129">
        <v>2.8</v>
      </c>
    </row>
    <row r="49" spans="1:4">
      <c r="A49" s="37">
        <v>2023</v>
      </c>
      <c r="B49" s="193">
        <v>45139</v>
      </c>
      <c r="C49" s="127">
        <v>71144</v>
      </c>
      <c r="D49" s="129">
        <v>2.9</v>
      </c>
    </row>
    <row r="50" spans="1:4">
      <c r="A50" s="37">
        <v>2023</v>
      </c>
      <c r="B50" s="193">
        <v>45170</v>
      </c>
      <c r="C50" s="127">
        <v>73773</v>
      </c>
      <c r="D50" s="129">
        <v>3</v>
      </c>
    </row>
    <row r="51" spans="1:4">
      <c r="A51" s="37">
        <v>2023</v>
      </c>
      <c r="B51" s="193">
        <v>45200</v>
      </c>
      <c r="C51" s="127">
        <v>76964</v>
      </c>
      <c r="D51" s="129">
        <v>3.1</v>
      </c>
    </row>
    <row r="52" spans="1:4">
      <c r="A52" s="37">
        <v>2023</v>
      </c>
      <c r="B52" s="193">
        <v>45231</v>
      </c>
      <c r="C52" s="127">
        <v>80240</v>
      </c>
      <c r="D52" s="129">
        <v>3.2</v>
      </c>
    </row>
    <row r="53" spans="1:4">
      <c r="A53" s="37">
        <v>2023</v>
      </c>
      <c r="B53" s="193">
        <v>45261</v>
      </c>
      <c r="C53" s="127">
        <v>83275</v>
      </c>
      <c r="D53" s="129">
        <v>3.3</v>
      </c>
    </row>
    <row r="54" spans="1:4">
      <c r="A54" s="37">
        <v>2024</v>
      </c>
      <c r="B54" s="193">
        <v>45292</v>
      </c>
      <c r="C54" s="127">
        <v>85974</v>
      </c>
      <c r="D54" s="129">
        <v>3.4</v>
      </c>
    </row>
    <row r="55" spans="1:4">
      <c r="A55" s="37">
        <v>2024</v>
      </c>
      <c r="B55" s="193">
        <v>45323</v>
      </c>
      <c r="C55" s="127">
        <v>88929</v>
      </c>
      <c r="D55" s="129">
        <v>3.5</v>
      </c>
    </row>
    <row r="56" spans="1:4">
      <c r="A56" s="37">
        <v>2024</v>
      </c>
      <c r="B56" s="193">
        <v>45352</v>
      </c>
      <c r="C56" s="127">
        <v>93207</v>
      </c>
      <c r="D56" s="129">
        <v>3.7</v>
      </c>
    </row>
    <row r="57" spans="1:4">
      <c r="A57" s="37">
        <v>2024</v>
      </c>
      <c r="B57" s="193">
        <v>45383</v>
      </c>
      <c r="C57" s="127">
        <v>99053</v>
      </c>
      <c r="D57" s="129">
        <v>3.9</v>
      </c>
    </row>
    <row r="58" spans="1:4">
      <c r="A58" s="37">
        <v>2024</v>
      </c>
      <c r="B58" s="193">
        <v>45413</v>
      </c>
      <c r="C58" s="127">
        <v>105424</v>
      </c>
      <c r="D58" s="129">
        <v>4.2</v>
      </c>
    </row>
    <row r="59" spans="1:4">
      <c r="A59" s="37">
        <v>2024</v>
      </c>
      <c r="B59" s="193">
        <v>45444</v>
      </c>
      <c r="C59" s="127">
        <v>111177</v>
      </c>
      <c r="D59" s="129">
        <v>4.4000000000000004</v>
      </c>
    </row>
    <row r="60" spans="1:4">
      <c r="A60" s="37">
        <v>2024</v>
      </c>
      <c r="B60" s="193">
        <v>45474</v>
      </c>
      <c r="C60" s="127">
        <v>115123</v>
      </c>
      <c r="D60" s="129">
        <v>4.5</v>
      </c>
    </row>
    <row r="61" spans="1:4">
      <c r="A61" s="37">
        <v>2024</v>
      </c>
      <c r="B61" s="193">
        <v>45505</v>
      </c>
      <c r="C61" s="127">
        <v>116576</v>
      </c>
      <c r="D61" s="129">
        <v>4.5999999999999996</v>
      </c>
    </row>
    <row r="62" spans="1:4">
      <c r="A62" s="37">
        <v>2024</v>
      </c>
      <c r="B62" s="193">
        <v>45536</v>
      </c>
      <c r="C62" s="127">
        <v>115873</v>
      </c>
      <c r="D62" s="129">
        <v>4.5</v>
      </c>
    </row>
    <row r="63" spans="1:4">
      <c r="A63" s="37">
        <v>2024</v>
      </c>
      <c r="B63" s="193">
        <v>45566</v>
      </c>
      <c r="C63" s="127">
        <v>114211</v>
      </c>
      <c r="D63" s="129">
        <v>4.5</v>
      </c>
    </row>
    <row r="64" spans="1:4">
      <c r="A64" s="37">
        <v>2024</v>
      </c>
      <c r="B64" s="193">
        <v>45597</v>
      </c>
      <c r="C64" s="127">
        <v>112954</v>
      </c>
      <c r="D64" s="129">
        <v>4.4000000000000004</v>
      </c>
    </row>
    <row r="65" spans="1:4">
      <c r="A65" s="37">
        <v>2024</v>
      </c>
      <c r="B65" s="193">
        <v>45627</v>
      </c>
      <c r="C65" s="127">
        <v>112637</v>
      </c>
      <c r="D65" s="129">
        <v>4.4000000000000004</v>
      </c>
    </row>
    <row r="66" spans="1:4">
      <c r="A66" s="37">
        <v>2025</v>
      </c>
      <c r="B66" s="193">
        <v>45658</v>
      </c>
      <c r="C66" s="127">
        <v>109341</v>
      </c>
      <c r="D66" s="129">
        <v>4.3</v>
      </c>
    </row>
    <row r="67" spans="1:4">
      <c r="A67" s="37">
        <v>2025</v>
      </c>
      <c r="B67" s="193">
        <v>45689</v>
      </c>
      <c r="C67" s="127">
        <v>107112</v>
      </c>
      <c r="D67" s="129">
        <v>4.2</v>
      </c>
    </row>
    <row r="68" spans="1:4">
      <c r="A68" s="37">
        <v>2025</v>
      </c>
      <c r="B68" s="193">
        <v>45717</v>
      </c>
      <c r="C68" s="127">
        <v>105631</v>
      </c>
      <c r="D68" s="129">
        <v>4.0999999999999996</v>
      </c>
    </row>
    <row r="69" spans="1:4">
      <c r="A69" s="37">
        <v>2025</v>
      </c>
      <c r="B69" s="193">
        <v>45748</v>
      </c>
      <c r="C69" s="127">
        <v>106470</v>
      </c>
      <c r="D69" s="129">
        <v>4.2</v>
      </c>
    </row>
    <row r="70" spans="1:4">
      <c r="A70" s="37">
        <v>2025</v>
      </c>
      <c r="B70" s="193">
        <v>45778</v>
      </c>
      <c r="C70" s="127">
        <v>105694</v>
      </c>
      <c r="D70" s="129">
        <v>4.0999999999999996</v>
      </c>
    </row>
    <row r="71" spans="1:4">
      <c r="A71" s="37">
        <v>2025</v>
      </c>
      <c r="B71" s="193">
        <v>45809</v>
      </c>
      <c r="C71" s="127">
        <v>105951</v>
      </c>
      <c r="D71" s="129">
        <v>4.0999999999999996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71"/>
  <sheetViews>
    <sheetView zoomScale="60" zoomScaleNormal="60" workbookViewId="0">
      <selection activeCell="X42" sqref="X42"/>
    </sheetView>
  </sheetViews>
  <sheetFormatPr defaultColWidth="8.85546875" defaultRowHeight="15"/>
  <cols>
    <col min="1" max="1" width="9.140625" style="134" customWidth="1"/>
    <col min="2" max="2" width="11.7109375" style="134" customWidth="1"/>
    <col min="3" max="3" width="9.140625" style="136" customWidth="1"/>
    <col min="4" max="4" width="13.28515625" style="135" bestFit="1" customWidth="1"/>
    <col min="7" max="8" width="9" bestFit="1" customWidth="1"/>
  </cols>
  <sheetData>
    <row r="1" spans="1:6" ht="15.75" customHeight="1">
      <c r="A1" s="209" t="s">
        <v>103</v>
      </c>
      <c r="B1" s="229"/>
      <c r="C1" s="231"/>
      <c r="D1" s="230"/>
      <c r="E1" s="220"/>
      <c r="F1" s="220"/>
    </row>
    <row r="2" spans="1:6" ht="15.75" customHeight="1">
      <c r="A2" s="209" t="s">
        <v>104</v>
      </c>
      <c r="B2" s="229"/>
      <c r="C2" s="231"/>
      <c r="D2" s="230"/>
      <c r="E2" s="220"/>
      <c r="F2" s="220"/>
    </row>
    <row r="3" spans="1:6" ht="15.75" customHeight="1">
      <c r="A3" s="178"/>
      <c r="B3" s="175"/>
      <c r="C3" s="177"/>
      <c r="D3" s="176"/>
      <c r="E3" s="170"/>
      <c r="F3" s="170"/>
    </row>
    <row r="4" spans="1:6">
      <c r="A4" s="210" t="s">
        <v>106</v>
      </c>
      <c r="B4" s="229"/>
      <c r="C4" s="231"/>
      <c r="D4" s="230"/>
      <c r="E4" s="220"/>
      <c r="F4" s="170"/>
    </row>
    <row r="5" spans="1:6" ht="52.5" customHeight="1" thickBot="1">
      <c r="A5" s="36" t="s">
        <v>107</v>
      </c>
      <c r="B5" s="36" t="s">
        <v>108</v>
      </c>
      <c r="C5" s="128" t="s">
        <v>111</v>
      </c>
      <c r="D5" s="125" t="s">
        <v>112</v>
      </c>
      <c r="E5" s="170"/>
      <c r="F5" s="170"/>
    </row>
    <row r="6" spans="1:6" ht="15.75" customHeight="1" thickTop="1">
      <c r="A6" s="37">
        <v>2020</v>
      </c>
      <c r="B6" s="193">
        <v>43831</v>
      </c>
      <c r="C6" s="129">
        <v>58</v>
      </c>
      <c r="D6" s="127">
        <v>2268881</v>
      </c>
      <c r="E6" s="170"/>
      <c r="F6" s="170"/>
    </row>
    <row r="7" spans="1:6">
      <c r="A7" s="37">
        <v>2020</v>
      </c>
      <c r="B7" s="193">
        <v>43862</v>
      </c>
      <c r="C7" s="129">
        <v>57.9</v>
      </c>
      <c r="D7" s="127">
        <v>2260600</v>
      </c>
      <c r="E7" s="170"/>
      <c r="F7" s="170"/>
    </row>
    <row r="8" spans="1:6">
      <c r="A8" s="37">
        <v>2020</v>
      </c>
      <c r="B8" s="193">
        <v>43891</v>
      </c>
      <c r="C8" s="129">
        <v>57.6</v>
      </c>
      <c r="D8" s="127">
        <v>2251335</v>
      </c>
      <c r="E8" s="170"/>
      <c r="F8" s="170"/>
    </row>
    <row r="9" spans="1:6">
      <c r="A9" s="37">
        <v>2020</v>
      </c>
      <c r="B9" s="193">
        <v>43922</v>
      </c>
      <c r="C9" s="129">
        <v>57.6</v>
      </c>
      <c r="D9" s="127">
        <v>2049869</v>
      </c>
      <c r="E9" s="170"/>
      <c r="F9" s="170"/>
    </row>
    <row r="10" spans="1:6">
      <c r="A10" s="37">
        <v>2020</v>
      </c>
      <c r="B10" s="193">
        <v>43952</v>
      </c>
      <c r="C10" s="129">
        <v>57.8</v>
      </c>
      <c r="D10" s="127">
        <v>2118489</v>
      </c>
      <c r="E10" s="170"/>
      <c r="F10" s="170"/>
    </row>
    <row r="11" spans="1:6">
      <c r="A11" s="37">
        <v>2020</v>
      </c>
      <c r="B11" s="193">
        <v>43983</v>
      </c>
      <c r="C11" s="129">
        <v>57.6</v>
      </c>
      <c r="D11" s="127">
        <v>2145445</v>
      </c>
      <c r="E11" s="170"/>
      <c r="F11" s="170"/>
    </row>
    <row r="12" spans="1:6">
      <c r="A12" s="37">
        <v>2020</v>
      </c>
      <c r="B12" s="193">
        <v>44013</v>
      </c>
      <c r="C12" s="129">
        <v>57.8</v>
      </c>
      <c r="D12" s="127">
        <v>2173869</v>
      </c>
      <c r="E12" s="170"/>
      <c r="F12" s="170"/>
    </row>
    <row r="13" spans="1:6">
      <c r="A13" s="37">
        <v>2020</v>
      </c>
      <c r="B13" s="193">
        <v>44044</v>
      </c>
      <c r="C13" s="129">
        <v>57.8</v>
      </c>
      <c r="D13" s="127">
        <v>2198823</v>
      </c>
      <c r="E13" s="170"/>
      <c r="F13" s="170"/>
    </row>
    <row r="14" spans="1:6">
      <c r="A14" s="37">
        <v>2020</v>
      </c>
      <c r="B14" s="193">
        <v>44075</v>
      </c>
      <c r="C14" s="129">
        <v>58.1</v>
      </c>
      <c r="D14" s="127">
        <v>2219532</v>
      </c>
      <c r="E14" s="170"/>
      <c r="F14" s="170"/>
    </row>
    <row r="15" spans="1:6">
      <c r="A15" s="37">
        <v>2020</v>
      </c>
      <c r="B15" s="193">
        <v>44105</v>
      </c>
      <c r="C15" s="129">
        <v>58</v>
      </c>
      <c r="D15" s="127">
        <v>2233386</v>
      </c>
      <c r="E15" s="170"/>
      <c r="F15" s="170"/>
    </row>
    <row r="16" spans="1:6">
      <c r="A16" s="37">
        <v>2020</v>
      </c>
      <c r="B16" s="193">
        <v>44136</v>
      </c>
      <c r="C16" s="129">
        <v>58</v>
      </c>
      <c r="D16" s="127">
        <v>2241588</v>
      </c>
      <c r="E16" s="170"/>
      <c r="F16" s="170"/>
    </row>
    <row r="17" spans="1:4">
      <c r="A17" s="37">
        <v>2020</v>
      </c>
      <c r="B17" s="193">
        <v>44166</v>
      </c>
      <c r="C17" s="129">
        <v>57.9</v>
      </c>
      <c r="D17" s="127">
        <v>2245612</v>
      </c>
    </row>
    <row r="18" spans="1:4">
      <c r="A18" s="37">
        <v>2021</v>
      </c>
      <c r="B18" s="193">
        <v>44197</v>
      </c>
      <c r="C18" s="129">
        <v>57.8</v>
      </c>
      <c r="D18" s="127">
        <v>2248346</v>
      </c>
    </row>
    <row r="19" spans="1:4">
      <c r="A19" s="37">
        <v>2021</v>
      </c>
      <c r="B19" s="193">
        <v>44228</v>
      </c>
      <c r="C19" s="129">
        <v>57.7</v>
      </c>
      <c r="D19" s="127">
        <v>2251647</v>
      </c>
    </row>
    <row r="20" spans="1:4">
      <c r="A20" s="37">
        <v>2021</v>
      </c>
      <c r="B20" s="193">
        <v>44256</v>
      </c>
      <c r="C20" s="129">
        <v>57.7</v>
      </c>
      <c r="D20" s="127">
        <v>2256609</v>
      </c>
    </row>
    <row r="21" spans="1:4">
      <c r="A21" s="37">
        <v>2021</v>
      </c>
      <c r="B21" s="193">
        <v>44287</v>
      </c>
      <c r="C21" s="129">
        <v>57.7</v>
      </c>
      <c r="D21" s="127">
        <v>2262412</v>
      </c>
    </row>
    <row r="22" spans="1:4">
      <c r="A22" s="37">
        <v>2021</v>
      </c>
      <c r="B22" s="193">
        <v>44317</v>
      </c>
      <c r="C22" s="129">
        <v>57.7</v>
      </c>
      <c r="D22" s="127">
        <v>2268037</v>
      </c>
    </row>
    <row r="23" spans="1:4">
      <c r="A23" s="37">
        <v>2021</v>
      </c>
      <c r="B23" s="193">
        <v>44348</v>
      </c>
      <c r="C23" s="129">
        <v>57.7</v>
      </c>
      <c r="D23" s="127">
        <v>2272304</v>
      </c>
    </row>
    <row r="24" spans="1:4">
      <c r="A24" s="37">
        <v>2021</v>
      </c>
      <c r="B24" s="193">
        <v>44378</v>
      </c>
      <c r="C24" s="129">
        <v>57.6</v>
      </c>
      <c r="D24" s="127">
        <v>2275589</v>
      </c>
    </row>
    <row r="25" spans="1:4">
      <c r="A25" s="37">
        <v>2021</v>
      </c>
      <c r="B25" s="193">
        <v>44409</v>
      </c>
      <c r="C25" s="129">
        <v>57.5</v>
      </c>
      <c r="D25" s="127">
        <v>2278837</v>
      </c>
    </row>
    <row r="26" spans="1:4">
      <c r="A26" s="37">
        <v>2021</v>
      </c>
      <c r="B26" s="193">
        <v>44440</v>
      </c>
      <c r="C26" s="129">
        <v>57.4</v>
      </c>
      <c r="D26" s="127">
        <v>2282766</v>
      </c>
    </row>
    <row r="27" spans="1:4">
      <c r="A27" s="37">
        <v>2021</v>
      </c>
      <c r="B27" s="193">
        <v>44470</v>
      </c>
      <c r="C27" s="129">
        <v>57.4</v>
      </c>
      <c r="D27" s="127">
        <v>2288004</v>
      </c>
    </row>
    <row r="28" spans="1:4">
      <c r="A28" s="37">
        <v>2021</v>
      </c>
      <c r="B28" s="193">
        <v>44501</v>
      </c>
      <c r="C28" s="129">
        <v>57.4</v>
      </c>
      <c r="D28" s="127">
        <v>2294463</v>
      </c>
    </row>
    <row r="29" spans="1:4">
      <c r="A29" s="37">
        <v>2021</v>
      </c>
      <c r="B29" s="193">
        <v>44531</v>
      </c>
      <c r="C29" s="129">
        <v>57.4</v>
      </c>
      <c r="D29" s="127">
        <v>2301857</v>
      </c>
    </row>
    <row r="30" spans="1:4">
      <c r="A30" s="37">
        <v>2022</v>
      </c>
      <c r="B30" s="193">
        <v>44562</v>
      </c>
      <c r="C30" s="129">
        <v>57.5</v>
      </c>
      <c r="D30" s="127">
        <v>2309494</v>
      </c>
    </row>
    <row r="31" spans="1:4">
      <c r="A31" s="37">
        <v>2022</v>
      </c>
      <c r="B31" s="193">
        <v>44593</v>
      </c>
      <c r="C31" s="129">
        <v>57.6</v>
      </c>
      <c r="D31" s="127">
        <v>2316465</v>
      </c>
    </row>
    <row r="32" spans="1:4">
      <c r="A32" s="37">
        <v>2022</v>
      </c>
      <c r="B32" s="193">
        <v>44621</v>
      </c>
      <c r="C32" s="129">
        <v>57.6</v>
      </c>
      <c r="D32" s="127">
        <v>2321745</v>
      </c>
    </row>
    <row r="33" spans="1:4">
      <c r="A33" s="37">
        <v>2022</v>
      </c>
      <c r="B33" s="193">
        <v>44652</v>
      </c>
      <c r="C33" s="129">
        <v>57.6</v>
      </c>
      <c r="D33" s="127">
        <v>2325316</v>
      </c>
    </row>
    <row r="34" spans="1:4">
      <c r="A34" s="37">
        <v>2022</v>
      </c>
      <c r="B34" s="193">
        <v>44682</v>
      </c>
      <c r="C34" s="129">
        <v>57.5</v>
      </c>
      <c r="D34" s="127">
        <v>2327603</v>
      </c>
    </row>
    <row r="35" spans="1:4">
      <c r="A35" s="37">
        <v>2022</v>
      </c>
      <c r="B35" s="193">
        <v>44713</v>
      </c>
      <c r="C35" s="129">
        <v>57.4</v>
      </c>
      <c r="D35" s="127">
        <v>2329023</v>
      </c>
    </row>
    <row r="36" spans="1:4">
      <c r="A36" s="37">
        <v>2022</v>
      </c>
      <c r="B36" s="193">
        <v>44743</v>
      </c>
      <c r="C36" s="129">
        <v>57.4</v>
      </c>
      <c r="D36" s="127">
        <v>2330069</v>
      </c>
    </row>
    <row r="37" spans="1:4">
      <c r="A37" s="37">
        <v>2022</v>
      </c>
      <c r="B37" s="193">
        <v>44774</v>
      </c>
      <c r="C37" s="129">
        <v>57.3</v>
      </c>
      <c r="D37" s="127">
        <v>2331737</v>
      </c>
    </row>
    <row r="38" spans="1:4">
      <c r="A38" s="37">
        <v>2022</v>
      </c>
      <c r="B38" s="193">
        <v>44805</v>
      </c>
      <c r="C38" s="129">
        <v>57.3</v>
      </c>
      <c r="D38" s="127">
        <v>2334962</v>
      </c>
    </row>
    <row r="39" spans="1:4">
      <c r="A39" s="37">
        <v>2022</v>
      </c>
      <c r="B39" s="193">
        <v>44835</v>
      </c>
      <c r="C39" s="129">
        <v>57.3</v>
      </c>
      <c r="D39" s="127">
        <v>2340270</v>
      </c>
    </row>
    <row r="40" spans="1:4">
      <c r="A40" s="37">
        <v>2022</v>
      </c>
      <c r="B40" s="193">
        <v>44866</v>
      </c>
      <c r="C40" s="129">
        <v>57.4</v>
      </c>
      <c r="D40" s="127">
        <v>2347696</v>
      </c>
    </row>
    <row r="41" spans="1:4">
      <c r="A41" s="37">
        <v>2022</v>
      </c>
      <c r="B41" s="193">
        <v>44896</v>
      </c>
      <c r="C41" s="129">
        <v>57.4</v>
      </c>
      <c r="D41" s="127">
        <v>2356633</v>
      </c>
    </row>
    <row r="42" spans="1:4">
      <c r="A42" s="37">
        <v>2023</v>
      </c>
      <c r="B42" s="193">
        <v>44927</v>
      </c>
      <c r="C42" s="129">
        <v>57.5</v>
      </c>
      <c r="D42" s="127">
        <v>2365929</v>
      </c>
    </row>
    <row r="43" spans="1:4">
      <c r="A43" s="37">
        <v>2023</v>
      </c>
      <c r="B43" s="193">
        <v>44958</v>
      </c>
      <c r="C43" s="129">
        <v>57.6</v>
      </c>
      <c r="D43" s="127">
        <v>2375008</v>
      </c>
    </row>
    <row r="44" spans="1:4">
      <c r="A44" s="37">
        <v>2023</v>
      </c>
      <c r="B44" s="193">
        <v>44986</v>
      </c>
      <c r="C44" s="129">
        <v>57.7</v>
      </c>
      <c r="D44" s="127">
        <v>2383542</v>
      </c>
    </row>
    <row r="45" spans="1:4">
      <c r="A45" s="37">
        <v>2023</v>
      </c>
      <c r="B45" s="193">
        <v>45017</v>
      </c>
      <c r="C45" s="129">
        <v>57.8</v>
      </c>
      <c r="D45" s="127">
        <v>2391270</v>
      </c>
    </row>
    <row r="46" spans="1:4">
      <c r="A46" s="37">
        <v>2023</v>
      </c>
      <c r="B46" s="193">
        <v>45047</v>
      </c>
      <c r="C46" s="129">
        <v>57.8</v>
      </c>
      <c r="D46" s="127">
        <v>2397763</v>
      </c>
    </row>
    <row r="47" spans="1:4">
      <c r="A47" s="37">
        <v>2023</v>
      </c>
      <c r="B47" s="193">
        <v>45078</v>
      </c>
      <c r="C47" s="129">
        <v>57.8</v>
      </c>
      <c r="D47" s="127">
        <v>2403440</v>
      </c>
    </row>
    <row r="48" spans="1:4">
      <c r="A48" s="37">
        <v>2023</v>
      </c>
      <c r="B48" s="193">
        <v>45108</v>
      </c>
      <c r="C48" s="129">
        <v>57.8</v>
      </c>
      <c r="D48" s="127">
        <v>2408646</v>
      </c>
    </row>
    <row r="49" spans="1:4">
      <c r="A49" s="37">
        <v>2023</v>
      </c>
      <c r="B49" s="193">
        <v>45139</v>
      </c>
      <c r="C49" s="129">
        <v>57.8</v>
      </c>
      <c r="D49" s="127">
        <v>2413025</v>
      </c>
    </row>
    <row r="50" spans="1:4">
      <c r="A50" s="37">
        <v>2023</v>
      </c>
      <c r="B50" s="193">
        <v>45170</v>
      </c>
      <c r="C50" s="129">
        <v>57.9</v>
      </c>
      <c r="D50" s="127">
        <v>2416181</v>
      </c>
    </row>
    <row r="51" spans="1:4">
      <c r="A51" s="37">
        <v>2023</v>
      </c>
      <c r="B51" s="193">
        <v>45200</v>
      </c>
      <c r="C51" s="129">
        <v>57.9</v>
      </c>
      <c r="D51" s="127">
        <v>2417945</v>
      </c>
    </row>
    <row r="52" spans="1:4">
      <c r="A52" s="37">
        <v>2023</v>
      </c>
      <c r="B52" s="193">
        <v>45231</v>
      </c>
      <c r="C52" s="129">
        <v>57.9</v>
      </c>
      <c r="D52" s="127">
        <v>2418781</v>
      </c>
    </row>
    <row r="53" spans="1:4">
      <c r="A53" s="37">
        <v>2023</v>
      </c>
      <c r="B53" s="193">
        <v>45261</v>
      </c>
      <c r="C53" s="129">
        <v>57.8</v>
      </c>
      <c r="D53" s="127">
        <v>2419375</v>
      </c>
    </row>
    <row r="54" spans="1:4">
      <c r="A54" s="37">
        <v>2024</v>
      </c>
      <c r="B54" s="193">
        <v>45292</v>
      </c>
      <c r="C54" s="129">
        <v>57.8</v>
      </c>
      <c r="D54" s="127">
        <v>2420352</v>
      </c>
    </row>
    <row r="55" spans="1:4">
      <c r="A55" s="37">
        <v>2024</v>
      </c>
      <c r="B55" s="193">
        <v>45323</v>
      </c>
      <c r="C55" s="129">
        <v>57.8</v>
      </c>
      <c r="D55" s="127">
        <v>2422031</v>
      </c>
    </row>
    <row r="56" spans="1:4">
      <c r="A56" s="37">
        <v>2024</v>
      </c>
      <c r="B56" s="193">
        <v>45352</v>
      </c>
      <c r="C56" s="129">
        <v>57.9</v>
      </c>
      <c r="D56" s="127">
        <v>2424087</v>
      </c>
    </row>
    <row r="57" spans="1:4">
      <c r="A57" s="37">
        <v>2024</v>
      </c>
      <c r="B57" s="193">
        <v>45383</v>
      </c>
      <c r="C57" s="129">
        <v>58</v>
      </c>
      <c r="D57" s="127">
        <v>2426252</v>
      </c>
    </row>
    <row r="58" spans="1:4">
      <c r="A58" s="37">
        <v>2024</v>
      </c>
      <c r="B58" s="193">
        <v>45413</v>
      </c>
      <c r="C58" s="129">
        <v>58.1</v>
      </c>
      <c r="D58" s="127">
        <v>2428597</v>
      </c>
    </row>
    <row r="59" spans="1:4">
      <c r="A59" s="37">
        <v>2024</v>
      </c>
      <c r="B59" s="193">
        <v>45444</v>
      </c>
      <c r="C59" s="129">
        <v>58.1</v>
      </c>
      <c r="D59" s="127">
        <v>2430644</v>
      </c>
    </row>
    <row r="60" spans="1:4">
      <c r="A60" s="37">
        <v>2024</v>
      </c>
      <c r="B60" s="193">
        <v>45474</v>
      </c>
      <c r="C60" s="129">
        <v>58.2</v>
      </c>
      <c r="D60" s="127">
        <v>2432238</v>
      </c>
    </row>
    <row r="61" spans="1:4">
      <c r="A61" s="37">
        <v>2024</v>
      </c>
      <c r="B61" s="193">
        <v>45505</v>
      </c>
      <c r="C61" s="129">
        <v>58.1</v>
      </c>
      <c r="D61" s="127">
        <v>2433798</v>
      </c>
    </row>
    <row r="62" spans="1:4">
      <c r="A62" s="37">
        <v>2024</v>
      </c>
      <c r="B62" s="193">
        <v>45536</v>
      </c>
      <c r="C62" s="129">
        <v>58.1</v>
      </c>
      <c r="D62" s="127">
        <v>2435531</v>
      </c>
    </row>
    <row r="63" spans="1:4">
      <c r="A63" s="37">
        <v>2024</v>
      </c>
      <c r="B63" s="193">
        <v>45566</v>
      </c>
      <c r="C63" s="129">
        <v>58</v>
      </c>
      <c r="D63" s="127">
        <v>2436946</v>
      </c>
    </row>
    <row r="64" spans="1:4">
      <c r="A64" s="37">
        <v>2024</v>
      </c>
      <c r="B64" s="193">
        <v>45597</v>
      </c>
      <c r="C64" s="129">
        <v>57.8</v>
      </c>
      <c r="D64" s="127">
        <v>2437183</v>
      </c>
    </row>
    <row r="65" spans="1:4">
      <c r="A65" s="37">
        <v>2024</v>
      </c>
      <c r="B65" s="193">
        <v>45627</v>
      </c>
      <c r="C65" s="129">
        <v>57.7</v>
      </c>
      <c r="D65" s="127">
        <v>2437016</v>
      </c>
    </row>
    <row r="66" spans="1:4">
      <c r="A66" s="37">
        <v>2025</v>
      </c>
      <c r="B66" s="193">
        <v>45658</v>
      </c>
      <c r="C66" s="129">
        <v>57.6</v>
      </c>
      <c r="D66" s="127">
        <v>2439667</v>
      </c>
    </row>
    <row r="67" spans="1:4">
      <c r="A67" s="37">
        <v>2025</v>
      </c>
      <c r="B67" s="193">
        <v>45689</v>
      </c>
      <c r="C67" s="129">
        <v>57.6</v>
      </c>
      <c r="D67" s="127">
        <v>2443050</v>
      </c>
    </row>
    <row r="68" spans="1:4">
      <c r="A68" s="37">
        <v>2025</v>
      </c>
      <c r="B68" s="193">
        <v>45717</v>
      </c>
      <c r="C68" s="129">
        <v>57.5</v>
      </c>
      <c r="D68" s="127">
        <v>2445437</v>
      </c>
    </row>
    <row r="69" spans="1:4">
      <c r="A69" s="37">
        <v>2025</v>
      </c>
      <c r="B69" s="193">
        <v>45748</v>
      </c>
      <c r="C69" s="129">
        <v>57.5</v>
      </c>
      <c r="D69" s="127">
        <v>2448573</v>
      </c>
    </row>
    <row r="70" spans="1:4">
      <c r="A70" s="37">
        <v>2025</v>
      </c>
      <c r="B70" s="193">
        <v>45778</v>
      </c>
      <c r="C70" s="129">
        <v>57.5</v>
      </c>
      <c r="D70" s="127">
        <v>2453711</v>
      </c>
    </row>
    <row r="71" spans="1:4">
      <c r="A71" s="37">
        <v>2025</v>
      </c>
      <c r="B71" s="193">
        <v>45809</v>
      </c>
      <c r="C71" s="129">
        <v>57.6</v>
      </c>
      <c r="D71" s="127">
        <v>2459338</v>
      </c>
    </row>
  </sheetData>
  <mergeCells count="3">
    <mergeCell ref="A1:F1"/>
    <mergeCell ref="A2:F2"/>
    <mergeCell ref="A4:E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B5" sqref="B5:H13"/>
    </sheetView>
  </sheetViews>
  <sheetFormatPr defaultColWidth="8.85546875" defaultRowHeight="15"/>
  <cols>
    <col min="1" max="1" width="48.42578125" bestFit="1" customWidth="1"/>
    <col min="2" max="4" width="13.28515625" bestFit="1" customWidth="1"/>
    <col min="5" max="5" width="9.42578125" bestFit="1" customWidth="1"/>
    <col min="6" max="6" width="8.85546875" style="139" bestFit="1" customWidth="1"/>
    <col min="7" max="7" width="10.42578125" bestFit="1" customWidth="1"/>
    <col min="8" max="8" width="8.85546875" style="139" bestFit="1" customWidth="1"/>
  </cols>
  <sheetData>
    <row r="1" spans="1:8">
      <c r="A1" s="13">
        <v>45809</v>
      </c>
      <c r="B1" s="170"/>
      <c r="C1" s="170"/>
      <c r="D1" s="170"/>
      <c r="E1" s="211" t="s">
        <v>113</v>
      </c>
      <c r="F1" s="232"/>
      <c r="G1" s="220"/>
      <c r="H1" s="232"/>
    </row>
    <row r="2" spans="1:8">
      <c r="A2" s="175" t="s">
        <v>114</v>
      </c>
      <c r="B2" s="170" t="s">
        <v>115</v>
      </c>
      <c r="C2" s="170" t="s">
        <v>116</v>
      </c>
      <c r="D2" s="170" t="s">
        <v>117</v>
      </c>
      <c r="E2" s="170" t="s">
        <v>118</v>
      </c>
      <c r="F2" s="180" t="s">
        <v>119</v>
      </c>
      <c r="G2" s="170" t="s">
        <v>117</v>
      </c>
      <c r="H2" s="180" t="s">
        <v>119</v>
      </c>
    </row>
    <row r="3" spans="1:8">
      <c r="A3" s="170" t="s">
        <v>120</v>
      </c>
      <c r="B3" s="170" t="s">
        <v>121</v>
      </c>
      <c r="C3" s="170" t="s">
        <v>121</v>
      </c>
      <c r="D3" s="170" t="s">
        <v>122</v>
      </c>
      <c r="E3" s="170" t="s">
        <v>121</v>
      </c>
      <c r="F3" s="180" t="s">
        <v>123</v>
      </c>
      <c r="G3" s="170" t="s">
        <v>122</v>
      </c>
      <c r="H3" s="180" t="s">
        <v>123</v>
      </c>
    </row>
    <row r="4" spans="1:8">
      <c r="A4" s="170"/>
      <c r="B4" s="170"/>
      <c r="C4" s="170"/>
      <c r="D4" s="170"/>
      <c r="E4" s="170"/>
      <c r="F4" s="180"/>
      <c r="G4" s="54"/>
      <c r="H4" s="180"/>
    </row>
    <row r="5" spans="1:8">
      <c r="A5" s="175" t="s">
        <v>124</v>
      </c>
      <c r="B5" s="116">
        <v>2420600</v>
      </c>
      <c r="C5" s="116">
        <v>2414800</v>
      </c>
      <c r="D5" s="116">
        <v>2351800</v>
      </c>
      <c r="E5" s="140">
        <f t="shared" ref="E5:E13" si="0">B5-C5</f>
        <v>5800</v>
      </c>
      <c r="F5" s="194">
        <f t="shared" ref="F5:F13" si="1">ROUND((B5-C5)/C5,3)</f>
        <v>2E-3</v>
      </c>
      <c r="G5" s="140">
        <f t="shared" ref="G5:G13" si="2">B5-D5</f>
        <v>68800</v>
      </c>
      <c r="H5" s="194">
        <f t="shared" ref="H5:H13" si="3">ROUND((B5-D5)/D5,3)</f>
        <v>2.9000000000000001E-2</v>
      </c>
    </row>
    <row r="6" spans="1:8">
      <c r="A6" s="170" t="s">
        <v>85</v>
      </c>
      <c r="B6" s="76">
        <v>437800</v>
      </c>
      <c r="C6" s="76">
        <v>437000</v>
      </c>
      <c r="D6" s="76">
        <v>422100</v>
      </c>
      <c r="E6" s="140">
        <f t="shared" si="0"/>
        <v>800</v>
      </c>
      <c r="F6" s="195">
        <f t="shared" si="1"/>
        <v>2E-3</v>
      </c>
      <c r="G6" s="140">
        <f t="shared" si="2"/>
        <v>15700</v>
      </c>
      <c r="H6" s="195">
        <f t="shared" si="3"/>
        <v>3.6999999999999998E-2</v>
      </c>
    </row>
    <row r="7" spans="1:8">
      <c r="A7" s="170" t="s">
        <v>71</v>
      </c>
      <c r="B7" s="76">
        <v>438900</v>
      </c>
      <c r="C7" s="76">
        <v>437700</v>
      </c>
      <c r="D7" s="76">
        <v>429600</v>
      </c>
      <c r="E7" s="140">
        <f t="shared" si="0"/>
        <v>1200</v>
      </c>
      <c r="F7" s="195">
        <f t="shared" si="1"/>
        <v>3.0000000000000001E-3</v>
      </c>
      <c r="G7" s="140">
        <f t="shared" si="2"/>
        <v>9300</v>
      </c>
      <c r="H7" s="195">
        <f t="shared" si="3"/>
        <v>2.1999999999999999E-2</v>
      </c>
    </row>
    <row r="8" spans="1:8">
      <c r="A8" s="170" t="s">
        <v>72</v>
      </c>
      <c r="B8" s="76">
        <v>98700</v>
      </c>
      <c r="C8" s="76">
        <v>98800</v>
      </c>
      <c r="D8" s="76">
        <v>95900</v>
      </c>
      <c r="E8" s="140">
        <f t="shared" si="0"/>
        <v>-100</v>
      </c>
      <c r="F8" s="195">
        <f t="shared" si="1"/>
        <v>-1E-3</v>
      </c>
      <c r="G8" s="140">
        <f t="shared" si="2"/>
        <v>2800</v>
      </c>
      <c r="H8" s="195">
        <f t="shared" si="3"/>
        <v>2.9000000000000001E-2</v>
      </c>
    </row>
    <row r="9" spans="1:8">
      <c r="A9" s="170" t="s">
        <v>90</v>
      </c>
      <c r="B9" s="76">
        <v>477700</v>
      </c>
      <c r="C9" s="76">
        <v>478100</v>
      </c>
      <c r="D9" s="76">
        <v>470300</v>
      </c>
      <c r="E9" s="140">
        <f t="shared" si="0"/>
        <v>-400</v>
      </c>
      <c r="F9" s="195">
        <f t="shared" si="1"/>
        <v>-1E-3</v>
      </c>
      <c r="G9" s="140">
        <f t="shared" si="2"/>
        <v>7400</v>
      </c>
      <c r="H9" s="195">
        <f t="shared" si="3"/>
        <v>1.6E-2</v>
      </c>
    </row>
    <row r="10" spans="1:8">
      <c r="A10" s="170" t="s">
        <v>125</v>
      </c>
      <c r="B10" s="76">
        <v>89500</v>
      </c>
      <c r="C10" s="76">
        <v>89500</v>
      </c>
      <c r="D10" s="76">
        <v>88500</v>
      </c>
      <c r="E10" s="140">
        <f t="shared" si="0"/>
        <v>0</v>
      </c>
      <c r="F10" s="195">
        <f t="shared" si="1"/>
        <v>0</v>
      </c>
      <c r="G10" s="140">
        <f t="shared" si="2"/>
        <v>1000</v>
      </c>
      <c r="H10" s="195">
        <f t="shared" si="3"/>
        <v>1.0999999999999999E-2</v>
      </c>
    </row>
    <row r="11" spans="1:8">
      <c r="A11" s="170" t="s">
        <v>96</v>
      </c>
      <c r="B11" s="76">
        <v>160500</v>
      </c>
      <c r="C11" s="76">
        <v>159800</v>
      </c>
      <c r="D11" s="76">
        <v>153500</v>
      </c>
      <c r="E11" s="140">
        <f t="shared" si="0"/>
        <v>700</v>
      </c>
      <c r="F11" s="195">
        <f t="shared" si="1"/>
        <v>4.0000000000000001E-3</v>
      </c>
      <c r="G11" s="140">
        <f t="shared" si="2"/>
        <v>7000</v>
      </c>
      <c r="H11" s="195">
        <f t="shared" si="3"/>
        <v>4.5999999999999999E-2</v>
      </c>
    </row>
    <row r="12" spans="1:8">
      <c r="A12" s="170" t="s">
        <v>76</v>
      </c>
      <c r="B12" s="76">
        <v>180800</v>
      </c>
      <c r="C12" s="76">
        <v>180500</v>
      </c>
      <c r="D12" s="76">
        <v>176200</v>
      </c>
      <c r="E12" s="140">
        <f t="shared" si="0"/>
        <v>300</v>
      </c>
      <c r="F12" s="195">
        <f t="shared" si="1"/>
        <v>2E-3</v>
      </c>
      <c r="G12" s="140">
        <f t="shared" si="2"/>
        <v>4600</v>
      </c>
      <c r="H12" s="195">
        <f t="shared" si="3"/>
        <v>2.5999999999999999E-2</v>
      </c>
    </row>
    <row r="13" spans="1:8">
      <c r="A13" s="170" t="s">
        <v>77</v>
      </c>
      <c r="B13" s="76">
        <v>38800</v>
      </c>
      <c r="C13" s="76">
        <v>38700</v>
      </c>
      <c r="D13" s="76">
        <v>38000</v>
      </c>
      <c r="E13" s="140">
        <f t="shared" si="0"/>
        <v>100</v>
      </c>
      <c r="F13" s="195">
        <f t="shared" si="1"/>
        <v>3.0000000000000001E-3</v>
      </c>
      <c r="G13" s="140">
        <f t="shared" si="2"/>
        <v>800</v>
      </c>
      <c r="H13" s="195">
        <f t="shared" si="3"/>
        <v>2.1000000000000001E-2</v>
      </c>
    </row>
    <row r="15" spans="1:8">
      <c r="A15" s="175" t="s">
        <v>126</v>
      </c>
      <c r="B15" s="170"/>
      <c r="C15" s="170"/>
      <c r="D15" s="170"/>
      <c r="E15" s="170"/>
      <c r="F15" s="180"/>
      <c r="G15" s="170"/>
      <c r="H15" s="180"/>
    </row>
    <row r="17" spans="1:1">
      <c r="A17" s="53" t="s">
        <v>127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7" zoomScaleNormal="100" workbookViewId="0">
      <selection activeCell="B11" sqref="B11:H44"/>
    </sheetView>
  </sheetViews>
  <sheetFormatPr defaultColWidth="9.140625" defaultRowHeight="12.95"/>
  <cols>
    <col min="1" max="1" width="70" style="138" bestFit="1" customWidth="1"/>
    <col min="2" max="2" width="9.140625" style="137" customWidth="1"/>
    <col min="3" max="3" width="9.140625" style="138" customWidth="1"/>
    <col min="4" max="4" width="10.28515625" style="138" bestFit="1" customWidth="1"/>
    <col min="5" max="6" width="8.7109375" style="138" customWidth="1"/>
    <col min="7" max="8" width="9" style="138" customWidth="1"/>
    <col min="9" max="11" width="9.140625" style="138" customWidth="1"/>
    <col min="12" max="12" width="12.85546875" style="138" bestFit="1" customWidth="1"/>
    <col min="13" max="13" width="13.28515625" style="138" bestFit="1" customWidth="1"/>
    <col min="14" max="14" width="12.85546875" style="138" bestFit="1" customWidth="1"/>
    <col min="15" max="29" width="9.140625" style="138" customWidth="1"/>
    <col min="30" max="16384" width="9.140625" style="138"/>
  </cols>
  <sheetData>
    <row r="1" spans="1:14">
      <c r="A1" s="214" t="s">
        <v>128</v>
      </c>
      <c r="B1" s="233"/>
      <c r="C1" s="234"/>
      <c r="D1" s="234"/>
      <c r="E1" s="234"/>
      <c r="F1" s="234"/>
      <c r="G1" s="234"/>
      <c r="H1" s="184"/>
      <c r="I1" s="183"/>
      <c r="J1" s="183"/>
      <c r="K1" s="183"/>
      <c r="L1" s="183"/>
      <c r="M1" s="183"/>
      <c r="N1" s="183"/>
    </row>
    <row r="2" spans="1:14">
      <c r="A2" s="212" t="s">
        <v>129</v>
      </c>
      <c r="B2" s="233"/>
      <c r="C2" s="234"/>
      <c r="D2" s="234"/>
      <c r="E2" s="234"/>
      <c r="F2" s="234"/>
      <c r="G2" s="234"/>
      <c r="H2" s="181"/>
      <c r="I2" s="183"/>
      <c r="J2" s="183"/>
      <c r="K2" s="183"/>
      <c r="L2" s="183"/>
      <c r="M2" s="183"/>
      <c r="N2" s="183"/>
    </row>
    <row r="3" spans="1:14">
      <c r="A3" s="1"/>
      <c r="B3" s="2"/>
      <c r="C3" s="1"/>
      <c r="D3" s="1"/>
      <c r="E3" s="1"/>
      <c r="F3" s="1"/>
      <c r="G3" s="1"/>
      <c r="H3" s="1"/>
      <c r="I3" s="183"/>
      <c r="J3" s="183"/>
      <c r="K3" s="183"/>
      <c r="L3" s="183"/>
      <c r="M3" s="183"/>
      <c r="N3" s="183"/>
    </row>
    <row r="4" spans="1:14">
      <c r="A4" s="213">
        <v>45809</v>
      </c>
      <c r="B4" s="233"/>
      <c r="C4" s="234"/>
      <c r="D4" s="234"/>
      <c r="E4" s="234"/>
      <c r="F4" s="234"/>
      <c r="G4" s="234"/>
      <c r="H4" s="133"/>
      <c r="I4" s="183"/>
      <c r="J4" s="183"/>
      <c r="K4" s="183"/>
      <c r="L4" s="183"/>
      <c r="M4" s="183"/>
      <c r="N4" s="183"/>
    </row>
    <row r="5" spans="1:14">
      <c r="A5" s="3"/>
      <c r="B5" s="4"/>
      <c r="C5" s="3"/>
      <c r="D5" s="3"/>
      <c r="E5" s="3"/>
      <c r="F5" s="3"/>
      <c r="G5" s="3"/>
      <c r="H5" s="3"/>
      <c r="I5" s="183"/>
      <c r="J5" s="183"/>
      <c r="K5" s="183"/>
      <c r="L5" s="183"/>
      <c r="M5" s="183"/>
      <c r="N5" s="183"/>
    </row>
    <row r="6" spans="1:14">
      <c r="A6" s="3"/>
      <c r="B6" s="4"/>
      <c r="C6" s="3"/>
      <c r="D6" s="3"/>
      <c r="E6" s="215" t="s">
        <v>113</v>
      </c>
      <c r="F6" s="234"/>
      <c r="G6" s="234"/>
      <c r="H6" s="234"/>
      <c r="I6" s="183"/>
      <c r="J6" s="183"/>
      <c r="K6" s="183"/>
      <c r="L6" s="183"/>
      <c r="M6" s="183"/>
      <c r="N6" s="183"/>
    </row>
    <row r="7" spans="1:14">
      <c r="A7" s="3"/>
      <c r="B7" s="5" t="s">
        <v>115</v>
      </c>
      <c r="C7" s="185" t="s">
        <v>116</v>
      </c>
      <c r="D7" s="185" t="s">
        <v>117</v>
      </c>
      <c r="E7" s="185" t="s">
        <v>118</v>
      </c>
      <c r="F7" s="185" t="s">
        <v>119</v>
      </c>
      <c r="G7" s="185" t="s">
        <v>117</v>
      </c>
      <c r="H7" s="185" t="s">
        <v>119</v>
      </c>
      <c r="I7" s="183"/>
      <c r="J7" s="183"/>
      <c r="K7" s="183"/>
      <c r="L7" s="183"/>
      <c r="M7" s="183"/>
      <c r="N7" s="183"/>
    </row>
    <row r="8" spans="1:14">
      <c r="A8" s="3"/>
      <c r="B8" s="5" t="s">
        <v>121</v>
      </c>
      <c r="C8" s="185" t="s">
        <v>121</v>
      </c>
      <c r="D8" s="185" t="s">
        <v>122</v>
      </c>
      <c r="E8" s="185" t="s">
        <v>121</v>
      </c>
      <c r="F8" s="185" t="s">
        <v>123</v>
      </c>
      <c r="G8" s="185" t="s">
        <v>122</v>
      </c>
      <c r="H8" s="185" t="s">
        <v>123</v>
      </c>
      <c r="I8" s="183"/>
      <c r="J8" s="183"/>
      <c r="K8" s="183"/>
      <c r="L8" s="183"/>
      <c r="M8" s="183"/>
      <c r="N8" s="183"/>
    </row>
    <row r="10" spans="1:14">
      <c r="A10" s="6"/>
      <c r="B10" s="7"/>
      <c r="C10" s="6"/>
      <c r="D10" s="6"/>
      <c r="E10" s="7"/>
      <c r="F10" s="7"/>
      <c r="G10" s="6"/>
      <c r="H10" s="6"/>
      <c r="I10" s="183"/>
      <c r="J10" s="183"/>
      <c r="K10" s="183"/>
      <c r="L10" s="183"/>
      <c r="M10" s="183"/>
      <c r="N10" s="183"/>
    </row>
    <row r="11" spans="1:14" ht="15" customHeight="1">
      <c r="A11" s="8" t="s">
        <v>130</v>
      </c>
      <c r="B11" s="141">
        <v>2420.6</v>
      </c>
      <c r="C11" s="141">
        <v>2414.8000000000002</v>
      </c>
      <c r="D11" s="142">
        <v>2351.8000000000002</v>
      </c>
      <c r="E11" s="143">
        <f t="shared" ref="E11:E44" si="0">B11-C11</f>
        <v>5.7999999999997272</v>
      </c>
      <c r="F11" s="144">
        <f t="shared" ref="F11:F44" si="1">ROUND((B11-C11)/C11,3)</f>
        <v>2E-3</v>
      </c>
      <c r="G11" s="143">
        <f t="shared" ref="G11:G44" si="2">B11-D11</f>
        <v>68.799999999999727</v>
      </c>
      <c r="H11" s="144">
        <f t="shared" ref="H11:H44" si="3">ROUND((B11-D11)/D11,3)</f>
        <v>2.9000000000000001E-2</v>
      </c>
      <c r="I11" s="183"/>
      <c r="J11" s="183"/>
      <c r="K11" s="57"/>
      <c r="L11" s="9"/>
      <c r="M11" s="10"/>
      <c r="N11" s="183"/>
    </row>
    <row r="12" spans="1:14" ht="15" customHeight="1">
      <c r="A12" s="8" t="s">
        <v>131</v>
      </c>
      <c r="B12" s="141">
        <v>2028.9</v>
      </c>
      <c r="C12" s="141">
        <v>2023.4</v>
      </c>
      <c r="D12" s="142">
        <v>1965.5</v>
      </c>
      <c r="E12" s="143">
        <f t="shared" si="0"/>
        <v>5.5</v>
      </c>
      <c r="F12" s="144">
        <f t="shared" si="1"/>
        <v>3.0000000000000001E-3</v>
      </c>
      <c r="G12" s="143">
        <f t="shared" si="2"/>
        <v>63.400000000000091</v>
      </c>
      <c r="H12" s="144">
        <f t="shared" si="3"/>
        <v>3.2000000000000001E-2</v>
      </c>
      <c r="I12" s="183"/>
      <c r="J12" s="183"/>
      <c r="K12" s="57"/>
      <c r="L12" s="9"/>
      <c r="M12" s="10"/>
      <c r="N12" s="183"/>
    </row>
    <row r="13" spans="1:14" ht="15" customHeight="1">
      <c r="A13" s="8" t="s">
        <v>132</v>
      </c>
      <c r="B13" s="141">
        <v>393.8</v>
      </c>
      <c r="C13" s="141">
        <v>392.7</v>
      </c>
      <c r="D13" s="142">
        <v>386.9</v>
      </c>
      <c r="E13" s="143">
        <f t="shared" si="0"/>
        <v>1.1000000000000227</v>
      </c>
      <c r="F13" s="144">
        <f t="shared" si="1"/>
        <v>3.0000000000000001E-3</v>
      </c>
      <c r="G13" s="143">
        <f t="shared" si="2"/>
        <v>6.9000000000000341</v>
      </c>
      <c r="H13" s="144">
        <f t="shared" si="3"/>
        <v>1.7999999999999999E-2</v>
      </c>
      <c r="I13" s="183"/>
      <c r="J13" s="183"/>
      <c r="K13" s="57"/>
      <c r="L13" s="118"/>
      <c r="M13" s="117"/>
      <c r="N13" s="118"/>
    </row>
    <row r="14" spans="1:14" ht="15" customHeight="1">
      <c r="A14" s="8" t="s">
        <v>133</v>
      </c>
      <c r="B14" s="141">
        <v>129.69999999999999</v>
      </c>
      <c r="C14" s="141">
        <v>129.19999999999999</v>
      </c>
      <c r="D14" s="142">
        <v>122.2</v>
      </c>
      <c r="E14" s="143">
        <f t="shared" si="0"/>
        <v>0.5</v>
      </c>
      <c r="F14" s="144">
        <f t="shared" si="1"/>
        <v>4.0000000000000001E-3</v>
      </c>
      <c r="G14" s="143">
        <f t="shared" si="2"/>
        <v>7.4999999999999858</v>
      </c>
      <c r="H14" s="144">
        <f t="shared" si="3"/>
        <v>6.0999999999999999E-2</v>
      </c>
      <c r="I14" s="183"/>
      <c r="J14" s="182"/>
      <c r="K14" s="57"/>
      <c r="L14" s="118"/>
      <c r="M14" s="117"/>
      <c r="N14" s="118"/>
    </row>
    <row r="15" spans="1:14" ht="15" customHeight="1">
      <c r="A15" s="8" t="s">
        <v>134</v>
      </c>
      <c r="B15" s="141">
        <v>4.5999999999999996</v>
      </c>
      <c r="C15" s="141">
        <v>4.5999999999999996</v>
      </c>
      <c r="D15" s="142">
        <v>4.4000000000000004</v>
      </c>
      <c r="E15" s="143">
        <f t="shared" si="0"/>
        <v>0</v>
      </c>
      <c r="F15" s="144">
        <f t="shared" si="1"/>
        <v>0</v>
      </c>
      <c r="G15" s="143">
        <f t="shared" si="2"/>
        <v>0.19999999999999929</v>
      </c>
      <c r="H15" s="144">
        <f t="shared" si="3"/>
        <v>4.4999999999999998E-2</v>
      </c>
      <c r="I15" s="183"/>
      <c r="J15" s="182"/>
      <c r="K15" s="57"/>
      <c r="L15" s="118"/>
      <c r="M15" s="117"/>
      <c r="N15" s="118"/>
    </row>
    <row r="16" spans="1:14" ht="15" customHeight="1">
      <c r="A16" s="8" t="s">
        <v>135</v>
      </c>
      <c r="B16" s="141">
        <v>125.1</v>
      </c>
      <c r="C16" s="141">
        <v>124.6</v>
      </c>
      <c r="D16" s="142">
        <v>117.8</v>
      </c>
      <c r="E16" s="143">
        <f t="shared" si="0"/>
        <v>0.5</v>
      </c>
      <c r="F16" s="144">
        <f t="shared" si="1"/>
        <v>4.0000000000000001E-3</v>
      </c>
      <c r="G16" s="143">
        <f t="shared" si="2"/>
        <v>7.2999999999999972</v>
      </c>
      <c r="H16" s="144">
        <f t="shared" si="3"/>
        <v>6.2E-2</v>
      </c>
      <c r="I16" s="183"/>
      <c r="J16" s="182"/>
      <c r="K16" s="57"/>
      <c r="L16" s="118"/>
      <c r="M16" s="117"/>
      <c r="N16" s="118"/>
    </row>
    <row r="17" spans="1:14" ht="15" customHeight="1">
      <c r="A17" s="8" t="s">
        <v>136</v>
      </c>
      <c r="B17" s="141">
        <v>264.10000000000002</v>
      </c>
      <c r="C17" s="141">
        <v>263.5</v>
      </c>
      <c r="D17" s="142">
        <v>264.7</v>
      </c>
      <c r="E17" s="143">
        <f t="shared" si="0"/>
        <v>0.60000000000002274</v>
      </c>
      <c r="F17" s="144">
        <f t="shared" si="1"/>
        <v>2E-3</v>
      </c>
      <c r="G17" s="143">
        <f t="shared" si="2"/>
        <v>-0.59999999999996589</v>
      </c>
      <c r="H17" s="144">
        <f t="shared" si="3"/>
        <v>-2E-3</v>
      </c>
      <c r="I17" s="183"/>
      <c r="J17" s="182"/>
      <c r="K17" s="57"/>
      <c r="L17" s="118"/>
      <c r="M17" s="117"/>
      <c r="N17" s="118"/>
    </row>
    <row r="18" spans="1:14" ht="15" customHeight="1">
      <c r="A18" s="8" t="s">
        <v>137</v>
      </c>
      <c r="B18" s="141">
        <v>161.19999999999999</v>
      </c>
      <c r="C18" s="141">
        <v>160.4</v>
      </c>
      <c r="D18" s="142">
        <v>161.6</v>
      </c>
      <c r="E18" s="143">
        <f t="shared" si="0"/>
        <v>0.79999999999998295</v>
      </c>
      <c r="F18" s="144">
        <f t="shared" si="1"/>
        <v>5.0000000000000001E-3</v>
      </c>
      <c r="G18" s="143">
        <f t="shared" si="2"/>
        <v>-0.40000000000000568</v>
      </c>
      <c r="H18" s="144">
        <f t="shared" si="3"/>
        <v>-2E-3</v>
      </c>
      <c r="I18" s="183"/>
      <c r="J18" s="183"/>
      <c r="K18" s="57"/>
      <c r="L18" s="118"/>
      <c r="M18" s="117"/>
      <c r="N18" s="118"/>
    </row>
    <row r="19" spans="1:14" ht="15" customHeight="1">
      <c r="A19" s="11" t="s">
        <v>138</v>
      </c>
      <c r="B19" s="141">
        <v>102.9</v>
      </c>
      <c r="C19" s="141">
        <v>103.1</v>
      </c>
      <c r="D19" s="142">
        <v>103.1</v>
      </c>
      <c r="E19" s="143">
        <f t="shared" si="0"/>
        <v>-0.19999999999998863</v>
      </c>
      <c r="F19" s="144">
        <f t="shared" si="1"/>
        <v>-2E-3</v>
      </c>
      <c r="G19" s="143">
        <f t="shared" si="2"/>
        <v>-0.19999999999998863</v>
      </c>
      <c r="H19" s="144">
        <f t="shared" si="3"/>
        <v>-2E-3</v>
      </c>
      <c r="I19" s="183"/>
      <c r="J19" s="183"/>
      <c r="K19" s="57"/>
      <c r="L19" s="118"/>
      <c r="M19" s="117"/>
      <c r="N19" s="118"/>
    </row>
    <row r="20" spans="1:14" ht="15" customHeight="1">
      <c r="A20" s="8" t="s">
        <v>139</v>
      </c>
      <c r="B20" s="141">
        <v>2026.8</v>
      </c>
      <c r="C20" s="141">
        <v>2022.1</v>
      </c>
      <c r="D20" s="142">
        <v>1964.9</v>
      </c>
      <c r="E20" s="143">
        <f t="shared" si="0"/>
        <v>4.7000000000000455</v>
      </c>
      <c r="F20" s="144">
        <f t="shared" si="1"/>
        <v>2E-3</v>
      </c>
      <c r="G20" s="143">
        <f t="shared" si="2"/>
        <v>61.899999999999864</v>
      </c>
      <c r="H20" s="144">
        <f t="shared" si="3"/>
        <v>3.2000000000000001E-2</v>
      </c>
      <c r="I20" s="183"/>
      <c r="J20" s="182"/>
      <c r="K20" s="57"/>
      <c r="L20" s="118"/>
      <c r="M20" s="117"/>
      <c r="N20" s="118"/>
    </row>
    <row r="21" spans="1:14" ht="15" customHeight="1">
      <c r="A21" s="8" t="s">
        <v>140</v>
      </c>
      <c r="B21" s="141">
        <v>1635.1</v>
      </c>
      <c r="C21" s="141">
        <v>1630.7</v>
      </c>
      <c r="D21" s="142">
        <v>1578.6</v>
      </c>
      <c r="E21" s="143">
        <f t="shared" si="0"/>
        <v>4.3999999999998636</v>
      </c>
      <c r="F21" s="144">
        <f t="shared" si="1"/>
        <v>3.0000000000000001E-3</v>
      </c>
      <c r="G21" s="143">
        <f t="shared" si="2"/>
        <v>56.5</v>
      </c>
      <c r="H21" s="144">
        <f t="shared" si="3"/>
        <v>3.5999999999999997E-2</v>
      </c>
      <c r="I21" s="183"/>
      <c r="J21" s="182"/>
      <c r="K21" s="57"/>
      <c r="L21" s="118"/>
      <c r="M21" s="117"/>
      <c r="N21" s="118"/>
    </row>
    <row r="22" spans="1:14" ht="15" customHeight="1">
      <c r="A22" s="11" t="s">
        <v>141</v>
      </c>
      <c r="B22" s="141">
        <v>449.5</v>
      </c>
      <c r="C22" s="141">
        <v>450.2</v>
      </c>
      <c r="D22" s="142">
        <v>445.3</v>
      </c>
      <c r="E22" s="143">
        <f t="shared" si="0"/>
        <v>-0.69999999999998863</v>
      </c>
      <c r="F22" s="144">
        <f t="shared" si="1"/>
        <v>-2E-3</v>
      </c>
      <c r="G22" s="143">
        <f t="shared" si="2"/>
        <v>4.1999999999999886</v>
      </c>
      <c r="H22" s="144">
        <f t="shared" si="3"/>
        <v>8.9999999999999993E-3</v>
      </c>
      <c r="I22" s="183"/>
      <c r="J22" s="182"/>
      <c r="K22" s="57"/>
      <c r="L22" s="118"/>
      <c r="M22" s="117"/>
      <c r="N22" s="118"/>
    </row>
    <row r="23" spans="1:14" ht="15" customHeight="1">
      <c r="A23" s="8" t="s">
        <v>142</v>
      </c>
      <c r="B23" s="141">
        <v>84</v>
      </c>
      <c r="C23" s="141">
        <v>83.9</v>
      </c>
      <c r="D23" s="142">
        <v>83.8</v>
      </c>
      <c r="E23" s="143">
        <f t="shared" si="0"/>
        <v>9.9999999999994316E-2</v>
      </c>
      <c r="F23" s="144">
        <f t="shared" si="1"/>
        <v>1E-3</v>
      </c>
      <c r="G23" s="143">
        <f t="shared" si="2"/>
        <v>0.20000000000000284</v>
      </c>
      <c r="H23" s="144">
        <f t="shared" si="3"/>
        <v>2E-3</v>
      </c>
      <c r="I23" s="183"/>
      <c r="J23" s="182"/>
      <c r="K23" s="57"/>
      <c r="L23" s="118"/>
      <c r="M23" s="117"/>
      <c r="N23" s="145"/>
    </row>
    <row r="24" spans="1:14" ht="15" customHeight="1">
      <c r="A24" s="8" t="s">
        <v>143</v>
      </c>
      <c r="B24" s="141">
        <v>270</v>
      </c>
      <c r="C24" s="141">
        <v>270.7</v>
      </c>
      <c r="D24" s="142">
        <v>268.10000000000002</v>
      </c>
      <c r="E24" s="143">
        <f t="shared" si="0"/>
        <v>-0.69999999999998863</v>
      </c>
      <c r="F24" s="144">
        <f t="shared" si="1"/>
        <v>-3.0000000000000001E-3</v>
      </c>
      <c r="G24" s="143">
        <f t="shared" si="2"/>
        <v>1.8999999999999773</v>
      </c>
      <c r="H24" s="144">
        <f t="shared" si="3"/>
        <v>7.0000000000000001E-3</v>
      </c>
      <c r="I24" s="183"/>
      <c r="J24" s="182"/>
      <c r="K24" s="57"/>
      <c r="L24" s="118"/>
      <c r="M24" s="117"/>
      <c r="N24" s="118"/>
    </row>
    <row r="25" spans="1:14" ht="15" customHeight="1">
      <c r="A25" s="11" t="s">
        <v>144</v>
      </c>
      <c r="B25" s="141">
        <v>95.5</v>
      </c>
      <c r="C25" s="141">
        <v>95.6</v>
      </c>
      <c r="D25" s="142">
        <v>93.4</v>
      </c>
      <c r="E25" s="143">
        <f t="shared" si="0"/>
        <v>-9.9999999999994316E-2</v>
      </c>
      <c r="F25" s="144">
        <f t="shared" si="1"/>
        <v>-1E-3</v>
      </c>
      <c r="G25" s="143">
        <f t="shared" si="2"/>
        <v>2.0999999999999943</v>
      </c>
      <c r="H25" s="144">
        <f t="shared" si="3"/>
        <v>2.1999999999999999E-2</v>
      </c>
      <c r="I25" s="183"/>
      <c r="J25" s="182"/>
      <c r="K25" s="57"/>
      <c r="L25" s="118"/>
      <c r="M25" s="117"/>
      <c r="N25" s="118"/>
    </row>
    <row r="26" spans="1:14" ht="15" customHeight="1">
      <c r="A26" s="8" t="s">
        <v>145</v>
      </c>
      <c r="B26" s="141">
        <v>30.2</v>
      </c>
      <c r="C26" s="141">
        <v>30.1</v>
      </c>
      <c r="D26" s="142">
        <v>28.4</v>
      </c>
      <c r="E26" s="143">
        <f t="shared" si="0"/>
        <v>9.9999999999997868E-2</v>
      </c>
      <c r="F26" s="144">
        <f t="shared" si="1"/>
        <v>3.0000000000000001E-3</v>
      </c>
      <c r="G26" s="143">
        <f t="shared" si="2"/>
        <v>1.8000000000000007</v>
      </c>
      <c r="H26" s="144">
        <f t="shared" si="3"/>
        <v>6.3E-2</v>
      </c>
      <c r="I26" s="183"/>
      <c r="J26" s="182"/>
      <c r="K26" s="57"/>
      <c r="L26" s="118"/>
      <c r="M26" s="117"/>
      <c r="N26" s="118"/>
    </row>
    <row r="27" spans="1:14" ht="15" customHeight="1">
      <c r="A27" s="8" t="s">
        <v>146</v>
      </c>
      <c r="B27" s="141">
        <v>126.9</v>
      </c>
      <c r="C27" s="141">
        <v>126.2</v>
      </c>
      <c r="D27" s="142">
        <v>121.6</v>
      </c>
      <c r="E27" s="143">
        <f t="shared" si="0"/>
        <v>0.70000000000000284</v>
      </c>
      <c r="F27" s="144">
        <f t="shared" si="1"/>
        <v>6.0000000000000001E-3</v>
      </c>
      <c r="G27" s="143">
        <f t="shared" si="2"/>
        <v>5.3000000000000114</v>
      </c>
      <c r="H27" s="144">
        <f t="shared" si="3"/>
        <v>4.3999999999999997E-2</v>
      </c>
      <c r="I27" s="183"/>
      <c r="J27" s="182"/>
      <c r="K27" s="57"/>
      <c r="L27" s="118"/>
      <c r="M27" s="117"/>
      <c r="N27" s="118"/>
    </row>
    <row r="28" spans="1:14" ht="15" customHeight="1">
      <c r="A28" s="8" t="s">
        <v>147</v>
      </c>
      <c r="B28" s="141">
        <v>89.7</v>
      </c>
      <c r="C28" s="141">
        <v>89.4</v>
      </c>
      <c r="D28" s="142">
        <v>86.5</v>
      </c>
      <c r="E28" s="143">
        <f t="shared" si="0"/>
        <v>0.29999999999999716</v>
      </c>
      <c r="F28" s="144">
        <f t="shared" si="1"/>
        <v>3.0000000000000001E-3</v>
      </c>
      <c r="G28" s="143">
        <f t="shared" si="2"/>
        <v>3.2000000000000028</v>
      </c>
      <c r="H28" s="144">
        <f t="shared" si="3"/>
        <v>3.6999999999999998E-2</v>
      </c>
      <c r="I28" s="183"/>
      <c r="J28" s="182"/>
      <c r="K28" s="57"/>
      <c r="L28" s="118"/>
      <c r="M28" s="117"/>
      <c r="N28" s="118"/>
    </row>
    <row r="29" spans="1:14" ht="15" customHeight="1">
      <c r="A29" s="8" t="s">
        <v>148</v>
      </c>
      <c r="B29" s="141">
        <v>37.200000000000003</v>
      </c>
      <c r="C29" s="141">
        <v>36.799999999999997</v>
      </c>
      <c r="D29" s="142">
        <v>35.1</v>
      </c>
      <c r="E29" s="143">
        <f t="shared" si="0"/>
        <v>0.40000000000000568</v>
      </c>
      <c r="F29" s="144">
        <f t="shared" si="1"/>
        <v>1.0999999999999999E-2</v>
      </c>
      <c r="G29" s="143">
        <f t="shared" si="2"/>
        <v>2.1000000000000014</v>
      </c>
      <c r="H29" s="144">
        <f t="shared" si="3"/>
        <v>0.06</v>
      </c>
      <c r="I29" s="183"/>
      <c r="J29" s="182"/>
      <c r="K29" s="57"/>
      <c r="L29" s="118"/>
      <c r="M29" s="117"/>
      <c r="N29" s="118"/>
    </row>
    <row r="30" spans="1:14" ht="15" customHeight="1">
      <c r="A30" s="8" t="s">
        <v>149</v>
      </c>
      <c r="B30" s="141">
        <v>328.3</v>
      </c>
      <c r="C30" s="141">
        <v>326.2</v>
      </c>
      <c r="D30" s="142">
        <v>310.5</v>
      </c>
      <c r="E30" s="143">
        <f t="shared" si="0"/>
        <v>2.1000000000000227</v>
      </c>
      <c r="F30" s="144">
        <f t="shared" si="1"/>
        <v>6.0000000000000001E-3</v>
      </c>
      <c r="G30" s="143">
        <f t="shared" si="2"/>
        <v>17.800000000000011</v>
      </c>
      <c r="H30" s="144">
        <f t="shared" si="3"/>
        <v>5.7000000000000002E-2</v>
      </c>
      <c r="I30" s="183"/>
      <c r="J30" s="182"/>
      <c r="K30" s="57"/>
      <c r="L30" s="118"/>
      <c r="M30" s="117"/>
      <c r="N30" s="118"/>
    </row>
    <row r="31" spans="1:14" ht="15" customHeight="1">
      <c r="A31" s="8" t="s">
        <v>150</v>
      </c>
      <c r="B31" s="141">
        <v>141.6</v>
      </c>
      <c r="C31" s="141">
        <v>140.4</v>
      </c>
      <c r="D31" s="142">
        <v>133.5</v>
      </c>
      <c r="E31" s="143">
        <f t="shared" si="0"/>
        <v>1.1999999999999886</v>
      </c>
      <c r="F31" s="144">
        <f t="shared" si="1"/>
        <v>8.9999999999999993E-3</v>
      </c>
      <c r="G31" s="143">
        <f t="shared" si="2"/>
        <v>8.0999999999999943</v>
      </c>
      <c r="H31" s="144">
        <f t="shared" si="3"/>
        <v>6.0999999999999999E-2</v>
      </c>
      <c r="I31" s="183"/>
      <c r="J31" s="182"/>
      <c r="K31" s="57"/>
      <c r="L31" s="118"/>
      <c r="M31" s="117"/>
      <c r="N31" s="118"/>
    </row>
    <row r="32" spans="1:14" ht="15" customHeight="1">
      <c r="A32" s="8" t="s">
        <v>151</v>
      </c>
      <c r="B32" s="141">
        <v>25.6</v>
      </c>
      <c r="C32" s="141">
        <v>25.4</v>
      </c>
      <c r="D32" s="142">
        <v>23.5</v>
      </c>
      <c r="E32" s="143">
        <f t="shared" si="0"/>
        <v>0.20000000000000284</v>
      </c>
      <c r="F32" s="144">
        <f t="shared" si="1"/>
        <v>8.0000000000000002E-3</v>
      </c>
      <c r="G32" s="143">
        <f t="shared" si="2"/>
        <v>2.1000000000000014</v>
      </c>
      <c r="H32" s="144">
        <f t="shared" si="3"/>
        <v>8.8999999999999996E-2</v>
      </c>
      <c r="I32" s="183"/>
      <c r="J32" s="182"/>
      <c r="K32" s="57"/>
      <c r="L32" s="118"/>
      <c r="M32" s="117"/>
      <c r="N32" s="118"/>
    </row>
    <row r="33" spans="1:14" ht="15" customHeight="1">
      <c r="A33" s="8" t="s">
        <v>152</v>
      </c>
      <c r="B33" s="141">
        <v>161.1</v>
      </c>
      <c r="C33" s="141">
        <v>160.4</v>
      </c>
      <c r="D33" s="142">
        <v>153.5</v>
      </c>
      <c r="E33" s="143">
        <f t="shared" si="0"/>
        <v>0.69999999999998863</v>
      </c>
      <c r="F33" s="144">
        <f t="shared" si="1"/>
        <v>4.0000000000000001E-3</v>
      </c>
      <c r="G33" s="143">
        <f t="shared" si="2"/>
        <v>7.5999999999999943</v>
      </c>
      <c r="H33" s="144">
        <f t="shared" si="3"/>
        <v>0.05</v>
      </c>
      <c r="I33" s="183"/>
      <c r="J33" s="182"/>
      <c r="K33" s="57"/>
      <c r="L33" s="118"/>
      <c r="M33" s="117"/>
      <c r="N33" s="118"/>
    </row>
    <row r="34" spans="1:14" ht="15" customHeight="1">
      <c r="A34" s="8" t="s">
        <v>153</v>
      </c>
      <c r="B34" s="141">
        <v>316.7</v>
      </c>
      <c r="C34" s="141">
        <v>315.89999999999998</v>
      </c>
      <c r="D34" s="142">
        <v>300.5</v>
      </c>
      <c r="E34" s="143">
        <f t="shared" si="0"/>
        <v>0.80000000000001137</v>
      </c>
      <c r="F34" s="144">
        <f t="shared" si="1"/>
        <v>3.0000000000000001E-3</v>
      </c>
      <c r="G34" s="143">
        <f t="shared" si="2"/>
        <v>16.199999999999989</v>
      </c>
      <c r="H34" s="144">
        <f t="shared" si="3"/>
        <v>5.3999999999999999E-2</v>
      </c>
      <c r="I34" s="183"/>
      <c r="J34" s="182"/>
      <c r="K34" s="57"/>
      <c r="L34" s="118"/>
      <c r="M34" s="117"/>
      <c r="N34" s="118"/>
    </row>
    <row r="35" spans="1:14" ht="15" customHeight="1">
      <c r="A35" s="11" t="s">
        <v>154</v>
      </c>
      <c r="B35" s="141">
        <v>54.8</v>
      </c>
      <c r="C35" s="141">
        <v>53.8</v>
      </c>
      <c r="D35" s="142">
        <v>52.2</v>
      </c>
      <c r="E35" s="143">
        <f t="shared" si="0"/>
        <v>1</v>
      </c>
      <c r="F35" s="144">
        <f t="shared" si="1"/>
        <v>1.9E-2</v>
      </c>
      <c r="G35" s="143">
        <f t="shared" si="2"/>
        <v>2.5999999999999943</v>
      </c>
      <c r="H35" s="144">
        <f t="shared" si="3"/>
        <v>0.05</v>
      </c>
      <c r="I35" s="183"/>
      <c r="J35" s="182"/>
      <c r="K35" s="57"/>
      <c r="L35" s="118"/>
      <c r="M35" s="117"/>
      <c r="N35" s="118"/>
    </row>
    <row r="36" spans="1:14" ht="15" customHeight="1">
      <c r="A36" s="11" t="s">
        <v>155</v>
      </c>
      <c r="B36" s="141">
        <v>261.89999999999998</v>
      </c>
      <c r="C36" s="141">
        <v>262.10000000000002</v>
      </c>
      <c r="D36" s="142">
        <v>248.3</v>
      </c>
      <c r="E36" s="143">
        <f t="shared" si="0"/>
        <v>-0.20000000000004547</v>
      </c>
      <c r="F36" s="144">
        <f t="shared" si="1"/>
        <v>-1E-3</v>
      </c>
      <c r="G36" s="143">
        <f t="shared" si="2"/>
        <v>13.599999999999966</v>
      </c>
      <c r="H36" s="144">
        <f t="shared" si="3"/>
        <v>5.5E-2</v>
      </c>
      <c r="I36" s="183"/>
      <c r="J36" s="182"/>
      <c r="K36" s="57"/>
      <c r="L36" s="118"/>
      <c r="M36" s="117"/>
      <c r="N36" s="118"/>
    </row>
    <row r="37" spans="1:14" ht="15" customHeight="1">
      <c r="A37" s="8" t="s">
        <v>156</v>
      </c>
      <c r="B37" s="141">
        <v>290.89999999999998</v>
      </c>
      <c r="C37" s="141">
        <v>289.5</v>
      </c>
      <c r="D37" s="142">
        <v>282</v>
      </c>
      <c r="E37" s="143">
        <f t="shared" si="0"/>
        <v>1.3999999999999773</v>
      </c>
      <c r="F37" s="144">
        <f t="shared" si="1"/>
        <v>5.0000000000000001E-3</v>
      </c>
      <c r="G37" s="143">
        <f t="shared" si="2"/>
        <v>8.8999999999999773</v>
      </c>
      <c r="H37" s="144">
        <f t="shared" si="3"/>
        <v>3.2000000000000001E-2</v>
      </c>
      <c r="I37" s="183"/>
      <c r="J37" s="182"/>
      <c r="K37" s="57"/>
      <c r="L37" s="118"/>
      <c r="M37" s="117"/>
      <c r="N37" s="118"/>
    </row>
    <row r="38" spans="1:14" ht="15" customHeight="1">
      <c r="A38" s="8" t="s">
        <v>157</v>
      </c>
      <c r="B38" s="141">
        <v>39.200000000000003</v>
      </c>
      <c r="C38" s="141">
        <v>39.700000000000003</v>
      </c>
      <c r="D38" s="142">
        <v>37.299999999999997</v>
      </c>
      <c r="E38" s="143">
        <f t="shared" si="0"/>
        <v>-0.5</v>
      </c>
      <c r="F38" s="144">
        <f t="shared" si="1"/>
        <v>-1.2999999999999999E-2</v>
      </c>
      <c r="G38" s="143">
        <f t="shared" si="2"/>
        <v>1.9000000000000057</v>
      </c>
      <c r="H38" s="144">
        <f t="shared" si="3"/>
        <v>5.0999999999999997E-2</v>
      </c>
      <c r="I38" s="183"/>
      <c r="J38" s="182"/>
      <c r="K38" s="57"/>
      <c r="L38" s="118"/>
      <c r="M38" s="117"/>
      <c r="N38" s="118"/>
    </row>
    <row r="39" spans="1:14" ht="15" customHeight="1">
      <c r="A39" s="8" t="s">
        <v>158</v>
      </c>
      <c r="B39" s="141">
        <v>251.7</v>
      </c>
      <c r="C39" s="141">
        <v>249.8</v>
      </c>
      <c r="D39" s="142">
        <v>244.7</v>
      </c>
      <c r="E39" s="143">
        <f t="shared" si="0"/>
        <v>1.8999999999999773</v>
      </c>
      <c r="F39" s="144">
        <f t="shared" si="1"/>
        <v>8.0000000000000002E-3</v>
      </c>
      <c r="G39" s="143">
        <f t="shared" si="2"/>
        <v>7</v>
      </c>
      <c r="H39" s="144">
        <f t="shared" si="3"/>
        <v>2.9000000000000001E-2</v>
      </c>
      <c r="I39" s="183"/>
      <c r="J39" s="182"/>
      <c r="K39" s="57"/>
      <c r="L39" s="118"/>
      <c r="M39" s="117"/>
      <c r="N39" s="118"/>
    </row>
    <row r="40" spans="1:14" ht="15" customHeight="1">
      <c r="A40" s="11" t="s">
        <v>159</v>
      </c>
      <c r="B40" s="141">
        <v>92.6</v>
      </c>
      <c r="C40" s="141">
        <v>92.6</v>
      </c>
      <c r="D40" s="142">
        <v>90.3</v>
      </c>
      <c r="E40" s="143">
        <f t="shared" si="0"/>
        <v>0</v>
      </c>
      <c r="F40" s="144">
        <f t="shared" si="1"/>
        <v>0</v>
      </c>
      <c r="G40" s="143">
        <f t="shared" si="2"/>
        <v>2.2999999999999972</v>
      </c>
      <c r="H40" s="144">
        <f t="shared" si="3"/>
        <v>2.5000000000000001E-2</v>
      </c>
      <c r="I40" s="183"/>
      <c r="J40" s="182"/>
      <c r="K40" s="57"/>
      <c r="L40" s="118"/>
      <c r="M40" s="117"/>
      <c r="N40" s="118"/>
    </row>
    <row r="41" spans="1:14" ht="15" customHeight="1">
      <c r="A41" s="64" t="s">
        <v>160</v>
      </c>
      <c r="B41" s="141">
        <v>391.7</v>
      </c>
      <c r="C41" s="141">
        <v>391.4</v>
      </c>
      <c r="D41" s="142">
        <v>386.3</v>
      </c>
      <c r="E41" s="143">
        <f t="shared" si="0"/>
        <v>0.30000000000001137</v>
      </c>
      <c r="F41" s="144">
        <f t="shared" si="1"/>
        <v>1E-3</v>
      </c>
      <c r="G41" s="143">
        <f t="shared" si="2"/>
        <v>5.3999999999999773</v>
      </c>
      <c r="H41" s="144">
        <f t="shared" si="3"/>
        <v>1.4E-2</v>
      </c>
      <c r="I41" s="183"/>
      <c r="J41" s="182"/>
      <c r="K41" s="57"/>
      <c r="L41" s="118"/>
      <c r="M41" s="117"/>
      <c r="N41" s="118"/>
    </row>
    <row r="42" spans="1:14" ht="15" customHeight="1">
      <c r="A42" s="11" t="s">
        <v>161</v>
      </c>
      <c r="B42" s="141">
        <v>38.299999999999997</v>
      </c>
      <c r="C42" s="141">
        <v>38.299999999999997</v>
      </c>
      <c r="D42" s="142">
        <v>38.1</v>
      </c>
      <c r="E42" s="143">
        <f t="shared" si="0"/>
        <v>0</v>
      </c>
      <c r="F42" s="144">
        <f t="shared" si="1"/>
        <v>0</v>
      </c>
      <c r="G42" s="143">
        <f t="shared" si="2"/>
        <v>0.19999999999999574</v>
      </c>
      <c r="H42" s="144">
        <f t="shared" si="3"/>
        <v>5.0000000000000001E-3</v>
      </c>
      <c r="I42" s="183"/>
      <c r="J42" s="182"/>
      <c r="K42" s="57"/>
      <c r="L42" s="118"/>
      <c r="M42" s="117"/>
      <c r="N42" s="118"/>
    </row>
    <row r="43" spans="1:14" ht="15" customHeight="1">
      <c r="A43" s="11" t="s">
        <v>162</v>
      </c>
      <c r="B43" s="141">
        <v>117.1</v>
      </c>
      <c r="C43" s="141">
        <v>117</v>
      </c>
      <c r="D43" s="142">
        <v>114</v>
      </c>
      <c r="E43" s="143">
        <f t="shared" si="0"/>
        <v>9.9999999999994316E-2</v>
      </c>
      <c r="F43" s="144">
        <f t="shared" si="1"/>
        <v>1E-3</v>
      </c>
      <c r="G43" s="143">
        <f t="shared" si="2"/>
        <v>3.0999999999999943</v>
      </c>
      <c r="H43" s="144">
        <f t="shared" si="3"/>
        <v>2.7E-2</v>
      </c>
      <c r="I43" s="183"/>
      <c r="J43" s="182"/>
      <c r="K43" s="57"/>
      <c r="L43" s="118"/>
      <c r="M43" s="117"/>
      <c r="N43" s="118"/>
    </row>
    <row r="44" spans="1:14" ht="15" customHeight="1">
      <c r="A44" s="11" t="s">
        <v>163</v>
      </c>
      <c r="B44" s="141">
        <v>236.3</v>
      </c>
      <c r="C44" s="141">
        <v>236.1</v>
      </c>
      <c r="D44" s="142">
        <v>234.2</v>
      </c>
      <c r="E44" s="143">
        <f t="shared" si="0"/>
        <v>0.20000000000001705</v>
      </c>
      <c r="F44" s="144">
        <f t="shared" si="1"/>
        <v>1E-3</v>
      </c>
      <c r="G44" s="143">
        <f t="shared" si="2"/>
        <v>2.1000000000000227</v>
      </c>
      <c r="H44" s="144">
        <f t="shared" si="3"/>
        <v>8.9999999999999993E-3</v>
      </c>
      <c r="I44" s="183"/>
      <c r="J44" s="182"/>
      <c r="K44" s="57"/>
      <c r="L44" s="118"/>
      <c r="M44" s="117"/>
      <c r="N44" s="118"/>
    </row>
    <row r="45" spans="1:14" ht="15" customHeight="1">
      <c r="A45" s="12"/>
      <c r="B45" s="141"/>
      <c r="C45" s="141"/>
      <c r="D45" s="63"/>
      <c r="E45" s="7"/>
      <c r="F45" s="7"/>
      <c r="G45" s="7"/>
      <c r="H45" s="7"/>
      <c r="I45" s="183"/>
      <c r="J45" s="183"/>
      <c r="K45" s="57"/>
      <c r="L45" s="118"/>
      <c r="M45" s="117"/>
      <c r="N45" s="118"/>
    </row>
    <row r="46" spans="1:14" ht="15" customHeight="1">
      <c r="A46" s="12"/>
      <c r="B46" s="141"/>
      <c r="C46" s="141"/>
      <c r="D46" s="63"/>
      <c r="E46" s="7"/>
      <c r="F46" s="7"/>
      <c r="G46" s="7"/>
      <c r="H46" s="7"/>
      <c r="I46" s="183"/>
      <c r="J46" s="183"/>
      <c r="K46" s="57"/>
      <c r="L46" s="118"/>
      <c r="M46" s="117"/>
      <c r="N46" s="118"/>
    </row>
    <row r="47" spans="1:14" ht="15" customHeight="1">
      <c r="A47" s="53" t="s">
        <v>127</v>
      </c>
      <c r="B47" s="141"/>
      <c r="C47" s="141"/>
      <c r="D47" s="63"/>
      <c r="E47" s="7"/>
      <c r="F47" s="7"/>
      <c r="G47" s="7"/>
      <c r="H47" s="7"/>
      <c r="I47" s="183"/>
      <c r="J47" s="183"/>
      <c r="K47" s="57"/>
      <c r="L47" s="9"/>
      <c r="M47" s="10"/>
      <c r="N47" s="183"/>
    </row>
    <row r="48" spans="1:14">
      <c r="A48" s="12"/>
      <c r="B48" s="141"/>
      <c r="C48" s="141"/>
      <c r="D48" s="63"/>
      <c r="E48" s="7"/>
      <c r="F48" s="7"/>
      <c r="G48" s="7"/>
      <c r="H48" s="7"/>
      <c r="I48" s="183"/>
      <c r="J48" s="183"/>
      <c r="K48" s="183"/>
      <c r="L48" s="183"/>
      <c r="M48" s="183"/>
      <c r="N48" s="183"/>
    </row>
    <row r="49" spans="1:8">
      <c r="A49" s="12"/>
      <c r="B49" s="141"/>
      <c r="C49" s="141"/>
      <c r="D49" s="63"/>
      <c r="E49" s="7"/>
      <c r="F49" s="7"/>
      <c r="G49" s="7"/>
      <c r="H49" s="7"/>
    </row>
    <row r="50" spans="1:8">
      <c r="A50" s="12"/>
      <c r="B50" s="141"/>
      <c r="C50" s="141"/>
      <c r="D50" s="63"/>
      <c r="E50" s="7"/>
      <c r="F50" s="7"/>
      <c r="G50" s="7"/>
      <c r="H50" s="7"/>
    </row>
    <row r="51" spans="1:8">
      <c r="A51" s="12"/>
      <c r="B51" s="182"/>
      <c r="C51" s="183"/>
      <c r="D51" s="183"/>
      <c r="E51" s="183"/>
      <c r="F51" s="183"/>
      <c r="G51" s="183"/>
      <c r="H51" s="183"/>
    </row>
    <row r="52" spans="1:8">
      <c r="A52" s="12"/>
      <c r="B52" s="182"/>
      <c r="C52" s="183"/>
      <c r="D52" s="183"/>
      <c r="E52" s="183"/>
      <c r="F52" s="183"/>
      <c r="G52" s="183"/>
      <c r="H52" s="183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B5" sqref="B5:H13"/>
    </sheetView>
  </sheetViews>
  <sheetFormatPr defaultColWidth="8.85546875" defaultRowHeight="15"/>
  <cols>
    <col min="1" max="1" width="54" bestFit="1" customWidth="1"/>
    <col min="5" max="5" width="10.28515625" bestFit="1" customWidth="1"/>
    <col min="7" max="7" width="10.42578125" bestFit="1" customWidth="1"/>
  </cols>
  <sheetData>
    <row r="1" spans="1:8">
      <c r="A1" s="13">
        <v>45809</v>
      </c>
      <c r="B1" s="170"/>
      <c r="C1" s="170"/>
      <c r="D1" s="170"/>
      <c r="E1" s="211" t="s">
        <v>113</v>
      </c>
      <c r="F1" s="220"/>
      <c r="G1" s="220"/>
      <c r="H1" s="220"/>
    </row>
    <row r="2" spans="1:8">
      <c r="A2" s="175" t="s">
        <v>114</v>
      </c>
      <c r="B2" s="170" t="s">
        <v>115</v>
      </c>
      <c r="C2" s="170" t="s">
        <v>116</v>
      </c>
      <c r="D2" s="170" t="s">
        <v>117</v>
      </c>
      <c r="E2" s="170" t="s">
        <v>118</v>
      </c>
      <c r="F2" s="170" t="s">
        <v>119</v>
      </c>
      <c r="G2" s="170" t="s">
        <v>117</v>
      </c>
      <c r="H2" s="170" t="s">
        <v>119</v>
      </c>
    </row>
    <row r="3" spans="1:8">
      <c r="A3" s="170" t="s">
        <v>164</v>
      </c>
      <c r="B3" s="170" t="s">
        <v>121</v>
      </c>
      <c r="C3" s="170" t="s">
        <v>121</v>
      </c>
      <c r="D3" s="170" t="s">
        <v>122</v>
      </c>
      <c r="E3" s="170" t="s">
        <v>121</v>
      </c>
      <c r="F3" s="170" t="s">
        <v>123</v>
      </c>
      <c r="G3" s="170" t="s">
        <v>122</v>
      </c>
      <c r="H3" s="170" t="s">
        <v>123</v>
      </c>
    </row>
    <row r="5" spans="1:8">
      <c r="A5" s="175" t="s">
        <v>124</v>
      </c>
      <c r="B5" s="176">
        <v>2441900</v>
      </c>
      <c r="C5" s="176">
        <v>2425900</v>
      </c>
      <c r="D5" s="176">
        <v>2357000</v>
      </c>
      <c r="E5" s="146">
        <f t="shared" ref="E5:E13" si="0">B5-C5</f>
        <v>16000</v>
      </c>
      <c r="F5" s="147">
        <f t="shared" ref="F5:F13" si="1">ROUND((B5-C5)/C5,3)</f>
        <v>7.0000000000000001E-3</v>
      </c>
      <c r="G5" s="146">
        <f t="shared" ref="G5:G13" si="2">B5-D5</f>
        <v>84900</v>
      </c>
      <c r="H5" s="147">
        <f t="shared" ref="H5:H13" si="3">ROUND((B5-D5)/D5,3)</f>
        <v>3.5999999999999997E-2</v>
      </c>
    </row>
    <row r="6" spans="1:8">
      <c r="A6" s="170" t="s">
        <v>85</v>
      </c>
      <c r="B6" s="176">
        <v>441900</v>
      </c>
      <c r="C6" s="176">
        <v>439300</v>
      </c>
      <c r="D6" s="176">
        <v>424300</v>
      </c>
      <c r="E6" s="146">
        <f t="shared" si="0"/>
        <v>2600</v>
      </c>
      <c r="F6" s="147">
        <f t="shared" si="1"/>
        <v>6.0000000000000001E-3</v>
      </c>
      <c r="G6" s="146">
        <f t="shared" si="2"/>
        <v>17600</v>
      </c>
      <c r="H6" s="147">
        <f t="shared" si="3"/>
        <v>4.1000000000000002E-2</v>
      </c>
    </row>
    <row r="7" spans="1:8">
      <c r="A7" s="170" t="s">
        <v>71</v>
      </c>
      <c r="B7" s="176">
        <v>439500</v>
      </c>
      <c r="C7" s="176">
        <v>438900</v>
      </c>
      <c r="D7" s="176">
        <v>426700</v>
      </c>
      <c r="E7" s="146">
        <f t="shared" si="0"/>
        <v>600</v>
      </c>
      <c r="F7" s="147">
        <f t="shared" si="1"/>
        <v>1E-3</v>
      </c>
      <c r="G7" s="146">
        <f t="shared" si="2"/>
        <v>12800</v>
      </c>
      <c r="H7" s="147">
        <f t="shared" si="3"/>
        <v>0.03</v>
      </c>
    </row>
    <row r="8" spans="1:8">
      <c r="A8" s="170" t="s">
        <v>72</v>
      </c>
      <c r="B8" s="176">
        <v>99500</v>
      </c>
      <c r="C8" s="176">
        <v>99300</v>
      </c>
      <c r="D8" s="176">
        <v>95600</v>
      </c>
      <c r="E8" s="146">
        <f t="shared" si="0"/>
        <v>200</v>
      </c>
      <c r="F8" s="147">
        <f t="shared" si="1"/>
        <v>2E-3</v>
      </c>
      <c r="G8" s="146">
        <f t="shared" si="2"/>
        <v>3900</v>
      </c>
      <c r="H8" s="147">
        <f t="shared" si="3"/>
        <v>4.1000000000000002E-2</v>
      </c>
    </row>
    <row r="9" spans="1:8">
      <c r="A9" s="170" t="s">
        <v>90</v>
      </c>
      <c r="B9" s="176">
        <v>479200</v>
      </c>
      <c r="C9" s="176">
        <v>479500</v>
      </c>
      <c r="D9" s="176">
        <v>469000</v>
      </c>
      <c r="E9" s="146">
        <f t="shared" si="0"/>
        <v>-300</v>
      </c>
      <c r="F9" s="147">
        <f t="shared" si="1"/>
        <v>-1E-3</v>
      </c>
      <c r="G9" s="146">
        <f t="shared" si="2"/>
        <v>10200</v>
      </c>
      <c r="H9" s="147">
        <f t="shared" si="3"/>
        <v>2.1999999999999999E-2</v>
      </c>
    </row>
    <row r="10" spans="1:8">
      <c r="A10" s="170" t="s">
        <v>125</v>
      </c>
      <c r="B10" s="176">
        <v>90800</v>
      </c>
      <c r="C10" s="176">
        <v>90000</v>
      </c>
      <c r="D10" s="176">
        <v>90200</v>
      </c>
      <c r="E10" s="146">
        <f t="shared" si="0"/>
        <v>800</v>
      </c>
      <c r="F10" s="147">
        <f t="shared" si="1"/>
        <v>8.9999999999999993E-3</v>
      </c>
      <c r="G10" s="146">
        <f t="shared" si="2"/>
        <v>600</v>
      </c>
      <c r="H10" s="147">
        <f t="shared" si="3"/>
        <v>7.0000000000000001E-3</v>
      </c>
    </row>
    <row r="11" spans="1:8">
      <c r="A11" s="170" t="s">
        <v>96</v>
      </c>
      <c r="B11" s="176">
        <v>167100</v>
      </c>
      <c r="C11" s="176">
        <v>163200</v>
      </c>
      <c r="D11" s="176">
        <v>158900</v>
      </c>
      <c r="E11" s="146">
        <f t="shared" si="0"/>
        <v>3900</v>
      </c>
      <c r="F11" s="147">
        <f t="shared" si="1"/>
        <v>2.4E-2</v>
      </c>
      <c r="G11" s="146">
        <f t="shared" si="2"/>
        <v>8200</v>
      </c>
      <c r="H11" s="147">
        <f t="shared" si="3"/>
        <v>5.1999999999999998E-2</v>
      </c>
    </row>
    <row r="12" spans="1:8">
      <c r="A12" s="170" t="s">
        <v>76</v>
      </c>
      <c r="B12" s="176">
        <v>181200</v>
      </c>
      <c r="C12" s="176">
        <v>180900</v>
      </c>
      <c r="D12" s="176">
        <v>175900</v>
      </c>
      <c r="E12" s="146">
        <f t="shared" si="0"/>
        <v>300</v>
      </c>
      <c r="F12" s="147">
        <f t="shared" si="1"/>
        <v>2E-3</v>
      </c>
      <c r="G12" s="146">
        <f t="shared" si="2"/>
        <v>5300</v>
      </c>
      <c r="H12" s="147">
        <f t="shared" si="3"/>
        <v>0.03</v>
      </c>
    </row>
    <row r="13" spans="1:8">
      <c r="A13" s="170" t="s">
        <v>77</v>
      </c>
      <c r="B13" s="176">
        <v>39100</v>
      </c>
      <c r="C13" s="176">
        <v>39000</v>
      </c>
      <c r="D13" s="176">
        <v>38000</v>
      </c>
      <c r="E13" s="146">
        <f t="shared" si="0"/>
        <v>100</v>
      </c>
      <c r="F13" s="147">
        <f t="shared" si="1"/>
        <v>3.0000000000000001E-3</v>
      </c>
      <c r="G13" s="146">
        <f t="shared" si="2"/>
        <v>1100</v>
      </c>
      <c r="H13" s="147">
        <f t="shared" si="3"/>
        <v>2.9000000000000001E-2</v>
      </c>
    </row>
    <row r="15" spans="1:8">
      <c r="A15" s="175" t="s">
        <v>165</v>
      </c>
      <c r="B15" s="175"/>
      <c r="C15" s="175"/>
      <c r="D15" s="175"/>
      <c r="E15" s="170"/>
      <c r="F15" s="170"/>
      <c r="G15" s="170"/>
      <c r="H15" s="170"/>
    </row>
    <row r="17" spans="1:1">
      <c r="A17" s="53" t="s">
        <v>127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topLeftCell="A35" zoomScale="90" zoomScaleNormal="90" workbookViewId="0">
      <selection activeCell="B8" sqref="B8:H74"/>
    </sheetView>
  </sheetViews>
  <sheetFormatPr defaultColWidth="8.85546875" defaultRowHeight="15"/>
  <cols>
    <col min="1" max="1" width="72.42578125" bestFit="1" customWidth="1"/>
    <col min="2" max="4" width="13.42578125" style="76" bestFit="1" customWidth="1"/>
    <col min="5" max="5" width="10.42578125" style="148" bestFit="1" customWidth="1"/>
    <col min="6" max="6" width="8.85546875" style="149" bestFit="1" customWidth="1"/>
    <col min="7" max="7" width="10.42578125" style="150" bestFit="1" customWidth="1"/>
    <col min="8" max="8" width="9.140625" style="149" customWidth="1"/>
    <col min="10" max="10" width="26.140625" bestFit="1" customWidth="1"/>
  </cols>
  <sheetData>
    <row r="1" spans="1:8">
      <c r="A1" s="170" t="s">
        <v>166</v>
      </c>
      <c r="F1" s="186"/>
      <c r="G1" s="187"/>
      <c r="H1" s="186"/>
    </row>
    <row r="2" spans="1:8">
      <c r="A2" s="170" t="s">
        <v>129</v>
      </c>
      <c r="F2" s="186"/>
      <c r="G2" s="187"/>
      <c r="H2" s="186"/>
    </row>
    <row r="3" spans="1:8">
      <c r="A3" s="56">
        <v>45809</v>
      </c>
      <c r="F3" s="186"/>
      <c r="G3" s="187"/>
      <c r="H3" s="186"/>
    </row>
    <row r="4" spans="1:8">
      <c r="A4" s="170"/>
      <c r="E4" s="216" t="s">
        <v>113</v>
      </c>
      <c r="F4" s="235"/>
      <c r="G4" s="236"/>
      <c r="H4" s="235"/>
    </row>
    <row r="5" spans="1:8">
      <c r="A5" s="175" t="s">
        <v>167</v>
      </c>
      <c r="B5" s="76" t="s">
        <v>115</v>
      </c>
      <c r="C5" s="76" t="s">
        <v>116</v>
      </c>
      <c r="D5" s="76" t="s">
        <v>117</v>
      </c>
      <c r="E5" s="148" t="s">
        <v>118</v>
      </c>
      <c r="F5" s="186" t="s">
        <v>119</v>
      </c>
      <c r="G5" s="187" t="s">
        <v>117</v>
      </c>
      <c r="H5" s="186" t="s">
        <v>119</v>
      </c>
    </row>
    <row r="6" spans="1:8">
      <c r="A6" s="170" t="s">
        <v>168</v>
      </c>
      <c r="B6" s="76" t="s">
        <v>121</v>
      </c>
      <c r="C6" s="76" t="s">
        <v>121</v>
      </c>
      <c r="D6" s="76" t="s">
        <v>122</v>
      </c>
      <c r="E6" s="148" t="s">
        <v>121</v>
      </c>
      <c r="F6" s="186" t="s">
        <v>123</v>
      </c>
      <c r="G6" s="187" t="s">
        <v>122</v>
      </c>
      <c r="H6" s="186" t="s">
        <v>123</v>
      </c>
    </row>
    <row r="7" spans="1:8">
      <c r="A7" s="170"/>
      <c r="E7" s="151"/>
      <c r="F7" s="186"/>
      <c r="G7" s="187"/>
      <c r="H7" s="186"/>
    </row>
    <row r="8" spans="1:8">
      <c r="A8" s="170" t="s">
        <v>130</v>
      </c>
      <c r="B8" s="119">
        <v>2441900</v>
      </c>
      <c r="C8" s="119">
        <v>2425900</v>
      </c>
      <c r="D8" s="119">
        <v>2357000</v>
      </c>
      <c r="E8" s="146">
        <f t="shared" ref="E8:E39" si="0">B8-C8</f>
        <v>16000</v>
      </c>
      <c r="F8" s="152">
        <f t="shared" ref="F8:F39" si="1">ROUND((B8-C8)/C8,3)</f>
        <v>7.0000000000000001E-3</v>
      </c>
      <c r="G8" s="146">
        <f t="shared" ref="G8:G39" si="2">B8-D8</f>
        <v>84900</v>
      </c>
      <c r="H8" s="152">
        <f t="shared" ref="H8:H39" si="3">ROUND((B8-D8)/D8,3)</f>
        <v>3.5999999999999997E-2</v>
      </c>
    </row>
    <row r="9" spans="1:8">
      <c r="A9" s="170" t="s">
        <v>169</v>
      </c>
      <c r="B9" s="119">
        <v>2052400</v>
      </c>
      <c r="C9" s="119">
        <v>2033100</v>
      </c>
      <c r="D9" s="119">
        <v>1972800</v>
      </c>
      <c r="E9" s="146">
        <f t="shared" si="0"/>
        <v>19300</v>
      </c>
      <c r="F9" s="152">
        <f t="shared" si="1"/>
        <v>8.9999999999999993E-3</v>
      </c>
      <c r="G9" s="146">
        <f t="shared" si="2"/>
        <v>79600</v>
      </c>
      <c r="H9" s="152">
        <f t="shared" si="3"/>
        <v>0.04</v>
      </c>
    </row>
    <row r="10" spans="1:8">
      <c r="A10" s="170" t="s">
        <v>170</v>
      </c>
      <c r="B10" s="119">
        <v>396500</v>
      </c>
      <c r="C10" s="119">
        <v>392200</v>
      </c>
      <c r="D10" s="119">
        <v>388600</v>
      </c>
      <c r="E10" s="146">
        <f t="shared" si="0"/>
        <v>4300</v>
      </c>
      <c r="F10" s="152">
        <f t="shared" si="1"/>
        <v>1.0999999999999999E-2</v>
      </c>
      <c r="G10" s="146">
        <f t="shared" si="2"/>
        <v>7900</v>
      </c>
      <c r="H10" s="152">
        <f t="shared" si="3"/>
        <v>0.02</v>
      </c>
    </row>
    <row r="11" spans="1:8">
      <c r="A11" s="170" t="s">
        <v>171</v>
      </c>
      <c r="B11" s="119">
        <v>131100</v>
      </c>
      <c r="C11" s="119">
        <v>128100</v>
      </c>
      <c r="D11" s="119">
        <v>123200</v>
      </c>
      <c r="E11" s="146">
        <f t="shared" si="0"/>
        <v>3000</v>
      </c>
      <c r="F11" s="152">
        <f t="shared" si="1"/>
        <v>2.3E-2</v>
      </c>
      <c r="G11" s="146">
        <f t="shared" si="2"/>
        <v>7900</v>
      </c>
      <c r="H11" s="152">
        <f t="shared" si="3"/>
        <v>6.4000000000000001E-2</v>
      </c>
    </row>
    <row r="12" spans="1:8">
      <c r="A12" s="170" t="s">
        <v>172</v>
      </c>
      <c r="B12" s="119">
        <v>4600</v>
      </c>
      <c r="C12" s="119">
        <v>4600</v>
      </c>
      <c r="D12" s="119">
        <v>4400</v>
      </c>
      <c r="E12" s="146">
        <f t="shared" si="0"/>
        <v>0</v>
      </c>
      <c r="F12" s="152">
        <f t="shared" si="1"/>
        <v>0</v>
      </c>
      <c r="G12" s="146">
        <f t="shared" si="2"/>
        <v>200</v>
      </c>
      <c r="H12" s="152">
        <f t="shared" si="3"/>
        <v>4.4999999999999998E-2</v>
      </c>
    </row>
    <row r="13" spans="1:8">
      <c r="A13" s="170" t="s">
        <v>173</v>
      </c>
      <c r="B13" s="119">
        <v>126500</v>
      </c>
      <c r="C13" s="119">
        <v>123500</v>
      </c>
      <c r="D13" s="119">
        <v>118800</v>
      </c>
      <c r="E13" s="146">
        <f t="shared" si="0"/>
        <v>3000</v>
      </c>
      <c r="F13" s="152">
        <f t="shared" si="1"/>
        <v>2.4E-2</v>
      </c>
      <c r="G13" s="146">
        <f t="shared" si="2"/>
        <v>7700</v>
      </c>
      <c r="H13" s="152">
        <f t="shared" si="3"/>
        <v>6.5000000000000002E-2</v>
      </c>
    </row>
    <row r="14" spans="1:8">
      <c r="A14" s="170" t="s">
        <v>174</v>
      </c>
      <c r="B14" s="119">
        <v>31900</v>
      </c>
      <c r="C14" s="119">
        <v>30800</v>
      </c>
      <c r="D14" s="119">
        <v>29300</v>
      </c>
      <c r="E14" s="146">
        <f t="shared" si="0"/>
        <v>1100</v>
      </c>
      <c r="F14" s="152">
        <f t="shared" si="1"/>
        <v>3.5999999999999997E-2</v>
      </c>
      <c r="G14" s="146">
        <f t="shared" si="2"/>
        <v>2600</v>
      </c>
      <c r="H14" s="152">
        <f t="shared" si="3"/>
        <v>8.8999999999999996E-2</v>
      </c>
    </row>
    <row r="15" spans="1:8">
      <c r="A15" s="170" t="s">
        <v>175</v>
      </c>
      <c r="B15" s="119">
        <v>19700</v>
      </c>
      <c r="C15" s="119">
        <v>19100</v>
      </c>
      <c r="D15" s="119">
        <v>18800</v>
      </c>
      <c r="E15" s="146">
        <f t="shared" si="0"/>
        <v>600</v>
      </c>
      <c r="F15" s="152">
        <f t="shared" si="1"/>
        <v>3.1E-2</v>
      </c>
      <c r="G15" s="146">
        <f t="shared" si="2"/>
        <v>900</v>
      </c>
      <c r="H15" s="152">
        <f t="shared" si="3"/>
        <v>4.8000000000000001E-2</v>
      </c>
    </row>
    <row r="16" spans="1:8">
      <c r="A16" s="170" t="s">
        <v>176</v>
      </c>
      <c r="B16" s="119">
        <v>74900</v>
      </c>
      <c r="C16" s="119">
        <v>73600</v>
      </c>
      <c r="D16" s="119">
        <v>70700</v>
      </c>
      <c r="E16" s="146">
        <f t="shared" si="0"/>
        <v>1300</v>
      </c>
      <c r="F16" s="152">
        <f t="shared" si="1"/>
        <v>1.7999999999999999E-2</v>
      </c>
      <c r="G16" s="146">
        <f t="shared" si="2"/>
        <v>4200</v>
      </c>
      <c r="H16" s="152">
        <f t="shared" si="3"/>
        <v>5.8999999999999997E-2</v>
      </c>
    </row>
    <row r="17" spans="1:8">
      <c r="A17" s="170" t="s">
        <v>177</v>
      </c>
      <c r="B17" s="119">
        <v>265400</v>
      </c>
      <c r="C17" s="119">
        <v>264100</v>
      </c>
      <c r="D17" s="119">
        <v>265400</v>
      </c>
      <c r="E17" s="146">
        <f t="shared" si="0"/>
        <v>1300</v>
      </c>
      <c r="F17" s="152">
        <f t="shared" si="1"/>
        <v>5.0000000000000001E-3</v>
      </c>
      <c r="G17" s="146">
        <f t="shared" si="2"/>
        <v>0</v>
      </c>
      <c r="H17" s="152">
        <f t="shared" si="3"/>
        <v>0</v>
      </c>
    </row>
    <row r="18" spans="1:8">
      <c r="A18" s="170" t="s">
        <v>178</v>
      </c>
      <c r="B18" s="119">
        <v>162300</v>
      </c>
      <c r="C18" s="119">
        <v>160500</v>
      </c>
      <c r="D18" s="119">
        <v>162200</v>
      </c>
      <c r="E18" s="146">
        <f t="shared" si="0"/>
        <v>1800</v>
      </c>
      <c r="F18" s="152">
        <f t="shared" si="1"/>
        <v>1.0999999999999999E-2</v>
      </c>
      <c r="G18" s="146">
        <f t="shared" si="2"/>
        <v>100</v>
      </c>
      <c r="H18" s="152">
        <f t="shared" si="3"/>
        <v>1E-3</v>
      </c>
    </row>
    <row r="19" spans="1:8">
      <c r="A19" s="170" t="s">
        <v>179</v>
      </c>
      <c r="B19" s="119">
        <v>24600</v>
      </c>
      <c r="C19" s="119">
        <v>24200</v>
      </c>
      <c r="D19" s="119">
        <v>24300</v>
      </c>
      <c r="E19" s="146">
        <f t="shared" si="0"/>
        <v>400</v>
      </c>
      <c r="F19" s="152">
        <f t="shared" si="1"/>
        <v>1.7000000000000001E-2</v>
      </c>
      <c r="G19" s="146">
        <f t="shared" si="2"/>
        <v>300</v>
      </c>
      <c r="H19" s="152">
        <f t="shared" si="3"/>
        <v>1.2E-2</v>
      </c>
    </row>
    <row r="20" spans="1:8">
      <c r="A20" s="170" t="s">
        <v>180</v>
      </c>
      <c r="B20" s="119">
        <v>53800</v>
      </c>
      <c r="C20" s="119">
        <v>53000</v>
      </c>
      <c r="D20" s="119">
        <v>54000</v>
      </c>
      <c r="E20" s="146">
        <f t="shared" si="0"/>
        <v>800</v>
      </c>
      <c r="F20" s="152">
        <f t="shared" si="1"/>
        <v>1.4999999999999999E-2</v>
      </c>
      <c r="G20" s="146">
        <f t="shared" si="2"/>
        <v>-200</v>
      </c>
      <c r="H20" s="152">
        <f t="shared" si="3"/>
        <v>-4.0000000000000001E-3</v>
      </c>
    </row>
    <row r="21" spans="1:8">
      <c r="A21" s="170" t="s">
        <v>181</v>
      </c>
      <c r="B21" s="119">
        <v>103100</v>
      </c>
      <c r="C21" s="119">
        <v>103600</v>
      </c>
      <c r="D21" s="119">
        <v>103200</v>
      </c>
      <c r="E21" s="146">
        <f t="shared" si="0"/>
        <v>-500</v>
      </c>
      <c r="F21" s="152">
        <f t="shared" si="1"/>
        <v>-5.0000000000000001E-3</v>
      </c>
      <c r="G21" s="146">
        <f t="shared" si="2"/>
        <v>-100</v>
      </c>
      <c r="H21" s="152">
        <f t="shared" si="3"/>
        <v>-1E-3</v>
      </c>
    </row>
    <row r="22" spans="1:8">
      <c r="A22" s="170" t="s">
        <v>182</v>
      </c>
      <c r="B22" s="119">
        <v>11100</v>
      </c>
      <c r="C22" s="119">
        <v>11200</v>
      </c>
      <c r="D22" s="119">
        <v>11500</v>
      </c>
      <c r="E22" s="146">
        <f t="shared" si="0"/>
        <v>-100</v>
      </c>
      <c r="F22" s="152">
        <f t="shared" si="1"/>
        <v>-8.9999999999999993E-3</v>
      </c>
      <c r="G22" s="146">
        <f t="shared" si="2"/>
        <v>-400</v>
      </c>
      <c r="H22" s="152">
        <f t="shared" si="3"/>
        <v>-3.5000000000000003E-2</v>
      </c>
    </row>
    <row r="23" spans="1:8">
      <c r="A23" s="170" t="s">
        <v>183</v>
      </c>
      <c r="B23" s="119">
        <v>26500</v>
      </c>
      <c r="C23" s="119">
        <v>26500</v>
      </c>
      <c r="D23" s="119">
        <v>26800</v>
      </c>
      <c r="E23" s="146">
        <f t="shared" si="0"/>
        <v>0</v>
      </c>
      <c r="F23" s="152">
        <f t="shared" si="1"/>
        <v>0</v>
      </c>
      <c r="G23" s="146">
        <f t="shared" si="2"/>
        <v>-300</v>
      </c>
      <c r="H23" s="152">
        <f t="shared" si="3"/>
        <v>-1.0999999999999999E-2</v>
      </c>
    </row>
    <row r="24" spans="1:8">
      <c r="A24" s="170" t="s">
        <v>184</v>
      </c>
      <c r="B24" s="119">
        <v>2045400</v>
      </c>
      <c r="C24" s="119">
        <v>2033700</v>
      </c>
      <c r="D24" s="119">
        <v>1968400</v>
      </c>
      <c r="E24" s="146">
        <f t="shared" si="0"/>
        <v>11700</v>
      </c>
      <c r="F24" s="152">
        <f t="shared" si="1"/>
        <v>6.0000000000000001E-3</v>
      </c>
      <c r="G24" s="146">
        <f t="shared" si="2"/>
        <v>77000</v>
      </c>
      <c r="H24" s="152">
        <f t="shared" si="3"/>
        <v>3.9E-2</v>
      </c>
    </row>
    <row r="25" spans="1:8">
      <c r="A25" s="170" t="s">
        <v>185</v>
      </c>
      <c r="B25" s="119">
        <v>1655900</v>
      </c>
      <c r="C25" s="119">
        <v>1640900</v>
      </c>
      <c r="D25" s="119">
        <v>1584200</v>
      </c>
      <c r="E25" s="146">
        <f t="shared" si="0"/>
        <v>15000</v>
      </c>
      <c r="F25" s="152">
        <f t="shared" si="1"/>
        <v>8.9999999999999993E-3</v>
      </c>
      <c r="G25" s="146">
        <f t="shared" si="2"/>
        <v>71700</v>
      </c>
      <c r="H25" s="152">
        <f t="shared" si="3"/>
        <v>4.4999999999999998E-2</v>
      </c>
    </row>
    <row r="26" spans="1:8">
      <c r="A26" s="170" t="s">
        <v>186</v>
      </c>
      <c r="B26" s="119">
        <v>451500</v>
      </c>
      <c r="C26" s="119">
        <v>450800</v>
      </c>
      <c r="D26" s="119">
        <v>445200</v>
      </c>
      <c r="E26" s="146">
        <f t="shared" si="0"/>
        <v>700</v>
      </c>
      <c r="F26" s="152">
        <f t="shared" si="1"/>
        <v>2E-3</v>
      </c>
      <c r="G26" s="146">
        <f t="shared" si="2"/>
        <v>6300</v>
      </c>
      <c r="H26" s="152">
        <f t="shared" si="3"/>
        <v>1.4E-2</v>
      </c>
    </row>
    <row r="27" spans="1:8">
      <c r="A27" s="170" t="s">
        <v>187</v>
      </c>
      <c r="B27" s="119">
        <v>84700</v>
      </c>
      <c r="C27" s="119">
        <v>84200</v>
      </c>
      <c r="D27" s="119">
        <v>84000</v>
      </c>
      <c r="E27" s="146">
        <f t="shared" si="0"/>
        <v>500</v>
      </c>
      <c r="F27" s="152">
        <f t="shared" si="1"/>
        <v>6.0000000000000001E-3</v>
      </c>
      <c r="G27" s="146">
        <f t="shared" si="2"/>
        <v>700</v>
      </c>
      <c r="H27" s="152">
        <f t="shared" si="3"/>
        <v>8.0000000000000002E-3</v>
      </c>
    </row>
    <row r="28" spans="1:8">
      <c r="A28" s="170" t="s">
        <v>188</v>
      </c>
      <c r="B28" s="119">
        <v>45200</v>
      </c>
      <c r="C28" s="119">
        <v>45200</v>
      </c>
      <c r="D28" s="119">
        <v>45500</v>
      </c>
      <c r="E28" s="146">
        <f t="shared" si="0"/>
        <v>0</v>
      </c>
      <c r="F28" s="152">
        <f t="shared" si="1"/>
        <v>0</v>
      </c>
      <c r="G28" s="146">
        <f t="shared" si="2"/>
        <v>-300</v>
      </c>
      <c r="H28" s="152">
        <f t="shared" si="3"/>
        <v>-7.0000000000000001E-3</v>
      </c>
    </row>
    <row r="29" spans="1:8">
      <c r="A29" s="170" t="s">
        <v>189</v>
      </c>
      <c r="B29" s="119">
        <v>23900</v>
      </c>
      <c r="C29" s="119">
        <v>24000</v>
      </c>
      <c r="D29" s="119">
        <v>23500</v>
      </c>
      <c r="E29" s="146">
        <f t="shared" si="0"/>
        <v>-100</v>
      </c>
      <c r="F29" s="152">
        <f t="shared" si="1"/>
        <v>-4.0000000000000001E-3</v>
      </c>
      <c r="G29" s="146">
        <f t="shared" si="2"/>
        <v>400</v>
      </c>
      <c r="H29" s="152">
        <f t="shared" si="3"/>
        <v>1.7000000000000001E-2</v>
      </c>
    </row>
    <row r="30" spans="1:8">
      <c r="A30" s="170" t="s">
        <v>190</v>
      </c>
      <c r="B30" s="119">
        <v>272100</v>
      </c>
      <c r="C30" s="119">
        <v>271800</v>
      </c>
      <c r="D30" s="119">
        <v>269100</v>
      </c>
      <c r="E30" s="146">
        <f t="shared" si="0"/>
        <v>300</v>
      </c>
      <c r="F30" s="152">
        <f t="shared" si="1"/>
        <v>1E-3</v>
      </c>
      <c r="G30" s="146">
        <f t="shared" si="2"/>
        <v>3000</v>
      </c>
      <c r="H30" s="152">
        <f t="shared" si="3"/>
        <v>1.0999999999999999E-2</v>
      </c>
    </row>
    <row r="31" spans="1:8">
      <c r="A31" s="170" t="s">
        <v>191</v>
      </c>
      <c r="B31" s="119">
        <v>34700</v>
      </c>
      <c r="C31" s="119">
        <v>34800</v>
      </c>
      <c r="D31" s="119">
        <v>34700</v>
      </c>
      <c r="E31" s="146">
        <f t="shared" si="0"/>
        <v>-100</v>
      </c>
      <c r="F31" s="152">
        <f t="shared" si="1"/>
        <v>-3.0000000000000001E-3</v>
      </c>
      <c r="G31" s="146">
        <f t="shared" si="2"/>
        <v>0</v>
      </c>
      <c r="H31" s="152">
        <f t="shared" si="3"/>
        <v>0</v>
      </c>
    </row>
    <row r="32" spans="1:8">
      <c r="A32" s="170" t="s">
        <v>192</v>
      </c>
      <c r="B32" s="119">
        <v>56500</v>
      </c>
      <c r="C32" s="119">
        <v>56100</v>
      </c>
      <c r="D32" s="119">
        <v>55500</v>
      </c>
      <c r="E32" s="146">
        <f t="shared" si="0"/>
        <v>400</v>
      </c>
      <c r="F32" s="152">
        <f t="shared" si="1"/>
        <v>7.0000000000000001E-3</v>
      </c>
      <c r="G32" s="146">
        <f t="shared" si="2"/>
        <v>1000</v>
      </c>
      <c r="H32" s="152">
        <f t="shared" si="3"/>
        <v>1.7999999999999999E-2</v>
      </c>
    </row>
    <row r="33" spans="1:8">
      <c r="A33" s="170" t="s">
        <v>193</v>
      </c>
      <c r="B33" s="119">
        <v>16400</v>
      </c>
      <c r="C33" s="119">
        <v>16200</v>
      </c>
      <c r="D33" s="119">
        <v>16200</v>
      </c>
      <c r="E33" s="146">
        <f t="shared" si="0"/>
        <v>200</v>
      </c>
      <c r="F33" s="152">
        <f t="shared" si="1"/>
        <v>1.2E-2</v>
      </c>
      <c r="G33" s="146">
        <f t="shared" si="2"/>
        <v>200</v>
      </c>
      <c r="H33" s="152">
        <f t="shared" si="3"/>
        <v>1.2E-2</v>
      </c>
    </row>
    <row r="34" spans="1:8">
      <c r="A34" s="170" t="s">
        <v>194</v>
      </c>
      <c r="B34" s="119">
        <v>18000</v>
      </c>
      <c r="C34" s="119">
        <v>17800</v>
      </c>
      <c r="D34" s="119">
        <v>17500</v>
      </c>
      <c r="E34" s="146">
        <f t="shared" si="0"/>
        <v>200</v>
      </c>
      <c r="F34" s="152">
        <f t="shared" si="1"/>
        <v>1.0999999999999999E-2</v>
      </c>
      <c r="G34" s="146">
        <f t="shared" si="2"/>
        <v>500</v>
      </c>
      <c r="H34" s="152">
        <f t="shared" si="3"/>
        <v>2.9000000000000001E-2</v>
      </c>
    </row>
    <row r="35" spans="1:8">
      <c r="A35" s="170" t="s">
        <v>195</v>
      </c>
      <c r="B35" s="119">
        <v>63800</v>
      </c>
      <c r="C35" s="119">
        <v>63700</v>
      </c>
      <c r="D35" s="119">
        <v>62500</v>
      </c>
      <c r="E35" s="146">
        <f t="shared" si="0"/>
        <v>100</v>
      </c>
      <c r="F35" s="152">
        <f t="shared" si="1"/>
        <v>2E-3</v>
      </c>
      <c r="G35" s="146">
        <f t="shared" si="2"/>
        <v>1300</v>
      </c>
      <c r="H35" s="152">
        <f t="shared" si="3"/>
        <v>2.1000000000000001E-2</v>
      </c>
    </row>
    <row r="36" spans="1:8">
      <c r="A36" s="170" t="s">
        <v>196</v>
      </c>
      <c r="B36" s="119">
        <v>94700</v>
      </c>
      <c r="C36" s="119">
        <v>94800</v>
      </c>
      <c r="D36" s="119">
        <v>92100</v>
      </c>
      <c r="E36" s="146">
        <f t="shared" si="0"/>
        <v>-100</v>
      </c>
      <c r="F36" s="152">
        <f t="shared" si="1"/>
        <v>-1E-3</v>
      </c>
      <c r="G36" s="146">
        <f t="shared" si="2"/>
        <v>2600</v>
      </c>
      <c r="H36" s="152">
        <f t="shared" si="3"/>
        <v>2.8000000000000001E-2</v>
      </c>
    </row>
    <row r="37" spans="1:8">
      <c r="A37" s="170" t="s">
        <v>197</v>
      </c>
      <c r="B37" s="119">
        <v>11100</v>
      </c>
      <c r="C37" s="119">
        <v>11100</v>
      </c>
      <c r="D37" s="119">
        <v>11200</v>
      </c>
      <c r="E37" s="146">
        <f t="shared" si="0"/>
        <v>0</v>
      </c>
      <c r="F37" s="152">
        <f t="shared" si="1"/>
        <v>0</v>
      </c>
      <c r="G37" s="146">
        <f t="shared" si="2"/>
        <v>-100</v>
      </c>
      <c r="H37" s="152">
        <f t="shared" si="3"/>
        <v>-8.9999999999999993E-3</v>
      </c>
    </row>
    <row r="38" spans="1:8">
      <c r="A38" s="170" t="s">
        <v>198</v>
      </c>
      <c r="B38" s="119">
        <v>83600</v>
      </c>
      <c r="C38" s="119">
        <v>83700</v>
      </c>
      <c r="D38" s="119">
        <v>80900</v>
      </c>
      <c r="E38" s="146">
        <f t="shared" si="0"/>
        <v>-100</v>
      </c>
      <c r="F38" s="152">
        <f t="shared" si="1"/>
        <v>-1E-3</v>
      </c>
      <c r="G38" s="146">
        <f t="shared" si="2"/>
        <v>2700</v>
      </c>
      <c r="H38" s="152">
        <f t="shared" si="3"/>
        <v>3.3000000000000002E-2</v>
      </c>
    </row>
    <row r="39" spans="1:8">
      <c r="A39" s="170" t="s">
        <v>199</v>
      </c>
      <c r="B39" s="119">
        <v>30900</v>
      </c>
      <c r="C39" s="119">
        <v>30400</v>
      </c>
      <c r="D39" s="119">
        <v>28500</v>
      </c>
      <c r="E39" s="146">
        <f t="shared" si="0"/>
        <v>500</v>
      </c>
      <c r="F39" s="152">
        <f t="shared" si="1"/>
        <v>1.6E-2</v>
      </c>
      <c r="G39" s="146">
        <f t="shared" si="2"/>
        <v>2400</v>
      </c>
      <c r="H39" s="152">
        <f t="shared" si="3"/>
        <v>8.4000000000000005E-2</v>
      </c>
    </row>
    <row r="40" spans="1:8">
      <c r="A40" s="170" t="s">
        <v>200</v>
      </c>
      <c r="B40" s="119">
        <v>128400</v>
      </c>
      <c r="C40" s="119">
        <v>127200</v>
      </c>
      <c r="D40" s="119">
        <v>122200</v>
      </c>
      <c r="E40" s="146">
        <f t="shared" ref="E40:E74" si="4">B40-C40</f>
        <v>1200</v>
      </c>
      <c r="F40" s="152">
        <f t="shared" ref="F40:F74" si="5">ROUND((B40-C40)/C40,3)</f>
        <v>8.9999999999999993E-3</v>
      </c>
      <c r="G40" s="146">
        <f t="shared" ref="G40:G74" si="6">B40-D40</f>
        <v>6200</v>
      </c>
      <c r="H40" s="152">
        <f t="shared" ref="H40:H74" si="7">ROUND((B40-D40)/D40,3)</f>
        <v>5.0999999999999997E-2</v>
      </c>
    </row>
    <row r="41" spans="1:8">
      <c r="A41" s="170" t="s">
        <v>201</v>
      </c>
      <c r="B41" s="119">
        <v>89900</v>
      </c>
      <c r="C41" s="119">
        <v>89500</v>
      </c>
      <c r="D41" s="119">
        <v>86400</v>
      </c>
      <c r="E41" s="146">
        <f t="shared" si="4"/>
        <v>400</v>
      </c>
      <c r="F41" s="152">
        <f t="shared" si="5"/>
        <v>4.0000000000000001E-3</v>
      </c>
      <c r="G41" s="146">
        <f t="shared" si="6"/>
        <v>3500</v>
      </c>
      <c r="H41" s="152">
        <f t="shared" si="7"/>
        <v>4.1000000000000002E-2</v>
      </c>
    </row>
    <row r="42" spans="1:8">
      <c r="A42" s="170" t="s">
        <v>202</v>
      </c>
      <c r="B42" s="119">
        <v>37200</v>
      </c>
      <c r="C42" s="119">
        <v>37400</v>
      </c>
      <c r="D42" s="119">
        <v>37100</v>
      </c>
      <c r="E42" s="146">
        <f t="shared" si="4"/>
        <v>-200</v>
      </c>
      <c r="F42" s="152">
        <f t="shared" si="5"/>
        <v>-5.0000000000000001E-3</v>
      </c>
      <c r="G42" s="146">
        <f t="shared" si="6"/>
        <v>100</v>
      </c>
      <c r="H42" s="152">
        <f t="shared" si="7"/>
        <v>3.0000000000000001E-3</v>
      </c>
    </row>
    <row r="43" spans="1:8">
      <c r="A43" s="170" t="s">
        <v>203</v>
      </c>
      <c r="B43" s="119">
        <v>38500</v>
      </c>
      <c r="C43" s="119">
        <v>37700</v>
      </c>
      <c r="D43" s="119">
        <v>35800</v>
      </c>
      <c r="E43" s="146">
        <f t="shared" si="4"/>
        <v>800</v>
      </c>
      <c r="F43" s="152">
        <f t="shared" si="5"/>
        <v>2.1000000000000001E-2</v>
      </c>
      <c r="G43" s="146">
        <f t="shared" si="6"/>
        <v>2700</v>
      </c>
      <c r="H43" s="152">
        <f t="shared" si="7"/>
        <v>7.4999999999999997E-2</v>
      </c>
    </row>
    <row r="44" spans="1:8">
      <c r="A44" s="170" t="s">
        <v>204</v>
      </c>
      <c r="B44" s="119">
        <v>329400</v>
      </c>
      <c r="C44" s="119">
        <v>327900</v>
      </c>
      <c r="D44" s="119">
        <v>307700</v>
      </c>
      <c r="E44" s="146">
        <f t="shared" si="4"/>
        <v>1500</v>
      </c>
      <c r="F44" s="152">
        <f t="shared" si="5"/>
        <v>5.0000000000000001E-3</v>
      </c>
      <c r="G44" s="146">
        <f t="shared" si="6"/>
        <v>21700</v>
      </c>
      <c r="H44" s="152">
        <f t="shared" si="7"/>
        <v>7.0999999999999994E-2</v>
      </c>
    </row>
    <row r="45" spans="1:8">
      <c r="A45" s="170" t="s">
        <v>205</v>
      </c>
      <c r="B45" s="119">
        <v>141700</v>
      </c>
      <c r="C45" s="119">
        <v>141600</v>
      </c>
      <c r="D45" s="119">
        <v>132400</v>
      </c>
      <c r="E45" s="146">
        <f t="shared" si="4"/>
        <v>100</v>
      </c>
      <c r="F45" s="152">
        <f t="shared" si="5"/>
        <v>1E-3</v>
      </c>
      <c r="G45" s="146">
        <f t="shared" si="6"/>
        <v>9300</v>
      </c>
      <c r="H45" s="152">
        <f t="shared" si="7"/>
        <v>7.0000000000000007E-2</v>
      </c>
    </row>
    <row r="46" spans="1:8">
      <c r="A46" s="170" t="s">
        <v>206</v>
      </c>
      <c r="B46" s="119">
        <v>26200</v>
      </c>
      <c r="C46" s="119">
        <v>26100</v>
      </c>
      <c r="D46" s="119">
        <v>24600</v>
      </c>
      <c r="E46" s="146">
        <f t="shared" si="4"/>
        <v>100</v>
      </c>
      <c r="F46" s="152">
        <f t="shared" si="5"/>
        <v>4.0000000000000001E-3</v>
      </c>
      <c r="G46" s="146">
        <f t="shared" si="6"/>
        <v>1600</v>
      </c>
      <c r="H46" s="152">
        <f t="shared" si="7"/>
        <v>6.5000000000000002E-2</v>
      </c>
    </row>
    <row r="47" spans="1:8">
      <c r="A47" s="170" t="s">
        <v>207</v>
      </c>
      <c r="B47" s="119">
        <v>25600</v>
      </c>
      <c r="C47" s="119">
        <v>25400</v>
      </c>
      <c r="D47" s="119">
        <v>23500</v>
      </c>
      <c r="E47" s="146">
        <f t="shared" si="4"/>
        <v>200</v>
      </c>
      <c r="F47" s="152">
        <f t="shared" si="5"/>
        <v>8.0000000000000002E-3</v>
      </c>
      <c r="G47" s="146">
        <f t="shared" si="6"/>
        <v>2100</v>
      </c>
      <c r="H47" s="152">
        <f t="shared" si="7"/>
        <v>8.8999999999999996E-2</v>
      </c>
    </row>
    <row r="48" spans="1:8">
      <c r="A48" s="170" t="s">
        <v>208</v>
      </c>
      <c r="B48" s="119">
        <v>162100</v>
      </c>
      <c r="C48" s="119">
        <v>160900</v>
      </c>
      <c r="D48" s="119">
        <v>151800</v>
      </c>
      <c r="E48" s="146">
        <f t="shared" si="4"/>
        <v>1200</v>
      </c>
      <c r="F48" s="152">
        <f t="shared" si="5"/>
        <v>7.0000000000000001E-3</v>
      </c>
      <c r="G48" s="146">
        <f t="shared" si="6"/>
        <v>10300</v>
      </c>
      <c r="H48" s="152">
        <f t="shared" si="7"/>
        <v>6.8000000000000005E-2</v>
      </c>
    </row>
    <row r="49" spans="1:8">
      <c r="A49" s="170" t="s">
        <v>209</v>
      </c>
      <c r="B49" s="119">
        <v>149200</v>
      </c>
      <c r="C49" s="119">
        <v>148200</v>
      </c>
      <c r="D49" s="119">
        <v>138700</v>
      </c>
      <c r="E49" s="146">
        <f t="shared" si="4"/>
        <v>1000</v>
      </c>
      <c r="F49" s="152">
        <f t="shared" si="5"/>
        <v>7.0000000000000001E-3</v>
      </c>
      <c r="G49" s="146">
        <f t="shared" si="6"/>
        <v>10500</v>
      </c>
      <c r="H49" s="152">
        <f t="shared" si="7"/>
        <v>7.5999999999999998E-2</v>
      </c>
    </row>
    <row r="50" spans="1:8">
      <c r="A50" s="170" t="s">
        <v>210</v>
      </c>
      <c r="B50" s="119">
        <v>62300</v>
      </c>
      <c r="C50" s="119">
        <v>63000</v>
      </c>
      <c r="D50" s="119">
        <v>57400</v>
      </c>
      <c r="E50" s="146">
        <f t="shared" si="4"/>
        <v>-700</v>
      </c>
      <c r="F50" s="152">
        <f t="shared" si="5"/>
        <v>-1.0999999999999999E-2</v>
      </c>
      <c r="G50" s="146">
        <f t="shared" si="6"/>
        <v>4900</v>
      </c>
      <c r="H50" s="152">
        <f t="shared" si="7"/>
        <v>8.5000000000000006E-2</v>
      </c>
    </row>
    <row r="51" spans="1:8">
      <c r="A51" s="170" t="s">
        <v>211</v>
      </c>
      <c r="B51" s="119">
        <v>39000</v>
      </c>
      <c r="C51" s="119">
        <v>37700</v>
      </c>
      <c r="D51" s="119">
        <v>37500</v>
      </c>
      <c r="E51" s="146">
        <f t="shared" si="4"/>
        <v>1300</v>
      </c>
      <c r="F51" s="152">
        <f t="shared" si="5"/>
        <v>3.4000000000000002E-2</v>
      </c>
      <c r="G51" s="146">
        <f t="shared" si="6"/>
        <v>1500</v>
      </c>
      <c r="H51" s="152">
        <f t="shared" si="7"/>
        <v>0.04</v>
      </c>
    </row>
    <row r="52" spans="1:8">
      <c r="A52" s="170" t="s">
        <v>212</v>
      </c>
      <c r="B52" s="119">
        <v>315200</v>
      </c>
      <c r="C52" s="119">
        <v>314900</v>
      </c>
      <c r="D52" s="119">
        <v>297200</v>
      </c>
      <c r="E52" s="146">
        <f t="shared" si="4"/>
        <v>300</v>
      </c>
      <c r="F52" s="152">
        <f t="shared" si="5"/>
        <v>1E-3</v>
      </c>
      <c r="G52" s="146">
        <f t="shared" si="6"/>
        <v>18000</v>
      </c>
      <c r="H52" s="152">
        <f t="shared" si="7"/>
        <v>6.0999999999999999E-2</v>
      </c>
    </row>
    <row r="53" spans="1:8">
      <c r="A53" s="170" t="s">
        <v>213</v>
      </c>
      <c r="B53" s="119">
        <v>52100</v>
      </c>
      <c r="C53" s="119">
        <v>54100</v>
      </c>
      <c r="D53" s="119">
        <v>49300</v>
      </c>
      <c r="E53" s="146">
        <f t="shared" si="4"/>
        <v>-2000</v>
      </c>
      <c r="F53" s="152">
        <f t="shared" si="5"/>
        <v>-3.6999999999999998E-2</v>
      </c>
      <c r="G53" s="146">
        <f t="shared" si="6"/>
        <v>2800</v>
      </c>
      <c r="H53" s="152">
        <f t="shared" si="7"/>
        <v>5.7000000000000002E-2</v>
      </c>
    </row>
    <row r="54" spans="1:8">
      <c r="A54" s="170" t="s">
        <v>214</v>
      </c>
      <c r="B54" s="119">
        <v>263100</v>
      </c>
      <c r="C54" s="119">
        <v>260800</v>
      </c>
      <c r="D54" s="119">
        <v>247900</v>
      </c>
      <c r="E54" s="146">
        <f t="shared" si="4"/>
        <v>2300</v>
      </c>
      <c r="F54" s="152">
        <f t="shared" si="5"/>
        <v>8.9999999999999993E-3</v>
      </c>
      <c r="G54" s="146">
        <f t="shared" si="6"/>
        <v>15200</v>
      </c>
      <c r="H54" s="152">
        <f t="shared" si="7"/>
        <v>6.0999999999999999E-2</v>
      </c>
    </row>
    <row r="55" spans="1:8">
      <c r="A55" s="170" t="s">
        <v>215</v>
      </c>
      <c r="B55" s="119">
        <v>120700</v>
      </c>
      <c r="C55" s="119">
        <v>119500</v>
      </c>
      <c r="D55" s="119">
        <v>115300</v>
      </c>
      <c r="E55" s="146">
        <f t="shared" si="4"/>
        <v>1200</v>
      </c>
      <c r="F55" s="152">
        <f t="shared" si="5"/>
        <v>0.01</v>
      </c>
      <c r="G55" s="146">
        <f t="shared" si="6"/>
        <v>5400</v>
      </c>
      <c r="H55" s="152">
        <f t="shared" si="7"/>
        <v>4.7E-2</v>
      </c>
    </row>
    <row r="56" spans="1:8">
      <c r="A56" s="170" t="s">
        <v>216</v>
      </c>
      <c r="B56" s="119">
        <v>46600</v>
      </c>
      <c r="C56" s="119">
        <v>46200</v>
      </c>
      <c r="D56" s="119">
        <v>44500</v>
      </c>
      <c r="E56" s="146">
        <f t="shared" si="4"/>
        <v>400</v>
      </c>
      <c r="F56" s="152">
        <f t="shared" si="5"/>
        <v>8.9999999999999993E-3</v>
      </c>
      <c r="G56" s="146">
        <f t="shared" si="6"/>
        <v>2100</v>
      </c>
      <c r="H56" s="152">
        <f t="shared" si="7"/>
        <v>4.7E-2</v>
      </c>
    </row>
    <row r="57" spans="1:8">
      <c r="A57" s="170" t="s">
        <v>217</v>
      </c>
      <c r="B57" s="119">
        <v>45600</v>
      </c>
      <c r="C57" s="119">
        <v>45000</v>
      </c>
      <c r="D57" s="119">
        <v>43800</v>
      </c>
      <c r="E57" s="146">
        <f t="shared" si="4"/>
        <v>600</v>
      </c>
      <c r="F57" s="152">
        <f t="shared" si="5"/>
        <v>1.2999999999999999E-2</v>
      </c>
      <c r="G57" s="146">
        <f t="shared" si="6"/>
        <v>1800</v>
      </c>
      <c r="H57" s="152">
        <f t="shared" si="7"/>
        <v>4.1000000000000002E-2</v>
      </c>
    </row>
    <row r="58" spans="1:8">
      <c r="A58" s="170" t="s">
        <v>218</v>
      </c>
      <c r="B58" s="119">
        <v>307200</v>
      </c>
      <c r="C58" s="119">
        <v>297300</v>
      </c>
      <c r="D58" s="119">
        <v>292700</v>
      </c>
      <c r="E58" s="146">
        <f t="shared" si="4"/>
        <v>9900</v>
      </c>
      <c r="F58" s="152">
        <f t="shared" si="5"/>
        <v>3.3000000000000002E-2</v>
      </c>
      <c r="G58" s="146">
        <f t="shared" si="6"/>
        <v>14500</v>
      </c>
      <c r="H58" s="152">
        <f t="shared" si="7"/>
        <v>0.05</v>
      </c>
    </row>
    <row r="59" spans="1:8">
      <c r="A59" s="170" t="s">
        <v>219</v>
      </c>
      <c r="B59" s="119">
        <v>43300</v>
      </c>
      <c r="C59" s="119">
        <v>42300</v>
      </c>
      <c r="D59" s="119">
        <v>40600</v>
      </c>
      <c r="E59" s="146">
        <f t="shared" si="4"/>
        <v>1000</v>
      </c>
      <c r="F59" s="152">
        <f t="shared" si="5"/>
        <v>2.4E-2</v>
      </c>
      <c r="G59" s="146">
        <f t="shared" si="6"/>
        <v>2700</v>
      </c>
      <c r="H59" s="152">
        <f t="shared" si="7"/>
        <v>6.7000000000000004E-2</v>
      </c>
    </row>
    <row r="60" spans="1:8">
      <c r="A60" s="170" t="s">
        <v>220</v>
      </c>
      <c r="B60" s="119">
        <v>34200</v>
      </c>
      <c r="C60" s="119">
        <v>33100</v>
      </c>
      <c r="D60" s="119">
        <v>32200</v>
      </c>
      <c r="E60" s="146">
        <f t="shared" si="4"/>
        <v>1100</v>
      </c>
      <c r="F60" s="152">
        <f t="shared" si="5"/>
        <v>3.3000000000000002E-2</v>
      </c>
      <c r="G60" s="146">
        <f t="shared" si="6"/>
        <v>2000</v>
      </c>
      <c r="H60" s="152">
        <f t="shared" si="7"/>
        <v>6.2E-2</v>
      </c>
    </row>
    <row r="61" spans="1:8">
      <c r="A61" s="170" t="s">
        <v>221</v>
      </c>
      <c r="B61" s="119">
        <v>263900</v>
      </c>
      <c r="C61" s="119">
        <v>255000</v>
      </c>
      <c r="D61" s="119">
        <v>252100</v>
      </c>
      <c r="E61" s="146">
        <f t="shared" si="4"/>
        <v>8900</v>
      </c>
      <c r="F61" s="152">
        <f t="shared" si="5"/>
        <v>3.5000000000000003E-2</v>
      </c>
      <c r="G61" s="146">
        <f t="shared" si="6"/>
        <v>11800</v>
      </c>
      <c r="H61" s="152">
        <f t="shared" si="7"/>
        <v>4.7E-2</v>
      </c>
    </row>
    <row r="62" spans="1:8">
      <c r="A62" s="170" t="s">
        <v>222</v>
      </c>
      <c r="B62" s="119">
        <v>36000</v>
      </c>
      <c r="C62" s="119">
        <v>34500</v>
      </c>
      <c r="D62" s="119">
        <v>34500</v>
      </c>
      <c r="E62" s="146">
        <f t="shared" si="4"/>
        <v>1500</v>
      </c>
      <c r="F62" s="152">
        <f t="shared" si="5"/>
        <v>4.2999999999999997E-2</v>
      </c>
      <c r="G62" s="146">
        <f t="shared" si="6"/>
        <v>1500</v>
      </c>
      <c r="H62" s="152">
        <f t="shared" si="7"/>
        <v>4.2999999999999997E-2</v>
      </c>
    </row>
    <row r="63" spans="1:8">
      <c r="A63" s="170" t="s">
        <v>223</v>
      </c>
      <c r="B63" s="119">
        <v>227900</v>
      </c>
      <c r="C63" s="119">
        <v>220500</v>
      </c>
      <c r="D63" s="119">
        <v>217600</v>
      </c>
      <c r="E63" s="146">
        <f t="shared" si="4"/>
        <v>7400</v>
      </c>
      <c r="F63" s="152">
        <f t="shared" si="5"/>
        <v>3.4000000000000002E-2</v>
      </c>
      <c r="G63" s="146">
        <f t="shared" si="6"/>
        <v>10300</v>
      </c>
      <c r="H63" s="152">
        <f t="shared" si="7"/>
        <v>4.7E-2</v>
      </c>
    </row>
    <row r="64" spans="1:8">
      <c r="A64" s="170" t="s">
        <v>224</v>
      </c>
      <c r="B64" s="119">
        <v>93300</v>
      </c>
      <c r="C64" s="119">
        <v>92400</v>
      </c>
      <c r="D64" s="119">
        <v>90700</v>
      </c>
      <c r="E64" s="146">
        <f t="shared" si="4"/>
        <v>900</v>
      </c>
      <c r="F64" s="152">
        <f t="shared" si="5"/>
        <v>0.01</v>
      </c>
      <c r="G64" s="146">
        <f t="shared" si="6"/>
        <v>2600</v>
      </c>
      <c r="H64" s="152">
        <f t="shared" si="7"/>
        <v>2.9000000000000001E-2</v>
      </c>
    </row>
    <row r="65" spans="1:16">
      <c r="A65" s="170" t="s">
        <v>225</v>
      </c>
      <c r="B65" s="119">
        <v>26900</v>
      </c>
      <c r="C65" s="119">
        <v>26500</v>
      </c>
      <c r="D65" s="119">
        <v>25900</v>
      </c>
      <c r="E65" s="146">
        <f t="shared" si="4"/>
        <v>400</v>
      </c>
      <c r="F65" s="152">
        <f t="shared" si="5"/>
        <v>1.4999999999999999E-2</v>
      </c>
      <c r="G65" s="146">
        <f t="shared" si="6"/>
        <v>1000</v>
      </c>
      <c r="H65" s="152">
        <f t="shared" si="7"/>
        <v>3.9E-2</v>
      </c>
      <c r="I65" s="170"/>
      <c r="J65" s="170"/>
      <c r="K65" s="170"/>
      <c r="L65" s="170"/>
      <c r="M65" s="170"/>
      <c r="N65" s="170"/>
      <c r="O65" s="170"/>
      <c r="P65" s="170"/>
    </row>
    <row r="66" spans="1:16">
      <c r="A66" s="170" t="s">
        <v>226</v>
      </c>
      <c r="B66" s="119">
        <v>23100</v>
      </c>
      <c r="C66" s="119">
        <v>22700</v>
      </c>
      <c r="D66" s="119">
        <v>22000</v>
      </c>
      <c r="E66" s="146">
        <f t="shared" si="4"/>
        <v>400</v>
      </c>
      <c r="F66" s="152">
        <f t="shared" si="5"/>
        <v>1.7999999999999999E-2</v>
      </c>
      <c r="G66" s="146">
        <f t="shared" si="6"/>
        <v>1100</v>
      </c>
      <c r="H66" s="152">
        <f t="shared" si="7"/>
        <v>0.05</v>
      </c>
      <c r="I66" s="170"/>
      <c r="J66" s="170"/>
      <c r="K66" s="170"/>
      <c r="L66" s="170"/>
      <c r="M66" s="170"/>
      <c r="N66" s="170"/>
      <c r="O66" s="170"/>
      <c r="P66" s="170"/>
    </row>
    <row r="67" spans="1:16">
      <c r="A67" s="170" t="s">
        <v>227</v>
      </c>
      <c r="B67" s="119">
        <v>389500</v>
      </c>
      <c r="C67" s="119">
        <v>392800</v>
      </c>
      <c r="D67" s="119">
        <v>384200</v>
      </c>
      <c r="E67" s="146">
        <f t="shared" si="4"/>
        <v>-3300</v>
      </c>
      <c r="F67" s="152">
        <f t="shared" si="5"/>
        <v>-8.0000000000000002E-3</v>
      </c>
      <c r="G67" s="146">
        <f t="shared" si="6"/>
        <v>5300</v>
      </c>
      <c r="H67" s="152">
        <f t="shared" si="7"/>
        <v>1.4E-2</v>
      </c>
      <c r="I67" s="170"/>
      <c r="J67" s="153"/>
      <c r="K67" s="170"/>
      <c r="L67" s="170"/>
      <c r="M67" s="170"/>
      <c r="N67" s="170"/>
      <c r="O67" s="170"/>
      <c r="P67" s="170"/>
    </row>
    <row r="68" spans="1:16">
      <c r="A68" s="170" t="s">
        <v>228</v>
      </c>
      <c r="B68" s="119">
        <v>38000</v>
      </c>
      <c r="C68" s="119">
        <v>38100</v>
      </c>
      <c r="D68" s="119">
        <v>38000</v>
      </c>
      <c r="E68" s="146">
        <f t="shared" si="4"/>
        <v>-100</v>
      </c>
      <c r="F68" s="152">
        <f t="shared" si="5"/>
        <v>-3.0000000000000001E-3</v>
      </c>
      <c r="G68" s="146">
        <f t="shared" si="6"/>
        <v>0</v>
      </c>
      <c r="H68" s="152">
        <f t="shared" si="7"/>
        <v>0</v>
      </c>
      <c r="I68" s="170"/>
      <c r="J68" s="170"/>
      <c r="K68" s="170"/>
      <c r="L68" s="170"/>
      <c r="M68" s="170"/>
      <c r="N68" s="170"/>
      <c r="O68" s="170"/>
      <c r="P68" s="170"/>
    </row>
    <row r="69" spans="1:16">
      <c r="A69" s="170" t="s">
        <v>229</v>
      </c>
      <c r="B69" s="119">
        <v>113300</v>
      </c>
      <c r="C69" s="119">
        <v>116800</v>
      </c>
      <c r="D69" s="119">
        <v>110800</v>
      </c>
      <c r="E69" s="146">
        <f t="shared" si="4"/>
        <v>-3500</v>
      </c>
      <c r="F69" s="152">
        <f t="shared" si="5"/>
        <v>-0.03</v>
      </c>
      <c r="G69" s="146">
        <f t="shared" si="6"/>
        <v>2500</v>
      </c>
      <c r="H69" s="152">
        <f t="shared" si="7"/>
        <v>2.3E-2</v>
      </c>
      <c r="I69" s="170"/>
      <c r="J69" s="170"/>
      <c r="K69" s="170"/>
      <c r="L69" s="170"/>
      <c r="M69" s="170"/>
      <c r="N69" s="170"/>
      <c r="O69" s="170"/>
      <c r="P69" s="170"/>
    </row>
    <row r="70" spans="1:16">
      <c r="A70" s="170" t="s">
        <v>230</v>
      </c>
      <c r="B70" s="119">
        <v>50000</v>
      </c>
      <c r="C70" s="119">
        <v>53800</v>
      </c>
      <c r="D70" s="119">
        <v>49600</v>
      </c>
      <c r="E70" s="146">
        <f t="shared" si="4"/>
        <v>-3800</v>
      </c>
      <c r="F70" s="152">
        <f t="shared" si="5"/>
        <v>-7.0999999999999994E-2</v>
      </c>
      <c r="G70" s="146">
        <f t="shared" si="6"/>
        <v>400</v>
      </c>
      <c r="H70" s="152">
        <f t="shared" si="7"/>
        <v>8.0000000000000002E-3</v>
      </c>
      <c r="I70" s="170"/>
      <c r="J70" s="170"/>
      <c r="K70" s="170"/>
      <c r="L70" s="170"/>
      <c r="M70" s="170"/>
      <c r="N70" s="170"/>
      <c r="O70" s="170"/>
      <c r="P70" s="170"/>
    </row>
    <row r="71" spans="1:16">
      <c r="A71" s="170" t="s">
        <v>231</v>
      </c>
      <c r="B71" s="119">
        <v>63300</v>
      </c>
      <c r="C71" s="119">
        <v>63000</v>
      </c>
      <c r="D71" s="119">
        <v>61200</v>
      </c>
      <c r="E71" s="146">
        <f t="shared" si="4"/>
        <v>300</v>
      </c>
      <c r="F71" s="152">
        <f t="shared" si="5"/>
        <v>5.0000000000000001E-3</v>
      </c>
      <c r="G71" s="146">
        <f t="shared" si="6"/>
        <v>2100</v>
      </c>
      <c r="H71" s="152">
        <f t="shared" si="7"/>
        <v>3.4000000000000002E-2</v>
      </c>
      <c r="I71" s="170"/>
      <c r="J71" s="170"/>
      <c r="K71" s="170"/>
      <c r="L71" s="170"/>
      <c r="M71" s="170"/>
      <c r="N71" s="170"/>
      <c r="O71" s="170"/>
      <c r="P71" s="170"/>
    </row>
    <row r="72" spans="1:16">
      <c r="A72" s="170" t="s">
        <v>232</v>
      </c>
      <c r="B72" s="119">
        <v>238200</v>
      </c>
      <c r="C72" s="119">
        <v>237900</v>
      </c>
      <c r="D72" s="119">
        <v>235400</v>
      </c>
      <c r="E72" s="146">
        <f t="shared" si="4"/>
        <v>300</v>
      </c>
      <c r="F72" s="152">
        <f t="shared" si="5"/>
        <v>1E-3</v>
      </c>
      <c r="G72" s="146">
        <f t="shared" si="6"/>
        <v>2800</v>
      </c>
      <c r="H72" s="152">
        <f t="shared" si="7"/>
        <v>1.2E-2</v>
      </c>
      <c r="I72" s="170"/>
      <c r="J72" s="170"/>
      <c r="K72" s="170"/>
      <c r="L72" s="170"/>
      <c r="M72" s="170"/>
      <c r="N72" s="170"/>
      <c r="O72" s="170"/>
      <c r="P72" s="170"/>
    </row>
    <row r="73" spans="1:16">
      <c r="A73" s="170" t="s">
        <v>233</v>
      </c>
      <c r="B73" s="119">
        <v>111600</v>
      </c>
      <c r="C73" s="119">
        <v>113100</v>
      </c>
      <c r="D73" s="119">
        <v>110900</v>
      </c>
      <c r="E73" s="146">
        <f t="shared" si="4"/>
        <v>-1500</v>
      </c>
      <c r="F73" s="152">
        <f t="shared" si="5"/>
        <v>-1.2999999999999999E-2</v>
      </c>
      <c r="G73" s="146">
        <f t="shared" si="6"/>
        <v>700</v>
      </c>
      <c r="H73" s="152">
        <f t="shared" si="7"/>
        <v>6.0000000000000001E-3</v>
      </c>
      <c r="I73" s="170"/>
      <c r="J73" s="170"/>
      <c r="K73" s="170"/>
      <c r="L73" s="54"/>
      <c r="M73" s="170"/>
      <c r="N73" s="170"/>
      <c r="O73" s="170"/>
      <c r="P73" s="170"/>
    </row>
    <row r="74" spans="1:16">
      <c r="A74" s="170" t="s">
        <v>234</v>
      </c>
      <c r="B74" s="119">
        <v>126600</v>
      </c>
      <c r="C74" s="119">
        <v>124800</v>
      </c>
      <c r="D74" s="119">
        <v>124500</v>
      </c>
      <c r="E74" s="146">
        <f t="shared" si="4"/>
        <v>1800</v>
      </c>
      <c r="F74" s="152">
        <f t="shared" si="5"/>
        <v>1.4E-2</v>
      </c>
      <c r="G74" s="146">
        <f t="shared" si="6"/>
        <v>2100</v>
      </c>
      <c r="H74" s="152">
        <f t="shared" si="7"/>
        <v>1.7000000000000001E-2</v>
      </c>
      <c r="I74" s="170"/>
      <c r="J74" s="170"/>
      <c r="K74" s="170"/>
      <c r="L74" s="170"/>
      <c r="M74" s="170"/>
      <c r="N74" s="170"/>
      <c r="O74" s="170"/>
      <c r="P74" s="170"/>
    </row>
    <row r="75" spans="1:16">
      <c r="A75" s="170"/>
      <c r="F75" s="186"/>
      <c r="G75" s="187"/>
      <c r="H75" s="186"/>
      <c r="I75" s="170"/>
      <c r="J75" s="170"/>
      <c r="K75" s="154"/>
      <c r="L75" s="170"/>
      <c r="M75" s="170"/>
      <c r="N75" s="170"/>
      <c r="O75" s="170"/>
      <c r="P75" s="155"/>
    </row>
    <row r="76" spans="1:16">
      <c r="A76" s="170" t="s">
        <v>127</v>
      </c>
      <c r="F76" s="186"/>
      <c r="G76" s="187"/>
      <c r="H76" s="186"/>
      <c r="I76" s="170"/>
      <c r="J76" s="170"/>
      <c r="K76" s="170"/>
      <c r="L76" s="170"/>
      <c r="M76" s="170"/>
      <c r="N76" s="170"/>
      <c r="O76" s="170"/>
      <c r="P76" s="170"/>
    </row>
    <row r="77" spans="1:16">
      <c r="A77" s="53"/>
      <c r="F77" s="186"/>
      <c r="G77" s="187"/>
      <c r="H77" s="186"/>
      <c r="I77" s="170"/>
      <c r="J77" s="170"/>
      <c r="K77" s="170"/>
      <c r="L77" s="170"/>
      <c r="M77" s="170"/>
      <c r="N77" s="170"/>
      <c r="O77" s="170"/>
      <c r="P77" s="170"/>
    </row>
    <row r="84" spans="1:1">
      <c r="A84" s="170" t="s">
        <v>171</v>
      </c>
    </row>
    <row r="85" spans="1:1">
      <c r="A85" s="170" t="s">
        <v>177</v>
      </c>
    </row>
    <row r="86" spans="1:1">
      <c r="A86" s="170" t="s">
        <v>186</v>
      </c>
    </row>
    <row r="87" spans="1:1">
      <c r="A87" s="170" t="s">
        <v>187</v>
      </c>
    </row>
    <row r="88" spans="1:1">
      <c r="A88" s="170" t="s">
        <v>190</v>
      </c>
    </row>
    <row r="89" spans="1:1">
      <c r="A89" s="170" t="s">
        <v>195</v>
      </c>
    </row>
    <row r="90" spans="1:1">
      <c r="A90" s="170" t="s">
        <v>196</v>
      </c>
    </row>
    <row r="91" spans="1:1">
      <c r="A91" s="170" t="s">
        <v>199</v>
      </c>
    </row>
    <row r="92" spans="1:1">
      <c r="A92" s="170" t="s">
        <v>200</v>
      </c>
    </row>
    <row r="93" spans="1:1">
      <c r="A93" s="170" t="s">
        <v>204</v>
      </c>
    </row>
    <row r="94" spans="1:1">
      <c r="A94" s="170" t="s">
        <v>235</v>
      </c>
    </row>
    <row r="95" spans="1:1">
      <c r="A95" s="170" t="s">
        <v>212</v>
      </c>
    </row>
    <row r="96" spans="1:1">
      <c r="A96" s="170" t="s">
        <v>218</v>
      </c>
    </row>
    <row r="97" spans="1:1">
      <c r="A97" s="170" t="s">
        <v>221</v>
      </c>
    </row>
    <row r="98" spans="1:1">
      <c r="A98" s="170" t="s">
        <v>223</v>
      </c>
    </row>
    <row r="99" spans="1:1">
      <c r="A99" s="170" t="s">
        <v>224</v>
      </c>
    </row>
    <row r="100" spans="1:1">
      <c r="A100" s="170" t="s">
        <v>227</v>
      </c>
    </row>
    <row r="101" spans="1:1">
      <c r="A101" s="170" t="s">
        <v>228</v>
      </c>
    </row>
    <row r="102" spans="1:1">
      <c r="A102" s="170" t="s">
        <v>229</v>
      </c>
    </row>
    <row r="103" spans="1:1">
      <c r="A103" s="170" t="s">
        <v>232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Milton, Tondelayo</dc:creator>
  <cp:keywords/>
  <dc:description/>
  <cp:lastModifiedBy/>
  <cp:revision/>
  <dcterms:created xsi:type="dcterms:W3CDTF">2022-04-12T14:28:59Z</dcterms:created>
  <dcterms:modified xsi:type="dcterms:W3CDTF">2025-08-11T20:24:48Z</dcterms:modified>
  <cp:category/>
  <cp:contentStatus/>
</cp:coreProperties>
</file>