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166925"/>
  <mc:AlternateContent xmlns:mc="http://schemas.openxmlformats.org/markup-compatibility/2006">
    <mc:Choice Requires="x15">
      <x15ac:absPath xmlns:x15ac="http://schemas.microsoft.com/office/spreadsheetml/2010/11/ac" url="\\PRD-HQFS\Shares\LMI_Research\lmi\LMI Trends Data Files\2025\July\"/>
    </mc:Choice>
  </mc:AlternateContent>
  <xr:revisionPtr revIDLastSave="0" documentId="13_ncr:1_{B47A90FC-FF66-4E33-98D1-1EBD1B5F6386}" xr6:coauthVersionLast="47" xr6:coauthVersionMax="47" xr10:uidLastSave="{00000000-0000-0000-0000-000000000000}"/>
  <bookViews>
    <workbookView xWindow="38250" yWindow="8010" windowWidth="23445" windowHeight="21660" tabRatio="903" activeTab="1" xr2:uid="{00000000-000D-0000-FFFF-FFFF00000000}"/>
  </bookViews>
  <sheets>
    <sheet name="Statewide p10 &amp; p11" sheetId="1" r:id="rId1"/>
    <sheet name="Substate NSA p12" sheetId="2" r:id="rId2"/>
    <sheet name="MSA Partial NSA p13" sheetId="3" r:id="rId3"/>
    <sheet name="Unemp Rate SA p14" sheetId="4" r:id="rId4"/>
    <sheet name="LFPR SA p15" sheetId="5" r:id="rId5"/>
    <sheet name="p16" sheetId="6" r:id="rId6"/>
    <sheet name="p17" sheetId="7" r:id="rId7"/>
    <sheet name="p18" sheetId="8" r:id="rId8"/>
    <sheet name="p19" sheetId="9" r:id="rId9"/>
    <sheet name="MSA p20" sheetId="10" r:id="rId10"/>
    <sheet name="SC p21" sheetId="11" r:id="rId11"/>
    <sheet name="Charleston p22" sheetId="12" r:id="rId12"/>
    <sheet name="Columbia p23" sheetId="13" r:id="rId13"/>
    <sheet name="Greenville p24" sheetId="14" r:id="rId14"/>
    <sheet name="Myrtle Beach p25" sheetId="15" r:id="rId15"/>
    <sheet name="Spartanburg p26" sheetId="16" r:id="rId16"/>
    <sheet name="Florence HH Sumter p27" sheetId="17" r:id="rId17"/>
    <sheet name="p28" sheetId="18" r:id="rId18"/>
    <sheet name="p29" sheetId="19" r:id="rId19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35" i="9" l="1"/>
  <c r="O35" i="9"/>
  <c r="N35" i="9"/>
  <c r="M35" i="9"/>
  <c r="P34" i="9"/>
  <c r="O34" i="9"/>
  <c r="N34" i="9"/>
  <c r="M34" i="9"/>
  <c r="P33" i="9"/>
  <c r="O33" i="9"/>
  <c r="N33" i="9"/>
  <c r="M33" i="9"/>
  <c r="H25" i="9"/>
  <c r="G25" i="9"/>
  <c r="F25" i="9"/>
  <c r="E25" i="9"/>
  <c r="H24" i="9"/>
  <c r="G24" i="9"/>
  <c r="F24" i="9"/>
  <c r="E24" i="9"/>
  <c r="H23" i="9"/>
  <c r="G23" i="9"/>
  <c r="F23" i="9"/>
  <c r="E23" i="9"/>
  <c r="H22" i="9"/>
  <c r="G22" i="9"/>
  <c r="F22" i="9"/>
  <c r="E22" i="9"/>
  <c r="H21" i="9"/>
  <c r="G21" i="9"/>
  <c r="F21" i="9"/>
  <c r="E21" i="9"/>
  <c r="H20" i="9"/>
  <c r="G20" i="9"/>
  <c r="F20" i="9"/>
  <c r="E20" i="9"/>
  <c r="H19" i="9"/>
  <c r="G19" i="9"/>
  <c r="F19" i="9"/>
  <c r="E19" i="9"/>
  <c r="H18" i="9"/>
  <c r="G18" i="9"/>
  <c r="F18" i="9"/>
  <c r="E18" i="9"/>
  <c r="H17" i="9"/>
  <c r="G17" i="9"/>
  <c r="F17" i="9"/>
  <c r="E17" i="9"/>
  <c r="H16" i="9"/>
  <c r="G16" i="9"/>
  <c r="F16" i="9"/>
  <c r="E16" i="9"/>
  <c r="H15" i="9"/>
  <c r="G15" i="9"/>
  <c r="F15" i="9"/>
  <c r="E15" i="9"/>
  <c r="H14" i="9"/>
  <c r="G14" i="9"/>
  <c r="F14" i="9"/>
  <c r="E14" i="9"/>
  <c r="H13" i="9"/>
  <c r="G13" i="9"/>
  <c r="F13" i="9"/>
  <c r="E13" i="9"/>
  <c r="H12" i="9"/>
  <c r="G12" i="9"/>
  <c r="F12" i="9"/>
  <c r="E12" i="9"/>
  <c r="H11" i="9"/>
  <c r="G11" i="9"/>
  <c r="F11" i="9"/>
  <c r="E11" i="9"/>
  <c r="P23" i="9"/>
  <c r="O23" i="9"/>
  <c r="N23" i="9"/>
  <c r="M23" i="9"/>
  <c r="P22" i="9"/>
  <c r="O22" i="9"/>
  <c r="N22" i="9"/>
  <c r="M22" i="9"/>
  <c r="P21" i="9"/>
  <c r="O21" i="9"/>
  <c r="N21" i="9"/>
  <c r="M21" i="9"/>
  <c r="P20" i="9"/>
  <c r="O20" i="9"/>
  <c r="N20" i="9"/>
  <c r="M20" i="9"/>
  <c r="P19" i="9"/>
  <c r="O19" i="9"/>
  <c r="N19" i="9"/>
  <c r="M19" i="9"/>
  <c r="P18" i="9"/>
  <c r="O18" i="9"/>
  <c r="N18" i="9"/>
  <c r="M18" i="9"/>
  <c r="P17" i="9"/>
  <c r="O17" i="9"/>
  <c r="N17" i="9"/>
  <c r="M17" i="9"/>
  <c r="P16" i="9"/>
  <c r="O16" i="9"/>
  <c r="N16" i="9"/>
  <c r="M16" i="9"/>
  <c r="P15" i="9"/>
  <c r="O15" i="9"/>
  <c r="N15" i="9"/>
  <c r="M15" i="9"/>
  <c r="P14" i="9"/>
  <c r="O14" i="9"/>
  <c r="N14" i="9"/>
  <c r="M14" i="9"/>
  <c r="P13" i="9"/>
  <c r="O13" i="9"/>
  <c r="N13" i="9"/>
  <c r="M13" i="9"/>
  <c r="P12" i="9"/>
  <c r="O12" i="9"/>
  <c r="N12" i="9"/>
  <c r="M12" i="9"/>
  <c r="P11" i="9"/>
  <c r="O11" i="9"/>
  <c r="N11" i="9"/>
  <c r="M11" i="9"/>
  <c r="P25" i="9"/>
  <c r="O25" i="9"/>
  <c r="N25" i="9"/>
  <c r="M25" i="9"/>
  <c r="P24" i="9"/>
  <c r="O24" i="9"/>
  <c r="N24" i="9"/>
  <c r="M24" i="9"/>
  <c r="H21" i="7"/>
  <c r="G21" i="7"/>
  <c r="F21" i="7"/>
  <c r="E21" i="7"/>
  <c r="H20" i="7"/>
  <c r="G20" i="7"/>
  <c r="F20" i="7"/>
  <c r="E20" i="7"/>
  <c r="H19" i="7"/>
  <c r="G19" i="7"/>
  <c r="F19" i="7"/>
  <c r="E19" i="7"/>
  <c r="H18" i="7"/>
  <c r="G18" i="7"/>
  <c r="F18" i="7"/>
  <c r="E18" i="7"/>
  <c r="H17" i="7"/>
  <c r="G17" i="7"/>
  <c r="F17" i="7"/>
  <c r="E17" i="7"/>
  <c r="H16" i="7"/>
  <c r="G16" i="7"/>
  <c r="F16" i="7"/>
  <c r="E16" i="7"/>
  <c r="H15" i="7"/>
  <c r="G15" i="7"/>
  <c r="F15" i="7"/>
  <c r="E15" i="7"/>
  <c r="H14" i="7"/>
  <c r="G14" i="7"/>
  <c r="F14" i="7"/>
  <c r="E14" i="7"/>
  <c r="O19" i="7"/>
  <c r="N19" i="7"/>
  <c r="M19" i="7"/>
  <c r="L19" i="7"/>
  <c r="O18" i="7"/>
  <c r="N18" i="7"/>
  <c r="M18" i="7"/>
  <c r="L18" i="7"/>
  <c r="O17" i="7"/>
  <c r="N17" i="7"/>
  <c r="M17" i="7"/>
  <c r="L17" i="7"/>
  <c r="O16" i="7"/>
  <c r="N16" i="7"/>
  <c r="M16" i="7"/>
  <c r="L16" i="7"/>
  <c r="O14" i="7"/>
  <c r="N14" i="7"/>
  <c r="M14" i="7"/>
  <c r="L14" i="7"/>
  <c r="O15" i="7"/>
  <c r="N15" i="7"/>
  <c r="M15" i="7"/>
  <c r="L15" i="7"/>
  <c r="O21" i="7"/>
  <c r="N21" i="7"/>
  <c r="M21" i="7"/>
  <c r="L21" i="7"/>
  <c r="O20" i="7"/>
  <c r="N20" i="7"/>
  <c r="M20" i="7"/>
  <c r="L20" i="7"/>
  <c r="E5" i="6" l="1"/>
  <c r="B39" i="3" a="1"/>
  <c r="B39" i="3" s="1"/>
  <c r="B17" i="3" a="1"/>
  <c r="B17" i="3" s="1"/>
  <c r="B16" i="3" a="1"/>
  <c r="B16" i="3" s="1"/>
  <c r="B15" i="3" a="1"/>
  <c r="B15" i="3" s="1"/>
  <c r="B14" i="3" a="1"/>
  <c r="B14" i="3" s="1"/>
  <c r="B13" i="3" a="1"/>
  <c r="B13" i="3" s="1"/>
  <c r="B12" i="3" a="1"/>
  <c r="B12" i="3" s="1"/>
  <c r="B11" i="3" a="1"/>
  <c r="B11" i="3" s="1"/>
  <c r="B10" i="3" a="1"/>
  <c r="B10" i="3" s="1"/>
  <c r="B9" i="3" a="1"/>
  <c r="B9" i="3" s="1"/>
  <c r="B8" i="3" a="1"/>
  <c r="B8" i="3" s="1"/>
  <c r="H40" i="17" l="1"/>
  <c r="G40" i="17"/>
  <c r="F40" i="17"/>
  <c r="E40" i="17"/>
  <c r="H39" i="17"/>
  <c r="G39" i="17"/>
  <c r="F39" i="17"/>
  <c r="E39" i="17"/>
  <c r="H38" i="17"/>
  <c r="G38" i="17"/>
  <c r="F38" i="17"/>
  <c r="E38" i="17"/>
  <c r="H37" i="17"/>
  <c r="G37" i="17"/>
  <c r="F37" i="17"/>
  <c r="E37" i="17"/>
  <c r="H36" i="17"/>
  <c r="G36" i="17"/>
  <c r="F36" i="17"/>
  <c r="E36" i="17"/>
  <c r="H35" i="17"/>
  <c r="G35" i="17"/>
  <c r="F35" i="17"/>
  <c r="E35" i="17"/>
  <c r="H34" i="17"/>
  <c r="G34" i="17"/>
  <c r="F34" i="17"/>
  <c r="E34" i="17"/>
  <c r="H33" i="17"/>
  <c r="G33" i="17"/>
  <c r="F33" i="17"/>
  <c r="E33" i="17"/>
  <c r="H32" i="17"/>
  <c r="G32" i="17"/>
  <c r="F32" i="17"/>
  <c r="E32" i="17"/>
  <c r="H31" i="17"/>
  <c r="G31" i="17"/>
  <c r="F31" i="17"/>
  <c r="E31" i="17"/>
  <c r="H25" i="17"/>
  <c r="G25" i="17"/>
  <c r="F25" i="17"/>
  <c r="E25" i="17"/>
  <c r="H24" i="17"/>
  <c r="G24" i="17"/>
  <c r="F24" i="17"/>
  <c r="E24" i="17"/>
  <c r="H23" i="17"/>
  <c r="G23" i="17"/>
  <c r="F23" i="17"/>
  <c r="E23" i="17"/>
  <c r="H22" i="17"/>
  <c r="G22" i="17"/>
  <c r="F22" i="17"/>
  <c r="E22" i="17"/>
  <c r="H21" i="17"/>
  <c r="G21" i="17"/>
  <c r="F21" i="17"/>
  <c r="E21" i="17"/>
  <c r="H20" i="17"/>
  <c r="G20" i="17"/>
  <c r="F20" i="17"/>
  <c r="E20" i="17"/>
  <c r="H14" i="17"/>
  <c r="G14" i="17"/>
  <c r="F14" i="17"/>
  <c r="E14" i="17"/>
  <c r="H13" i="17"/>
  <c r="G13" i="17"/>
  <c r="F13" i="17"/>
  <c r="E13" i="17"/>
  <c r="H12" i="17"/>
  <c r="G12" i="17"/>
  <c r="F12" i="17"/>
  <c r="E12" i="17"/>
  <c r="H11" i="17"/>
  <c r="G11" i="17"/>
  <c r="F11" i="17"/>
  <c r="E11" i="17"/>
  <c r="H10" i="17"/>
  <c r="G10" i="17"/>
  <c r="F10" i="17"/>
  <c r="E10" i="17"/>
  <c r="H9" i="17"/>
  <c r="G9" i="17"/>
  <c r="F9" i="17"/>
  <c r="E9" i="17"/>
  <c r="H8" i="17"/>
  <c r="G8" i="17"/>
  <c r="F8" i="17"/>
  <c r="E8" i="17"/>
  <c r="H7" i="17"/>
  <c r="G7" i="17"/>
  <c r="F7" i="17"/>
  <c r="E7" i="17"/>
  <c r="H6" i="17"/>
  <c r="G6" i="17"/>
  <c r="F6" i="17"/>
  <c r="E6" i="17"/>
  <c r="H5" i="17"/>
  <c r="G5" i="17"/>
  <c r="F5" i="17"/>
  <c r="E5" i="17"/>
  <c r="H27" i="16"/>
  <c r="G27" i="16"/>
  <c r="F27" i="16"/>
  <c r="E27" i="16"/>
  <c r="H26" i="16"/>
  <c r="G26" i="16"/>
  <c r="F26" i="16"/>
  <c r="E26" i="16"/>
  <c r="H25" i="16"/>
  <c r="G25" i="16"/>
  <c r="F25" i="16"/>
  <c r="E25" i="16"/>
  <c r="H24" i="16"/>
  <c r="G24" i="16"/>
  <c r="F24" i="16"/>
  <c r="E24" i="16"/>
  <c r="H23" i="16"/>
  <c r="G23" i="16"/>
  <c r="F23" i="16"/>
  <c r="E23" i="16"/>
  <c r="H22" i="16"/>
  <c r="G22" i="16"/>
  <c r="F22" i="16"/>
  <c r="E22" i="16"/>
  <c r="H21" i="16"/>
  <c r="G21" i="16"/>
  <c r="F21" i="16"/>
  <c r="E21" i="16"/>
  <c r="H20" i="16"/>
  <c r="G20" i="16"/>
  <c r="F20" i="16"/>
  <c r="E20" i="16"/>
  <c r="H19" i="16"/>
  <c r="G19" i="16"/>
  <c r="F19" i="16"/>
  <c r="E19" i="16"/>
  <c r="H18" i="16"/>
  <c r="G18" i="16"/>
  <c r="F18" i="16"/>
  <c r="E18" i="16"/>
  <c r="H17" i="16"/>
  <c r="G17" i="16"/>
  <c r="F17" i="16"/>
  <c r="E17" i="16"/>
  <c r="H16" i="16"/>
  <c r="G16" i="16"/>
  <c r="F16" i="16"/>
  <c r="E16" i="16"/>
  <c r="H15" i="16"/>
  <c r="G15" i="16"/>
  <c r="F15" i="16"/>
  <c r="E15" i="16"/>
  <c r="H14" i="16"/>
  <c r="G14" i="16"/>
  <c r="F14" i="16"/>
  <c r="E14" i="16"/>
  <c r="H13" i="16"/>
  <c r="G13" i="16"/>
  <c r="F13" i="16"/>
  <c r="E13" i="16"/>
  <c r="H12" i="16"/>
  <c r="G12" i="16"/>
  <c r="F12" i="16"/>
  <c r="E12" i="16"/>
  <c r="H11" i="16"/>
  <c r="G11" i="16"/>
  <c r="F11" i="16"/>
  <c r="E11" i="16"/>
  <c r="H10" i="16"/>
  <c r="G10" i="16"/>
  <c r="F10" i="16"/>
  <c r="E10" i="16"/>
  <c r="H9" i="16"/>
  <c r="G9" i="16"/>
  <c r="F9" i="16"/>
  <c r="E9" i="16"/>
  <c r="H8" i="16"/>
  <c r="G8" i="16"/>
  <c r="F8" i="16"/>
  <c r="E8" i="16"/>
  <c r="H7" i="16"/>
  <c r="G7" i="16"/>
  <c r="F7" i="16"/>
  <c r="E7" i="16"/>
  <c r="H6" i="16"/>
  <c r="G6" i="16"/>
  <c r="F6" i="16"/>
  <c r="E6" i="16"/>
  <c r="H5" i="16"/>
  <c r="G5" i="16"/>
  <c r="F5" i="16"/>
  <c r="E5" i="16"/>
  <c r="H27" i="15"/>
  <c r="G27" i="15"/>
  <c r="F27" i="15"/>
  <c r="E27" i="15"/>
  <c r="H26" i="15"/>
  <c r="G26" i="15"/>
  <c r="F26" i="15"/>
  <c r="E26" i="15"/>
  <c r="H25" i="15"/>
  <c r="G25" i="15"/>
  <c r="F25" i="15"/>
  <c r="E25" i="15"/>
  <c r="H24" i="15"/>
  <c r="G24" i="15"/>
  <c r="F24" i="15"/>
  <c r="E24" i="15"/>
  <c r="H23" i="15"/>
  <c r="G23" i="15"/>
  <c r="F23" i="15"/>
  <c r="E23" i="15"/>
  <c r="H22" i="15"/>
  <c r="G22" i="15"/>
  <c r="F22" i="15"/>
  <c r="E22" i="15"/>
  <c r="H21" i="15"/>
  <c r="G21" i="15"/>
  <c r="F21" i="15"/>
  <c r="E21" i="15"/>
  <c r="H20" i="15"/>
  <c r="G20" i="15"/>
  <c r="F20" i="15"/>
  <c r="E20" i="15"/>
  <c r="H19" i="15"/>
  <c r="G19" i="15"/>
  <c r="F19" i="15"/>
  <c r="E19" i="15"/>
  <c r="H18" i="15"/>
  <c r="G18" i="15"/>
  <c r="F18" i="15"/>
  <c r="E18" i="15"/>
  <c r="H17" i="15"/>
  <c r="G17" i="15"/>
  <c r="F17" i="15"/>
  <c r="E17" i="15"/>
  <c r="H16" i="15"/>
  <c r="G16" i="15"/>
  <c r="F16" i="15"/>
  <c r="E16" i="15"/>
  <c r="H15" i="15"/>
  <c r="G15" i="15"/>
  <c r="F15" i="15"/>
  <c r="E15" i="15"/>
  <c r="H14" i="15"/>
  <c r="G14" i="15"/>
  <c r="F14" i="15"/>
  <c r="E14" i="15"/>
  <c r="H13" i="15"/>
  <c r="G13" i="15"/>
  <c r="F13" i="15"/>
  <c r="E13" i="15"/>
  <c r="H12" i="15"/>
  <c r="G12" i="15"/>
  <c r="F12" i="15"/>
  <c r="E12" i="15"/>
  <c r="H11" i="15"/>
  <c r="G11" i="15"/>
  <c r="F11" i="15"/>
  <c r="E11" i="15"/>
  <c r="H10" i="15"/>
  <c r="G10" i="15"/>
  <c r="F10" i="15"/>
  <c r="E10" i="15"/>
  <c r="H9" i="15"/>
  <c r="G9" i="15"/>
  <c r="F9" i="15"/>
  <c r="E9" i="15"/>
  <c r="H8" i="15"/>
  <c r="G8" i="15"/>
  <c r="F8" i="15"/>
  <c r="E8" i="15"/>
  <c r="H7" i="15"/>
  <c r="G7" i="15"/>
  <c r="F7" i="15"/>
  <c r="E7" i="15"/>
  <c r="H6" i="15"/>
  <c r="G6" i="15"/>
  <c r="F6" i="15"/>
  <c r="E6" i="15"/>
  <c r="H5" i="15"/>
  <c r="G5" i="15"/>
  <c r="F5" i="15"/>
  <c r="E5" i="15"/>
  <c r="H30" i="14"/>
  <c r="G30" i="14"/>
  <c r="F30" i="14"/>
  <c r="E30" i="14"/>
  <c r="H29" i="14"/>
  <c r="G29" i="14"/>
  <c r="F29" i="14"/>
  <c r="E29" i="14"/>
  <c r="H28" i="14"/>
  <c r="G28" i="14"/>
  <c r="F28" i="14"/>
  <c r="E28" i="14"/>
  <c r="H27" i="14"/>
  <c r="G27" i="14"/>
  <c r="F27" i="14"/>
  <c r="E27" i="14"/>
  <c r="H26" i="14"/>
  <c r="G26" i="14"/>
  <c r="F26" i="14"/>
  <c r="E26" i="14"/>
  <c r="H25" i="14"/>
  <c r="G25" i="14"/>
  <c r="F25" i="14"/>
  <c r="E25" i="14"/>
  <c r="H24" i="14"/>
  <c r="G24" i="14"/>
  <c r="F24" i="14"/>
  <c r="E24" i="14"/>
  <c r="H23" i="14"/>
  <c r="G23" i="14"/>
  <c r="F23" i="14"/>
  <c r="E23" i="14"/>
  <c r="H22" i="14"/>
  <c r="G22" i="14"/>
  <c r="F22" i="14"/>
  <c r="E22" i="14"/>
  <c r="H21" i="14"/>
  <c r="G21" i="14"/>
  <c r="F21" i="14"/>
  <c r="E21" i="14"/>
  <c r="H20" i="14"/>
  <c r="G20" i="14"/>
  <c r="F20" i="14"/>
  <c r="E20" i="14"/>
  <c r="H19" i="14"/>
  <c r="G19" i="14"/>
  <c r="F19" i="14"/>
  <c r="E19" i="14"/>
  <c r="H18" i="14"/>
  <c r="G18" i="14"/>
  <c r="F18" i="14"/>
  <c r="E18" i="14"/>
  <c r="H17" i="14"/>
  <c r="G17" i="14"/>
  <c r="F17" i="14"/>
  <c r="E17" i="14"/>
  <c r="H16" i="14"/>
  <c r="G16" i="14"/>
  <c r="F16" i="14"/>
  <c r="E16" i="14"/>
  <c r="H15" i="14"/>
  <c r="G15" i="14"/>
  <c r="F15" i="14"/>
  <c r="E15" i="14"/>
  <c r="H14" i="14"/>
  <c r="G14" i="14"/>
  <c r="F14" i="14"/>
  <c r="E14" i="14"/>
  <c r="H13" i="14"/>
  <c r="G13" i="14"/>
  <c r="F13" i="14"/>
  <c r="E13" i="14"/>
  <c r="H12" i="14"/>
  <c r="G12" i="14"/>
  <c r="F12" i="14"/>
  <c r="E12" i="14"/>
  <c r="H11" i="14"/>
  <c r="G11" i="14"/>
  <c r="F11" i="14"/>
  <c r="E11" i="14"/>
  <c r="H10" i="14"/>
  <c r="G10" i="14"/>
  <c r="F10" i="14"/>
  <c r="E10" i="14"/>
  <c r="H9" i="14"/>
  <c r="G9" i="14"/>
  <c r="F9" i="14"/>
  <c r="E9" i="14"/>
  <c r="H8" i="14"/>
  <c r="G8" i="14"/>
  <c r="F8" i="14"/>
  <c r="E8" i="14"/>
  <c r="H7" i="14"/>
  <c r="G7" i="14"/>
  <c r="F7" i="14"/>
  <c r="E7" i="14"/>
  <c r="H6" i="14"/>
  <c r="G6" i="14"/>
  <c r="F6" i="14"/>
  <c r="E6" i="14"/>
  <c r="H5" i="14"/>
  <c r="G5" i="14"/>
  <c r="F5" i="14"/>
  <c r="E5" i="14"/>
  <c r="H28" i="13"/>
  <c r="G28" i="13"/>
  <c r="F28" i="13"/>
  <c r="E28" i="13"/>
  <c r="H27" i="13"/>
  <c r="G27" i="13"/>
  <c r="F27" i="13"/>
  <c r="E27" i="13"/>
  <c r="H26" i="13"/>
  <c r="G26" i="13"/>
  <c r="F26" i="13"/>
  <c r="E26" i="13"/>
  <c r="H25" i="13"/>
  <c r="G25" i="13"/>
  <c r="F25" i="13"/>
  <c r="E25" i="13"/>
  <c r="H24" i="13"/>
  <c r="G24" i="13"/>
  <c r="F24" i="13"/>
  <c r="E24" i="13"/>
  <c r="H23" i="13"/>
  <c r="G23" i="13"/>
  <c r="F23" i="13"/>
  <c r="E23" i="13"/>
  <c r="H22" i="13"/>
  <c r="G22" i="13"/>
  <c r="F22" i="13"/>
  <c r="E22" i="13"/>
  <c r="H21" i="13"/>
  <c r="G21" i="13"/>
  <c r="F21" i="13"/>
  <c r="E21" i="13"/>
  <c r="H20" i="13"/>
  <c r="G20" i="13"/>
  <c r="F20" i="13"/>
  <c r="E20" i="13"/>
  <c r="H19" i="13"/>
  <c r="G19" i="13"/>
  <c r="F19" i="13"/>
  <c r="E19" i="13"/>
  <c r="H18" i="13"/>
  <c r="G18" i="13"/>
  <c r="F18" i="13"/>
  <c r="E18" i="13"/>
  <c r="H17" i="13"/>
  <c r="G17" i="13"/>
  <c r="F17" i="13"/>
  <c r="E17" i="13"/>
  <c r="H16" i="13"/>
  <c r="G16" i="13"/>
  <c r="F16" i="13"/>
  <c r="E16" i="13"/>
  <c r="H15" i="13"/>
  <c r="G15" i="13"/>
  <c r="F15" i="13"/>
  <c r="E15" i="13"/>
  <c r="H14" i="13"/>
  <c r="G14" i="13"/>
  <c r="F14" i="13"/>
  <c r="E14" i="13"/>
  <c r="H13" i="13"/>
  <c r="G13" i="13"/>
  <c r="F13" i="13"/>
  <c r="E13" i="13"/>
  <c r="H12" i="13"/>
  <c r="G12" i="13"/>
  <c r="F12" i="13"/>
  <c r="E12" i="13"/>
  <c r="H11" i="13"/>
  <c r="G11" i="13"/>
  <c r="F11" i="13"/>
  <c r="E11" i="13"/>
  <c r="H10" i="13"/>
  <c r="G10" i="13"/>
  <c r="F10" i="13"/>
  <c r="E10" i="13"/>
  <c r="H9" i="13"/>
  <c r="G9" i="13"/>
  <c r="F9" i="13"/>
  <c r="E9" i="13"/>
  <c r="H8" i="13"/>
  <c r="G8" i="13"/>
  <c r="F8" i="13"/>
  <c r="E8" i="13"/>
  <c r="H7" i="13"/>
  <c r="G7" i="13"/>
  <c r="F7" i="13"/>
  <c r="E7" i="13"/>
  <c r="H6" i="13"/>
  <c r="G6" i="13"/>
  <c r="F6" i="13"/>
  <c r="E6" i="13"/>
  <c r="H5" i="13"/>
  <c r="G5" i="13"/>
  <c r="F5" i="13"/>
  <c r="E5" i="13"/>
  <c r="H29" i="12"/>
  <c r="G29" i="12"/>
  <c r="F29" i="12"/>
  <c r="E29" i="12"/>
  <c r="H28" i="12"/>
  <c r="G28" i="12"/>
  <c r="F28" i="12"/>
  <c r="E28" i="12"/>
  <c r="H27" i="12"/>
  <c r="G27" i="12"/>
  <c r="F27" i="12"/>
  <c r="E27" i="12"/>
  <c r="H26" i="12"/>
  <c r="G26" i="12"/>
  <c r="F26" i="12"/>
  <c r="E26" i="12"/>
  <c r="H25" i="12"/>
  <c r="G25" i="12"/>
  <c r="F25" i="12"/>
  <c r="E25" i="12"/>
  <c r="H24" i="12"/>
  <c r="G24" i="12"/>
  <c r="F24" i="12"/>
  <c r="E24" i="12"/>
  <c r="H23" i="12"/>
  <c r="G23" i="12"/>
  <c r="F23" i="12"/>
  <c r="E23" i="12"/>
  <c r="H22" i="12"/>
  <c r="G22" i="12"/>
  <c r="F22" i="12"/>
  <c r="E22" i="12"/>
  <c r="H21" i="12"/>
  <c r="G21" i="12"/>
  <c r="F21" i="12"/>
  <c r="E21" i="12"/>
  <c r="H20" i="12"/>
  <c r="G20" i="12"/>
  <c r="F20" i="12"/>
  <c r="E20" i="12"/>
  <c r="H19" i="12"/>
  <c r="G19" i="12"/>
  <c r="F19" i="12"/>
  <c r="E19" i="12"/>
  <c r="H18" i="12"/>
  <c r="G18" i="12"/>
  <c r="F18" i="12"/>
  <c r="E18" i="12"/>
  <c r="H17" i="12"/>
  <c r="G17" i="12"/>
  <c r="F17" i="12"/>
  <c r="E17" i="12"/>
  <c r="H16" i="12"/>
  <c r="G16" i="12"/>
  <c r="F16" i="12"/>
  <c r="E16" i="12"/>
  <c r="H15" i="12"/>
  <c r="G15" i="12"/>
  <c r="F15" i="12"/>
  <c r="E15" i="12"/>
  <c r="H14" i="12"/>
  <c r="G14" i="12"/>
  <c r="F14" i="12"/>
  <c r="E14" i="12"/>
  <c r="H13" i="12"/>
  <c r="G13" i="12"/>
  <c r="F13" i="12"/>
  <c r="E13" i="12"/>
  <c r="H12" i="12"/>
  <c r="G12" i="12"/>
  <c r="F12" i="12"/>
  <c r="E12" i="12"/>
  <c r="H11" i="12"/>
  <c r="G11" i="12"/>
  <c r="F11" i="12"/>
  <c r="E11" i="12"/>
  <c r="H10" i="12"/>
  <c r="G10" i="12"/>
  <c r="F10" i="12"/>
  <c r="E10" i="12"/>
  <c r="H9" i="12"/>
  <c r="G9" i="12"/>
  <c r="F9" i="12"/>
  <c r="E9" i="12"/>
  <c r="H8" i="12"/>
  <c r="G8" i="12"/>
  <c r="F8" i="12"/>
  <c r="E8" i="12"/>
  <c r="H7" i="12"/>
  <c r="G7" i="12"/>
  <c r="F7" i="12"/>
  <c r="E7" i="12"/>
  <c r="H6" i="12"/>
  <c r="G6" i="12"/>
  <c r="F6" i="12"/>
  <c r="E6" i="12"/>
  <c r="H5" i="12"/>
  <c r="G5" i="12"/>
  <c r="F5" i="12"/>
  <c r="E5" i="12"/>
  <c r="H41" i="11"/>
  <c r="G41" i="11"/>
  <c r="F41" i="11"/>
  <c r="E41" i="11"/>
  <c r="H40" i="11"/>
  <c r="G40" i="11"/>
  <c r="F40" i="11"/>
  <c r="E40" i="11"/>
  <c r="H39" i="11"/>
  <c r="G39" i="11"/>
  <c r="F39" i="11"/>
  <c r="E39" i="11"/>
  <c r="H38" i="11"/>
  <c r="G38" i="11"/>
  <c r="F38" i="11"/>
  <c r="E38" i="11"/>
  <c r="H37" i="11"/>
  <c r="G37" i="11"/>
  <c r="F37" i="11"/>
  <c r="E37" i="11"/>
  <c r="H36" i="11"/>
  <c r="G36" i="11"/>
  <c r="F36" i="11"/>
  <c r="E36" i="11"/>
  <c r="H35" i="11"/>
  <c r="G35" i="11"/>
  <c r="F35" i="11"/>
  <c r="E35" i="11"/>
  <c r="H34" i="11"/>
  <c r="G34" i="11"/>
  <c r="F34" i="11"/>
  <c r="E34" i="11"/>
  <c r="H33" i="11"/>
  <c r="G33" i="11"/>
  <c r="F33" i="11"/>
  <c r="E33" i="11"/>
  <c r="H32" i="11"/>
  <c r="G32" i="11"/>
  <c r="F32" i="11"/>
  <c r="E32" i="11"/>
  <c r="H31" i="11"/>
  <c r="G31" i="11"/>
  <c r="F31" i="11"/>
  <c r="E31" i="11"/>
  <c r="H27" i="11"/>
  <c r="G27" i="11"/>
  <c r="F27" i="11"/>
  <c r="E27" i="11"/>
  <c r="H26" i="11"/>
  <c r="G26" i="11"/>
  <c r="F26" i="11"/>
  <c r="E26" i="11"/>
  <c r="H25" i="11"/>
  <c r="G25" i="11"/>
  <c r="F25" i="11"/>
  <c r="E25" i="11"/>
  <c r="H24" i="11"/>
  <c r="G24" i="11"/>
  <c r="F24" i="11"/>
  <c r="E24" i="11"/>
  <c r="H23" i="11"/>
  <c r="G23" i="11"/>
  <c r="F23" i="11"/>
  <c r="E23" i="11"/>
  <c r="H22" i="11"/>
  <c r="G22" i="11"/>
  <c r="F22" i="11"/>
  <c r="E22" i="11"/>
  <c r="H21" i="11"/>
  <c r="G21" i="11"/>
  <c r="F21" i="11"/>
  <c r="E21" i="11"/>
  <c r="H20" i="11"/>
  <c r="G20" i="11"/>
  <c r="F20" i="11"/>
  <c r="E20" i="11"/>
  <c r="H19" i="11"/>
  <c r="G19" i="11"/>
  <c r="F19" i="11"/>
  <c r="E19" i="11"/>
  <c r="H18" i="11"/>
  <c r="G18" i="11"/>
  <c r="F18" i="11"/>
  <c r="E18" i="11"/>
  <c r="H17" i="11"/>
  <c r="G17" i="11"/>
  <c r="F17" i="11"/>
  <c r="E17" i="11"/>
  <c r="H13" i="11"/>
  <c r="G13" i="11"/>
  <c r="F13" i="11"/>
  <c r="E13" i="11"/>
  <c r="H12" i="11"/>
  <c r="G12" i="11"/>
  <c r="F12" i="11"/>
  <c r="E12" i="11"/>
  <c r="H11" i="11"/>
  <c r="G11" i="11"/>
  <c r="F11" i="11"/>
  <c r="E11" i="11"/>
  <c r="H10" i="11"/>
  <c r="G10" i="11"/>
  <c r="F10" i="11"/>
  <c r="E10" i="11"/>
  <c r="H9" i="11"/>
  <c r="G9" i="11"/>
  <c r="F9" i="11"/>
  <c r="E9" i="11"/>
  <c r="H8" i="11"/>
  <c r="G8" i="11"/>
  <c r="F8" i="11"/>
  <c r="E8" i="11"/>
  <c r="H7" i="11"/>
  <c r="G7" i="11"/>
  <c r="F7" i="11"/>
  <c r="E7" i="11"/>
  <c r="H6" i="11"/>
  <c r="G6" i="11"/>
  <c r="F6" i="11"/>
  <c r="E6" i="11"/>
  <c r="H5" i="11"/>
  <c r="G5" i="11"/>
  <c r="F5" i="11"/>
  <c r="E5" i="11"/>
  <c r="H4" i="11"/>
  <c r="G4" i="11"/>
  <c r="F4" i="11"/>
  <c r="E4" i="11"/>
  <c r="H3" i="11"/>
  <c r="G3" i="11"/>
  <c r="F3" i="11"/>
  <c r="E3" i="11"/>
  <c r="G34" i="10"/>
  <c r="H34" i="10" s="1"/>
  <c r="E34" i="10"/>
  <c r="F34" i="10" s="1"/>
  <c r="G33" i="10"/>
  <c r="H33" i="10" s="1"/>
  <c r="E33" i="10"/>
  <c r="F33" i="10" s="1"/>
  <c r="G32" i="10"/>
  <c r="H32" i="10" s="1"/>
  <c r="E32" i="10"/>
  <c r="F32" i="10" s="1"/>
  <c r="G31" i="10"/>
  <c r="H31" i="10" s="1"/>
  <c r="E31" i="10"/>
  <c r="F31" i="10" s="1"/>
  <c r="H30" i="10"/>
  <c r="G30" i="10"/>
  <c r="E30" i="10"/>
  <c r="F30" i="10" s="1"/>
  <c r="H29" i="10"/>
  <c r="G29" i="10"/>
  <c r="E29" i="10"/>
  <c r="F29" i="10" s="1"/>
  <c r="H28" i="10"/>
  <c r="G28" i="10"/>
  <c r="E28" i="10"/>
  <c r="F28" i="10" s="1"/>
  <c r="G27" i="10"/>
  <c r="H27" i="10" s="1"/>
  <c r="E27" i="10"/>
  <c r="F27" i="10" s="1"/>
  <c r="G22" i="10"/>
  <c r="H22" i="10" s="1"/>
  <c r="E22" i="10"/>
  <c r="F22" i="10" s="1"/>
  <c r="G21" i="10"/>
  <c r="H21" i="10" s="1"/>
  <c r="E21" i="10"/>
  <c r="F21" i="10" s="1"/>
  <c r="H20" i="10"/>
  <c r="G20" i="10"/>
  <c r="E20" i="10"/>
  <c r="F20" i="10" s="1"/>
  <c r="G19" i="10"/>
  <c r="H19" i="10" s="1"/>
  <c r="E19" i="10"/>
  <c r="F19" i="10" s="1"/>
  <c r="G18" i="10"/>
  <c r="H18" i="10" s="1"/>
  <c r="E18" i="10"/>
  <c r="F18" i="10" s="1"/>
  <c r="G17" i="10"/>
  <c r="H17" i="10" s="1"/>
  <c r="E17" i="10"/>
  <c r="F17" i="10" s="1"/>
  <c r="G16" i="10"/>
  <c r="H16" i="10" s="1"/>
  <c r="F16" i="10"/>
  <c r="E16" i="10"/>
  <c r="G15" i="10"/>
  <c r="H15" i="10" s="1"/>
  <c r="E15" i="10"/>
  <c r="F15" i="10" s="1"/>
  <c r="G10" i="10"/>
  <c r="H10" i="10" s="1"/>
  <c r="E10" i="10"/>
  <c r="F10" i="10" s="1"/>
  <c r="G9" i="10"/>
  <c r="H9" i="10" s="1"/>
  <c r="E9" i="10"/>
  <c r="F9" i="10" s="1"/>
  <c r="G8" i="10"/>
  <c r="H8" i="10" s="1"/>
  <c r="E8" i="10"/>
  <c r="F8" i="10" s="1"/>
  <c r="G7" i="10"/>
  <c r="H7" i="10" s="1"/>
  <c r="E7" i="10"/>
  <c r="F7" i="10" s="1"/>
  <c r="G6" i="10"/>
  <c r="H6" i="10" s="1"/>
  <c r="E6" i="10"/>
  <c r="F6" i="10" s="1"/>
  <c r="H5" i="10"/>
  <c r="G5" i="10"/>
  <c r="E5" i="10"/>
  <c r="F5" i="10" s="1"/>
  <c r="H4" i="10"/>
  <c r="G4" i="10"/>
  <c r="F4" i="10"/>
  <c r="E4" i="10"/>
  <c r="G3" i="10"/>
  <c r="H3" i="10" s="1"/>
  <c r="E3" i="10"/>
  <c r="F3" i="10" s="1"/>
  <c r="H74" i="9"/>
  <c r="G74" i="9"/>
  <c r="F74" i="9"/>
  <c r="E74" i="9"/>
  <c r="H73" i="9"/>
  <c r="G73" i="9"/>
  <c r="F73" i="9"/>
  <c r="E73" i="9"/>
  <c r="H72" i="9"/>
  <c r="G72" i="9"/>
  <c r="F72" i="9"/>
  <c r="E72" i="9"/>
  <c r="H71" i="9"/>
  <c r="G71" i="9"/>
  <c r="F71" i="9"/>
  <c r="E71" i="9"/>
  <c r="H70" i="9"/>
  <c r="G70" i="9"/>
  <c r="F70" i="9"/>
  <c r="E70" i="9"/>
  <c r="H69" i="9"/>
  <c r="G69" i="9"/>
  <c r="F69" i="9"/>
  <c r="E69" i="9"/>
  <c r="H68" i="9"/>
  <c r="G68" i="9"/>
  <c r="F68" i="9"/>
  <c r="E68" i="9"/>
  <c r="H67" i="9"/>
  <c r="G67" i="9"/>
  <c r="F67" i="9"/>
  <c r="E67" i="9"/>
  <c r="H66" i="9"/>
  <c r="G66" i="9"/>
  <c r="F66" i="9"/>
  <c r="E66" i="9"/>
  <c r="H65" i="9"/>
  <c r="G65" i="9"/>
  <c r="F65" i="9"/>
  <c r="E65" i="9"/>
  <c r="H64" i="9"/>
  <c r="G64" i="9"/>
  <c r="F64" i="9"/>
  <c r="E64" i="9"/>
  <c r="H63" i="9"/>
  <c r="G63" i="9"/>
  <c r="F63" i="9"/>
  <c r="E63" i="9"/>
  <c r="H62" i="9"/>
  <c r="G62" i="9"/>
  <c r="F62" i="9"/>
  <c r="E62" i="9"/>
  <c r="H61" i="9"/>
  <c r="G61" i="9"/>
  <c r="F61" i="9"/>
  <c r="E61" i="9"/>
  <c r="H60" i="9"/>
  <c r="G60" i="9"/>
  <c r="F60" i="9"/>
  <c r="E60" i="9"/>
  <c r="H59" i="9"/>
  <c r="G59" i="9"/>
  <c r="F59" i="9"/>
  <c r="E59" i="9"/>
  <c r="H58" i="9"/>
  <c r="G58" i="9"/>
  <c r="F58" i="9"/>
  <c r="E58" i="9"/>
  <c r="H57" i="9"/>
  <c r="G57" i="9"/>
  <c r="F57" i="9"/>
  <c r="E57" i="9"/>
  <c r="H56" i="9"/>
  <c r="G56" i="9"/>
  <c r="F56" i="9"/>
  <c r="E56" i="9"/>
  <c r="H55" i="9"/>
  <c r="G55" i="9"/>
  <c r="F55" i="9"/>
  <c r="E55" i="9"/>
  <c r="H54" i="9"/>
  <c r="G54" i="9"/>
  <c r="F54" i="9"/>
  <c r="E54" i="9"/>
  <c r="H53" i="9"/>
  <c r="G53" i="9"/>
  <c r="F53" i="9"/>
  <c r="E53" i="9"/>
  <c r="H52" i="9"/>
  <c r="G52" i="9"/>
  <c r="F52" i="9"/>
  <c r="E52" i="9"/>
  <c r="H51" i="9"/>
  <c r="G51" i="9"/>
  <c r="F51" i="9"/>
  <c r="E51" i="9"/>
  <c r="H50" i="9"/>
  <c r="G50" i="9"/>
  <c r="F50" i="9"/>
  <c r="E50" i="9"/>
  <c r="H49" i="9"/>
  <c r="G49" i="9"/>
  <c r="F49" i="9"/>
  <c r="E49" i="9"/>
  <c r="H48" i="9"/>
  <c r="G48" i="9"/>
  <c r="F48" i="9"/>
  <c r="E48" i="9"/>
  <c r="H47" i="9"/>
  <c r="G47" i="9"/>
  <c r="F47" i="9"/>
  <c r="E47" i="9"/>
  <c r="H46" i="9"/>
  <c r="G46" i="9"/>
  <c r="F46" i="9"/>
  <c r="E46" i="9"/>
  <c r="H45" i="9"/>
  <c r="G45" i="9"/>
  <c r="F45" i="9"/>
  <c r="E45" i="9"/>
  <c r="H44" i="9"/>
  <c r="G44" i="9"/>
  <c r="F44" i="9"/>
  <c r="E44" i="9"/>
  <c r="H43" i="9"/>
  <c r="G43" i="9"/>
  <c r="F43" i="9"/>
  <c r="E43" i="9"/>
  <c r="H42" i="9"/>
  <c r="G42" i="9"/>
  <c r="F42" i="9"/>
  <c r="E42" i="9"/>
  <c r="H41" i="9"/>
  <c r="G41" i="9"/>
  <c r="F41" i="9"/>
  <c r="E41" i="9"/>
  <c r="H40" i="9"/>
  <c r="G40" i="9"/>
  <c r="F40" i="9"/>
  <c r="E40" i="9"/>
  <c r="H39" i="9"/>
  <c r="G39" i="9"/>
  <c r="F39" i="9"/>
  <c r="E39" i="9"/>
  <c r="H38" i="9"/>
  <c r="G38" i="9"/>
  <c r="F38" i="9"/>
  <c r="E38" i="9"/>
  <c r="H37" i="9"/>
  <c r="G37" i="9"/>
  <c r="F37" i="9"/>
  <c r="E37" i="9"/>
  <c r="H36" i="9"/>
  <c r="G36" i="9"/>
  <c r="F36" i="9"/>
  <c r="E36" i="9"/>
  <c r="H32" i="9"/>
  <c r="G32" i="9"/>
  <c r="F32" i="9"/>
  <c r="E32" i="9"/>
  <c r="H31" i="9"/>
  <c r="G31" i="9"/>
  <c r="F31" i="9"/>
  <c r="E31" i="9"/>
  <c r="H30" i="9"/>
  <c r="G30" i="9"/>
  <c r="F30" i="9"/>
  <c r="E30" i="9"/>
  <c r="H29" i="9"/>
  <c r="G29" i="9"/>
  <c r="F29" i="9"/>
  <c r="E29" i="9"/>
  <c r="H28" i="9"/>
  <c r="G28" i="9"/>
  <c r="F28" i="9"/>
  <c r="E28" i="9"/>
  <c r="H27" i="9"/>
  <c r="G27" i="9"/>
  <c r="F27" i="9"/>
  <c r="E27" i="9"/>
  <c r="H26" i="9"/>
  <c r="G26" i="9"/>
  <c r="F26" i="9"/>
  <c r="E26" i="9"/>
  <c r="H10" i="9"/>
  <c r="G10" i="9"/>
  <c r="F10" i="9"/>
  <c r="E10" i="9"/>
  <c r="H9" i="9"/>
  <c r="G9" i="9"/>
  <c r="F9" i="9"/>
  <c r="E9" i="9"/>
  <c r="H8" i="9"/>
  <c r="G8" i="9"/>
  <c r="F8" i="9"/>
  <c r="E8" i="9"/>
  <c r="H13" i="8"/>
  <c r="G13" i="8"/>
  <c r="F13" i="8"/>
  <c r="E13" i="8"/>
  <c r="H12" i="8"/>
  <c r="G12" i="8"/>
  <c r="F12" i="8"/>
  <c r="E12" i="8"/>
  <c r="H11" i="8"/>
  <c r="G11" i="8"/>
  <c r="F11" i="8"/>
  <c r="E11" i="8"/>
  <c r="H10" i="8"/>
  <c r="G10" i="8"/>
  <c r="F10" i="8"/>
  <c r="E10" i="8"/>
  <c r="H9" i="8"/>
  <c r="G9" i="8"/>
  <c r="F9" i="8"/>
  <c r="E9" i="8"/>
  <c r="H8" i="8"/>
  <c r="G8" i="8"/>
  <c r="F8" i="8"/>
  <c r="E8" i="8"/>
  <c r="H7" i="8"/>
  <c r="G7" i="8"/>
  <c r="F7" i="8"/>
  <c r="E7" i="8"/>
  <c r="H6" i="8"/>
  <c r="G6" i="8"/>
  <c r="F6" i="8"/>
  <c r="E6" i="8"/>
  <c r="H5" i="8"/>
  <c r="G5" i="8"/>
  <c r="F5" i="8"/>
  <c r="E5" i="8"/>
  <c r="H44" i="7"/>
  <c r="G44" i="7"/>
  <c r="F44" i="7"/>
  <c r="E44" i="7"/>
  <c r="H43" i="7"/>
  <c r="G43" i="7"/>
  <c r="F43" i="7"/>
  <c r="E43" i="7"/>
  <c r="H42" i="7"/>
  <c r="G42" i="7"/>
  <c r="F42" i="7"/>
  <c r="E42" i="7"/>
  <c r="H41" i="7"/>
  <c r="G41" i="7"/>
  <c r="F41" i="7"/>
  <c r="E41" i="7"/>
  <c r="H40" i="7"/>
  <c r="G40" i="7"/>
  <c r="F40" i="7"/>
  <c r="E40" i="7"/>
  <c r="H39" i="7"/>
  <c r="G39" i="7"/>
  <c r="F39" i="7"/>
  <c r="E39" i="7"/>
  <c r="H38" i="7"/>
  <c r="G38" i="7"/>
  <c r="F38" i="7"/>
  <c r="E38" i="7"/>
  <c r="H37" i="7"/>
  <c r="G37" i="7"/>
  <c r="F37" i="7"/>
  <c r="E37" i="7"/>
  <c r="H36" i="7"/>
  <c r="G36" i="7"/>
  <c r="F36" i="7"/>
  <c r="E36" i="7"/>
  <c r="H35" i="7"/>
  <c r="G35" i="7"/>
  <c r="F35" i="7"/>
  <c r="E35" i="7"/>
  <c r="H34" i="7"/>
  <c r="G34" i="7"/>
  <c r="F34" i="7"/>
  <c r="E34" i="7"/>
  <c r="H33" i="7"/>
  <c r="G33" i="7"/>
  <c r="F33" i="7"/>
  <c r="E33" i="7"/>
  <c r="H32" i="7"/>
  <c r="G32" i="7"/>
  <c r="F32" i="7"/>
  <c r="E32" i="7"/>
  <c r="H31" i="7"/>
  <c r="G31" i="7"/>
  <c r="F31" i="7"/>
  <c r="E31" i="7"/>
  <c r="H30" i="7"/>
  <c r="G30" i="7"/>
  <c r="F30" i="7"/>
  <c r="E30" i="7"/>
  <c r="H29" i="7"/>
  <c r="G29" i="7"/>
  <c r="F29" i="7"/>
  <c r="E29" i="7"/>
  <c r="H28" i="7"/>
  <c r="G28" i="7"/>
  <c r="F28" i="7"/>
  <c r="E28" i="7"/>
  <c r="H27" i="7"/>
  <c r="G27" i="7"/>
  <c r="F27" i="7"/>
  <c r="E27" i="7"/>
  <c r="H26" i="7"/>
  <c r="G26" i="7"/>
  <c r="F26" i="7"/>
  <c r="E26" i="7"/>
  <c r="H25" i="7"/>
  <c r="G25" i="7"/>
  <c r="F25" i="7"/>
  <c r="E25" i="7"/>
  <c r="H24" i="7"/>
  <c r="G24" i="7"/>
  <c r="F24" i="7"/>
  <c r="E24" i="7"/>
  <c r="H23" i="7"/>
  <c r="G23" i="7"/>
  <c r="F23" i="7"/>
  <c r="E23" i="7"/>
  <c r="H22" i="7"/>
  <c r="G22" i="7"/>
  <c r="F22" i="7"/>
  <c r="E22" i="7"/>
  <c r="H13" i="7"/>
  <c r="G13" i="7"/>
  <c r="F13" i="7"/>
  <c r="E13" i="7"/>
  <c r="H12" i="7"/>
  <c r="G12" i="7"/>
  <c r="F12" i="7"/>
  <c r="E12" i="7"/>
  <c r="H11" i="7"/>
  <c r="G11" i="7"/>
  <c r="F11" i="7"/>
  <c r="E11" i="7"/>
  <c r="H13" i="6"/>
  <c r="G13" i="6"/>
  <c r="F13" i="6"/>
  <c r="E13" i="6"/>
  <c r="H12" i="6"/>
  <c r="G12" i="6"/>
  <c r="F12" i="6"/>
  <c r="E12" i="6"/>
  <c r="H11" i="6"/>
  <c r="G11" i="6"/>
  <c r="F11" i="6"/>
  <c r="E11" i="6"/>
  <c r="H10" i="6"/>
  <c r="G10" i="6"/>
  <c r="F10" i="6"/>
  <c r="E10" i="6"/>
  <c r="H9" i="6"/>
  <c r="G9" i="6"/>
  <c r="F9" i="6"/>
  <c r="E9" i="6"/>
  <c r="H8" i="6"/>
  <c r="G8" i="6"/>
  <c r="F8" i="6"/>
  <c r="E8" i="6"/>
  <c r="H7" i="6"/>
  <c r="G7" i="6"/>
  <c r="F7" i="6"/>
  <c r="E7" i="6"/>
  <c r="H6" i="6"/>
  <c r="G6" i="6"/>
  <c r="F6" i="6"/>
  <c r="E6" i="6"/>
  <c r="H5" i="6"/>
  <c r="G5" i="6"/>
  <c r="F5" i="6"/>
  <c r="B49" i="3" a="1"/>
  <c r="B49" i="3" s="1"/>
  <c r="B48" i="3" a="1"/>
  <c r="B48" i="3" s="1"/>
  <c r="B47" i="3" a="1"/>
  <c r="B47" i="3" s="1"/>
  <c r="B46" i="3" a="1"/>
  <c r="B46" i="3" s="1"/>
  <c r="B45" i="3" a="1"/>
  <c r="B45" i="3" s="1"/>
  <c r="B44" i="3" a="1"/>
  <c r="B44" i="3" s="1"/>
  <c r="B43" i="3" a="1"/>
  <c r="B43" i="3" s="1"/>
  <c r="B42" i="3" a="1"/>
  <c r="B42" i="3" s="1"/>
  <c r="B41" i="3" a="1"/>
  <c r="B41" i="3" s="1"/>
  <c r="B40" i="3" a="1"/>
  <c r="B40" i="3" s="1"/>
  <c r="B38" i="3" a="1"/>
  <c r="B38" i="3" s="1"/>
  <c r="B37" i="3" a="1"/>
  <c r="B37" i="3" s="1"/>
  <c r="B36" i="3" a="1"/>
  <c r="B36" i="3" s="1"/>
  <c r="B35" i="3" a="1"/>
  <c r="B35" i="3" s="1"/>
  <c r="B34" i="3" a="1"/>
  <c r="B34" i="3" s="1"/>
  <c r="B33" i="3" a="1"/>
  <c r="B33" i="3" s="1"/>
  <c r="B32" i="3" a="1"/>
  <c r="B32" i="3" s="1"/>
  <c r="B31" i="3" a="1"/>
  <c r="B31" i="3" s="1"/>
  <c r="B30" i="3" a="1"/>
  <c r="B30" i="3" s="1"/>
  <c r="B29" i="3" a="1"/>
  <c r="B29" i="3" s="1"/>
  <c r="B28" i="3" a="1"/>
  <c r="B28" i="3" s="1"/>
  <c r="B27" i="3" a="1"/>
  <c r="B27" i="3" s="1"/>
  <c r="B26" i="3" a="1"/>
  <c r="B26" i="3" s="1"/>
  <c r="B54" i="2" a="1"/>
  <c r="B54" i="2" s="1"/>
  <c r="B53" i="2" a="1"/>
  <c r="B53" i="2" s="1"/>
  <c r="B52" i="2" a="1"/>
  <c r="B52" i="2" s="1"/>
  <c r="B51" i="2" a="1"/>
  <c r="B51" i="2" s="1"/>
  <c r="B50" i="2" a="1"/>
  <c r="B50" i="2" s="1"/>
  <c r="B49" i="2" a="1"/>
  <c r="B49" i="2" s="1"/>
  <c r="B48" i="2" a="1"/>
  <c r="B48" i="2" s="1"/>
  <c r="B47" i="2" a="1"/>
  <c r="B47" i="2" s="1"/>
  <c r="B46" i="2" a="1"/>
  <c r="B46" i="2" s="1"/>
  <c r="B45" i="2" a="1"/>
  <c r="B45" i="2" s="1"/>
  <c r="B44" i="2" a="1"/>
  <c r="B44" i="2" s="1"/>
  <c r="B43" i="2" a="1"/>
  <c r="B43" i="2" s="1"/>
  <c r="B42" i="2" a="1"/>
  <c r="B42" i="2" s="1"/>
  <c r="B41" i="2" a="1"/>
  <c r="B41" i="2" s="1"/>
  <c r="B40" i="2" a="1"/>
  <c r="B40" i="2" s="1"/>
  <c r="B39" i="2" a="1"/>
  <c r="B39" i="2" s="1"/>
  <c r="B38" i="2" a="1"/>
  <c r="B38" i="2" s="1"/>
  <c r="B37" i="2" a="1"/>
  <c r="B37" i="2" s="1"/>
  <c r="B36" i="2" a="1"/>
  <c r="B36" i="2" s="1"/>
  <c r="B35" i="2" a="1"/>
  <c r="B35" i="2" s="1"/>
  <c r="B34" i="2" a="1"/>
  <c r="B34" i="2" s="1"/>
  <c r="B33" i="2" a="1"/>
  <c r="B33" i="2" s="1"/>
  <c r="B32" i="2" a="1"/>
  <c r="B32" i="2" s="1"/>
  <c r="B31" i="2" a="1"/>
  <c r="B31" i="2" s="1"/>
  <c r="B30" i="2" a="1"/>
  <c r="B30" i="2" s="1"/>
  <c r="B29" i="2" a="1"/>
  <c r="B29" i="2" s="1"/>
  <c r="B28" i="2" a="1"/>
  <c r="B28" i="2" s="1"/>
  <c r="B27" i="2" a="1"/>
  <c r="B27" i="2" s="1"/>
  <c r="B26" i="2" a="1"/>
  <c r="B26" i="2" s="1"/>
  <c r="B25" i="2" a="1"/>
  <c r="B25" i="2" s="1"/>
  <c r="B24" i="2" a="1"/>
  <c r="B24" i="2" s="1"/>
  <c r="B23" i="2" a="1"/>
  <c r="B23" i="2" s="1"/>
  <c r="B22" i="2" a="1"/>
  <c r="B22" i="2" s="1"/>
  <c r="B21" i="2" a="1"/>
  <c r="B21" i="2" s="1"/>
  <c r="B20" i="2" a="1"/>
  <c r="B20" i="2" s="1"/>
  <c r="B19" i="2" a="1"/>
  <c r="B19" i="2" s="1"/>
  <c r="B18" i="2" a="1"/>
  <c r="B18" i="2" s="1"/>
  <c r="B17" i="2" a="1"/>
  <c r="B17" i="2" s="1"/>
  <c r="B16" i="2" a="1"/>
  <c r="B16" i="2" s="1"/>
  <c r="B15" i="2" a="1"/>
  <c r="B15" i="2" s="1"/>
  <c r="B14" i="2" a="1"/>
  <c r="B14" i="2" s="1"/>
  <c r="B13" i="2" a="1"/>
  <c r="B13" i="2" s="1"/>
  <c r="B12" i="2" a="1"/>
  <c r="B12" i="2" s="1"/>
  <c r="B11" i="2" a="1"/>
  <c r="B11" i="2" s="1"/>
  <c r="B10" i="2" a="1"/>
  <c r="B10" i="2" s="1"/>
  <c r="B9" i="2" a="1"/>
  <c r="B9" i="2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C6" authorId="0" shapeId="0" xr:uid="{A10D85D8-EF01-4B3D-B415-D6462D6E3AB1}">
      <text>
        <r>
          <rPr>
            <sz val="11"/>
            <color indexed="8"/>
            <rFont val="Calibri"/>
            <family val="2"/>
            <scheme val="minor"/>
          </rPr>
          <t xml:space="preserve">*  Data were subject to revision on March 5, 2025.
</t>
        </r>
      </text>
    </comment>
    <comment ref="D6" authorId="0" shapeId="0" xr:uid="{676FB210-C997-4385-ABEA-9251D8A1AF6B}">
      <text>
        <r>
          <rPr>
            <sz val="11"/>
            <color indexed="8"/>
            <rFont val="Calibri"/>
            <family val="2"/>
            <scheme val="minor"/>
          </rPr>
          <t xml:space="preserve">*  Data were subject to revision on March 5, 2025.
</t>
        </r>
      </text>
    </comment>
    <comment ref="C7" authorId="0" shapeId="0" xr:uid="{CFCA9611-310C-4FEE-940F-B8CE4F0D8DD3}">
      <text>
        <r>
          <rPr>
            <sz val="11"/>
            <color indexed="8"/>
            <rFont val="Calibri"/>
            <family val="2"/>
            <scheme val="minor"/>
          </rPr>
          <t xml:space="preserve">*  Data were subject to revision on March 5, 2025.
</t>
        </r>
      </text>
    </comment>
    <comment ref="D7" authorId="0" shapeId="0" xr:uid="{B9F155C2-FA7B-4702-8CC2-AF7C0F0A6955}">
      <text>
        <r>
          <rPr>
            <sz val="11"/>
            <color indexed="8"/>
            <rFont val="Calibri"/>
            <family val="2"/>
            <scheme val="minor"/>
          </rPr>
          <t xml:space="preserve">*  Data were subject to revision on March 5, 2025.
</t>
        </r>
      </text>
    </comment>
    <comment ref="C8" authorId="0" shapeId="0" xr:uid="{54209B00-5BC7-4E82-BAB1-9282491A0D06}">
      <text>
        <r>
          <rPr>
            <sz val="11"/>
            <color indexed="8"/>
            <rFont val="Calibri"/>
            <family val="2"/>
            <scheme val="minor"/>
          </rPr>
          <t xml:space="preserve">*  Data were subject to revision on March 5, 2025.
</t>
        </r>
      </text>
    </comment>
    <comment ref="D8" authorId="0" shapeId="0" xr:uid="{D7F7F073-3F00-4747-AF43-B57875A789CE}">
      <text>
        <r>
          <rPr>
            <sz val="11"/>
            <color indexed="8"/>
            <rFont val="Calibri"/>
            <family val="2"/>
            <scheme val="minor"/>
          </rPr>
          <t xml:space="preserve">*  Data were subject to revision on March 5, 2025.
</t>
        </r>
      </text>
    </comment>
    <comment ref="C9" authorId="0" shapeId="0" xr:uid="{A777E959-7D16-4466-BAC0-35F4A14227D1}">
      <text>
        <r>
          <rPr>
            <sz val="11"/>
            <color indexed="8"/>
            <rFont val="Calibri"/>
            <family val="2"/>
            <scheme val="minor"/>
          </rPr>
          <t xml:space="preserve">*  Data were subject to revision on March 5, 2025.
</t>
        </r>
      </text>
    </comment>
    <comment ref="D9" authorId="0" shapeId="0" xr:uid="{8EB276FF-B5B9-461D-8551-9D5F980DDD88}">
      <text>
        <r>
          <rPr>
            <sz val="11"/>
            <color indexed="8"/>
            <rFont val="Calibri"/>
            <family val="2"/>
            <scheme val="minor"/>
          </rPr>
          <t xml:space="preserve">*  Data were subject to revision on March 5, 2025.
</t>
        </r>
      </text>
    </comment>
    <comment ref="C10" authorId="0" shapeId="0" xr:uid="{59A956C4-3ABB-4F08-AF7D-ADB252C564C8}">
      <text>
        <r>
          <rPr>
            <sz val="11"/>
            <color indexed="8"/>
            <rFont val="Calibri"/>
            <family val="2"/>
            <scheme val="minor"/>
          </rPr>
          <t xml:space="preserve">*  Data were subject to revision on March 5, 2025.
</t>
        </r>
      </text>
    </comment>
    <comment ref="D10" authorId="0" shapeId="0" xr:uid="{D2E70D41-6F0C-45BF-A109-CD4C47108ABB}">
      <text>
        <r>
          <rPr>
            <sz val="11"/>
            <color indexed="8"/>
            <rFont val="Calibri"/>
            <family val="2"/>
            <scheme val="minor"/>
          </rPr>
          <t xml:space="preserve">*  Data were subject to revision on March 5, 2025.
</t>
        </r>
      </text>
    </comment>
    <comment ref="C11" authorId="0" shapeId="0" xr:uid="{91CA9DA6-250A-4B92-8A6A-2FC5B440169A}">
      <text>
        <r>
          <rPr>
            <sz val="11"/>
            <color indexed="8"/>
            <rFont val="Calibri"/>
            <family val="2"/>
            <scheme val="minor"/>
          </rPr>
          <t xml:space="preserve">*  Data were subject to revision on March 5, 2025.
</t>
        </r>
      </text>
    </comment>
    <comment ref="D11" authorId="0" shapeId="0" xr:uid="{C08FFD09-2960-486E-8EB6-3E37518D7EE4}">
      <text>
        <r>
          <rPr>
            <sz val="11"/>
            <color indexed="8"/>
            <rFont val="Calibri"/>
            <family val="2"/>
            <scheme val="minor"/>
          </rPr>
          <t xml:space="preserve">*  Data were subject to revision on March 5, 2025.
</t>
        </r>
      </text>
    </comment>
    <comment ref="C12" authorId="0" shapeId="0" xr:uid="{99C34037-3D18-4401-8C21-54CBFC6B7E77}">
      <text>
        <r>
          <rPr>
            <sz val="11"/>
            <color indexed="8"/>
            <rFont val="Calibri"/>
            <family val="2"/>
            <scheme val="minor"/>
          </rPr>
          <t xml:space="preserve">*  Data were subject to revision on March 5, 2025.
</t>
        </r>
      </text>
    </comment>
    <comment ref="D12" authorId="0" shapeId="0" xr:uid="{4A04B587-1035-46FA-A970-82311DD23B61}">
      <text>
        <r>
          <rPr>
            <sz val="11"/>
            <color indexed="8"/>
            <rFont val="Calibri"/>
            <family val="2"/>
            <scheme val="minor"/>
          </rPr>
          <t xml:space="preserve">*  Data were subject to revision on March 5, 2025.
</t>
        </r>
      </text>
    </comment>
    <comment ref="C13" authorId="0" shapeId="0" xr:uid="{1C490E41-DD5E-4E3F-9EB7-2E4B39791B2C}">
      <text>
        <r>
          <rPr>
            <sz val="11"/>
            <color indexed="8"/>
            <rFont val="Calibri"/>
            <family val="2"/>
            <scheme val="minor"/>
          </rPr>
          <t xml:space="preserve">*  Data were subject to revision on March 5, 2025.
</t>
        </r>
      </text>
    </comment>
    <comment ref="D13" authorId="0" shapeId="0" xr:uid="{970A03FA-C360-4843-BAFF-8F31EAB19650}">
      <text>
        <r>
          <rPr>
            <sz val="11"/>
            <color indexed="8"/>
            <rFont val="Calibri"/>
            <family val="2"/>
            <scheme val="minor"/>
          </rPr>
          <t xml:space="preserve">*  Data were subject to revision on March 5, 2025.
</t>
        </r>
      </text>
    </comment>
    <comment ref="C14" authorId="0" shapeId="0" xr:uid="{9D261EDA-0FE8-423D-BA9F-DFEDE67A5190}">
      <text>
        <r>
          <rPr>
            <sz val="11"/>
            <color indexed="8"/>
            <rFont val="Calibri"/>
            <family val="2"/>
            <scheme val="minor"/>
          </rPr>
          <t xml:space="preserve">*  Data were subject to revision on March 5, 2025.
</t>
        </r>
      </text>
    </comment>
    <comment ref="D14" authorId="0" shapeId="0" xr:uid="{F3817B7F-E504-43D9-B46D-E769D7381CDF}">
      <text>
        <r>
          <rPr>
            <sz val="11"/>
            <color indexed="8"/>
            <rFont val="Calibri"/>
            <family val="2"/>
            <scheme val="minor"/>
          </rPr>
          <t xml:space="preserve">*  Data were subject to revision on March 5, 2025.
</t>
        </r>
      </text>
    </comment>
    <comment ref="C15" authorId="0" shapeId="0" xr:uid="{538244D2-8EB6-4016-AA82-74D1BE11BAB3}">
      <text>
        <r>
          <rPr>
            <sz val="11"/>
            <color indexed="8"/>
            <rFont val="Calibri"/>
            <family val="2"/>
            <scheme val="minor"/>
          </rPr>
          <t xml:space="preserve">*  Data were subject to revision on March 5, 2025.
</t>
        </r>
      </text>
    </comment>
    <comment ref="D15" authorId="0" shapeId="0" xr:uid="{3DAD8D28-2D0F-4885-8EB2-23DD4A3E8E51}">
      <text>
        <r>
          <rPr>
            <sz val="11"/>
            <color indexed="8"/>
            <rFont val="Calibri"/>
            <family val="2"/>
            <scheme val="minor"/>
          </rPr>
          <t xml:space="preserve">*  Data were subject to revision on March 5, 2025.
</t>
        </r>
      </text>
    </comment>
    <comment ref="C16" authorId="0" shapeId="0" xr:uid="{1B8B71B6-7EDD-4DA6-97AB-05292CD4C33D}">
      <text>
        <r>
          <rPr>
            <sz val="11"/>
            <color indexed="8"/>
            <rFont val="Calibri"/>
            <family val="2"/>
            <scheme val="minor"/>
          </rPr>
          <t xml:space="preserve">*  Data were subject to revision on March 5, 2025.
</t>
        </r>
      </text>
    </comment>
    <comment ref="D16" authorId="0" shapeId="0" xr:uid="{626126A3-4CB0-4B3E-9611-FC7304900A5F}">
      <text>
        <r>
          <rPr>
            <sz val="11"/>
            <color indexed="8"/>
            <rFont val="Calibri"/>
            <family val="2"/>
            <scheme val="minor"/>
          </rPr>
          <t xml:space="preserve">*  Data were subject to revision on March 5, 2025.
</t>
        </r>
      </text>
    </comment>
    <comment ref="C17" authorId="0" shapeId="0" xr:uid="{F7476715-A0D4-4AE4-9FEA-99C953666E95}">
      <text>
        <r>
          <rPr>
            <sz val="11"/>
            <color indexed="8"/>
            <rFont val="Calibri"/>
            <family val="2"/>
            <scheme val="minor"/>
          </rPr>
          <t xml:space="preserve">*  Data were subject to revision on March 5, 2025.
</t>
        </r>
      </text>
    </comment>
    <comment ref="D17" authorId="0" shapeId="0" xr:uid="{ABD54E3A-CD5E-4166-B4D4-4C5C210E4802}">
      <text>
        <r>
          <rPr>
            <sz val="11"/>
            <color indexed="8"/>
            <rFont val="Calibri"/>
            <family val="2"/>
            <scheme val="minor"/>
          </rPr>
          <t xml:space="preserve">*  Data were subject to revision on March 5, 2025.
</t>
        </r>
      </text>
    </comment>
    <comment ref="C18" authorId="0" shapeId="0" xr:uid="{0E41A5E1-B29F-4E66-B9A8-13F94EA8EB2C}">
      <text>
        <r>
          <rPr>
            <sz val="11"/>
            <color indexed="8"/>
            <rFont val="Calibri"/>
            <family val="2"/>
            <scheme val="minor"/>
          </rPr>
          <t xml:space="preserve">*  Data were subject to revision on March 5, 2025.
</t>
        </r>
      </text>
    </comment>
    <comment ref="D18" authorId="0" shapeId="0" xr:uid="{ECCF9D4E-67D4-4DD7-9237-8E648B512CC8}">
      <text>
        <r>
          <rPr>
            <sz val="11"/>
            <color indexed="8"/>
            <rFont val="Calibri"/>
            <family val="2"/>
            <scheme val="minor"/>
          </rPr>
          <t xml:space="preserve">*  Data were subject to revision on March 5, 2025.
</t>
        </r>
      </text>
    </comment>
    <comment ref="C19" authorId="0" shapeId="0" xr:uid="{8CE2624C-7109-4923-9FDB-C72D29359225}">
      <text>
        <r>
          <rPr>
            <sz val="11"/>
            <color indexed="8"/>
            <rFont val="Calibri"/>
            <family val="2"/>
            <scheme val="minor"/>
          </rPr>
          <t xml:space="preserve">*  Data were subject to revision on March 5, 2025.
</t>
        </r>
      </text>
    </comment>
    <comment ref="D19" authorId="0" shapeId="0" xr:uid="{7A693C33-A563-4565-BE22-2C2927B1C79A}">
      <text>
        <r>
          <rPr>
            <sz val="11"/>
            <color indexed="8"/>
            <rFont val="Calibri"/>
            <family val="2"/>
            <scheme val="minor"/>
          </rPr>
          <t xml:space="preserve">*  Data were subject to revision on March 5, 2025.
</t>
        </r>
      </text>
    </comment>
    <comment ref="C20" authorId="0" shapeId="0" xr:uid="{B99CD934-1ED2-4DF2-A711-5F8552525AAB}">
      <text>
        <r>
          <rPr>
            <sz val="11"/>
            <color indexed="8"/>
            <rFont val="Calibri"/>
            <family val="2"/>
            <scheme val="minor"/>
          </rPr>
          <t xml:space="preserve">*  Data were subject to revision on March 5, 2025.
</t>
        </r>
      </text>
    </comment>
    <comment ref="D20" authorId="0" shapeId="0" xr:uid="{3D2A5F2B-885E-431F-9BDE-1A3F7074A954}">
      <text>
        <r>
          <rPr>
            <sz val="11"/>
            <color indexed="8"/>
            <rFont val="Calibri"/>
            <family val="2"/>
            <scheme val="minor"/>
          </rPr>
          <t xml:space="preserve">*  Data were subject to revision on March 5, 2025.
</t>
        </r>
      </text>
    </comment>
    <comment ref="C21" authorId="0" shapeId="0" xr:uid="{B97D109D-9AF6-437C-98DE-03C412E5981A}">
      <text>
        <r>
          <rPr>
            <sz val="11"/>
            <color indexed="8"/>
            <rFont val="Calibri"/>
            <family val="2"/>
            <scheme val="minor"/>
          </rPr>
          <t xml:space="preserve">*  Data were subject to revision on March 5, 2025.
</t>
        </r>
      </text>
    </comment>
    <comment ref="D21" authorId="0" shapeId="0" xr:uid="{3E96AD43-1F0D-4F13-9C0E-2C2ADD094A14}">
      <text>
        <r>
          <rPr>
            <sz val="11"/>
            <color indexed="8"/>
            <rFont val="Calibri"/>
            <family val="2"/>
            <scheme val="minor"/>
          </rPr>
          <t xml:space="preserve">*  Data were subject to revision on March 5, 2025.
</t>
        </r>
      </text>
    </comment>
    <comment ref="C22" authorId="0" shapeId="0" xr:uid="{7CD5AAE4-3053-4200-8F80-C5ADD5EB0B4C}">
      <text>
        <r>
          <rPr>
            <sz val="11"/>
            <color indexed="8"/>
            <rFont val="Calibri"/>
            <family val="2"/>
            <scheme val="minor"/>
          </rPr>
          <t xml:space="preserve">*  Data were subject to revision on March 5, 2025.
</t>
        </r>
      </text>
    </comment>
    <comment ref="D22" authorId="0" shapeId="0" xr:uid="{9EF49144-7EEC-4A95-89A9-DFB1C8DFA064}">
      <text>
        <r>
          <rPr>
            <sz val="11"/>
            <color indexed="8"/>
            <rFont val="Calibri"/>
            <family val="2"/>
            <scheme val="minor"/>
          </rPr>
          <t xml:space="preserve">*  Data were subject to revision on March 5, 2025.
</t>
        </r>
      </text>
    </comment>
    <comment ref="C23" authorId="0" shapeId="0" xr:uid="{607AA6B0-2291-4BC7-95C1-309339C953E5}">
      <text>
        <r>
          <rPr>
            <sz val="11"/>
            <color indexed="8"/>
            <rFont val="Calibri"/>
            <family val="2"/>
            <scheme val="minor"/>
          </rPr>
          <t xml:space="preserve">*  Data were subject to revision on March 5, 2025.
</t>
        </r>
      </text>
    </comment>
    <comment ref="D23" authorId="0" shapeId="0" xr:uid="{AA569FBC-BF6F-4F33-8FA9-92B22DB0C0A9}">
      <text>
        <r>
          <rPr>
            <sz val="11"/>
            <color indexed="8"/>
            <rFont val="Calibri"/>
            <family val="2"/>
            <scheme val="minor"/>
          </rPr>
          <t xml:space="preserve">*  Data were subject to revision on March 5, 2025.
</t>
        </r>
      </text>
    </comment>
    <comment ref="C24" authorId="0" shapeId="0" xr:uid="{0560D84A-B330-4F0D-978E-7389B7021E3D}">
      <text>
        <r>
          <rPr>
            <sz val="11"/>
            <color indexed="8"/>
            <rFont val="Calibri"/>
            <family val="2"/>
            <scheme val="minor"/>
          </rPr>
          <t xml:space="preserve">*  Data were subject to revision on March 5, 2025.
</t>
        </r>
      </text>
    </comment>
    <comment ref="D24" authorId="0" shapeId="0" xr:uid="{021E7ABC-61F4-4A37-9D85-8474CDCDCC94}">
      <text>
        <r>
          <rPr>
            <sz val="11"/>
            <color indexed="8"/>
            <rFont val="Calibri"/>
            <family val="2"/>
            <scheme val="minor"/>
          </rPr>
          <t xml:space="preserve">*  Data were subject to revision on March 5, 2025.
</t>
        </r>
      </text>
    </comment>
    <comment ref="C25" authorId="0" shapeId="0" xr:uid="{98C9DEAF-F0FD-458F-B931-A652A9757143}">
      <text>
        <r>
          <rPr>
            <sz val="11"/>
            <color indexed="8"/>
            <rFont val="Calibri"/>
            <family val="2"/>
            <scheme val="minor"/>
          </rPr>
          <t xml:space="preserve">*  Data were subject to revision on March 5, 2025.
</t>
        </r>
      </text>
    </comment>
    <comment ref="D25" authorId="0" shapeId="0" xr:uid="{8D8E4742-CEAA-4AC7-989C-9F836F5F68D4}">
      <text>
        <r>
          <rPr>
            <sz val="11"/>
            <color indexed="8"/>
            <rFont val="Calibri"/>
            <family val="2"/>
            <scheme val="minor"/>
          </rPr>
          <t xml:space="preserve">*  Data were subject to revision on March 5, 2025.
</t>
        </r>
      </text>
    </comment>
    <comment ref="C26" authorId="0" shapeId="0" xr:uid="{4F7B5EEF-AC03-42FD-94A7-8F31503B2D19}">
      <text>
        <r>
          <rPr>
            <sz val="11"/>
            <color indexed="8"/>
            <rFont val="Calibri"/>
            <family val="2"/>
            <scheme val="minor"/>
          </rPr>
          <t xml:space="preserve">*  Data were subject to revision on March 5, 2025.
</t>
        </r>
      </text>
    </comment>
    <comment ref="D26" authorId="0" shapeId="0" xr:uid="{C788174F-A284-48F4-9010-0F582D4B252F}">
      <text>
        <r>
          <rPr>
            <sz val="11"/>
            <color indexed="8"/>
            <rFont val="Calibri"/>
            <family val="2"/>
            <scheme val="minor"/>
          </rPr>
          <t xml:space="preserve">*  Data were subject to revision on March 5, 2025.
</t>
        </r>
      </text>
    </comment>
    <comment ref="C27" authorId="0" shapeId="0" xr:uid="{B230FA04-4748-4698-B73E-D7FCD696F30B}">
      <text>
        <r>
          <rPr>
            <sz val="11"/>
            <color indexed="8"/>
            <rFont val="Calibri"/>
            <family val="2"/>
            <scheme val="minor"/>
          </rPr>
          <t xml:space="preserve">*  Data were subject to revision on March 5, 2025.
</t>
        </r>
      </text>
    </comment>
    <comment ref="D27" authorId="0" shapeId="0" xr:uid="{EF7D713A-103A-4A27-9E28-8393DCAE52E6}">
      <text>
        <r>
          <rPr>
            <sz val="11"/>
            <color indexed="8"/>
            <rFont val="Calibri"/>
            <family val="2"/>
            <scheme val="minor"/>
          </rPr>
          <t xml:space="preserve">*  Data were subject to revision on March 5, 2025.
</t>
        </r>
      </text>
    </comment>
    <comment ref="C28" authorId="0" shapeId="0" xr:uid="{2DEDF512-ACCA-4650-B77C-E8E1C9D5F8D0}">
      <text>
        <r>
          <rPr>
            <sz val="11"/>
            <color indexed="8"/>
            <rFont val="Calibri"/>
            <family val="2"/>
            <scheme val="minor"/>
          </rPr>
          <t xml:space="preserve">*  Data were subject to revision on March 5, 2025.
</t>
        </r>
      </text>
    </comment>
    <comment ref="D28" authorId="0" shapeId="0" xr:uid="{05795DA0-02A2-450B-9197-1E23AEA784DD}">
      <text>
        <r>
          <rPr>
            <sz val="11"/>
            <color indexed="8"/>
            <rFont val="Calibri"/>
            <family val="2"/>
            <scheme val="minor"/>
          </rPr>
          <t xml:space="preserve">*  Data were subject to revision on March 5, 2025.
</t>
        </r>
      </text>
    </comment>
    <comment ref="C29" authorId="0" shapeId="0" xr:uid="{88E4DBC0-A899-4988-9B30-00F51075038C}">
      <text>
        <r>
          <rPr>
            <sz val="11"/>
            <color indexed="8"/>
            <rFont val="Calibri"/>
            <family val="2"/>
            <scheme val="minor"/>
          </rPr>
          <t xml:space="preserve">*  Data were subject to revision on March 5, 2025.
</t>
        </r>
      </text>
    </comment>
    <comment ref="D29" authorId="0" shapeId="0" xr:uid="{03ED212E-87EF-4B5B-9DC0-717C09CB613B}">
      <text>
        <r>
          <rPr>
            <sz val="11"/>
            <color indexed="8"/>
            <rFont val="Calibri"/>
            <family val="2"/>
            <scheme val="minor"/>
          </rPr>
          <t xml:space="preserve">*  Data were subject to revision on March 5, 2025.
</t>
        </r>
      </text>
    </comment>
    <comment ref="C30" authorId="0" shapeId="0" xr:uid="{62F543F7-EA60-45E4-9709-AE03DEBF5A14}">
      <text>
        <r>
          <rPr>
            <sz val="11"/>
            <color indexed="8"/>
            <rFont val="Calibri"/>
            <family val="2"/>
            <scheme val="minor"/>
          </rPr>
          <t xml:space="preserve">*  Data were subject to revision on March 5, 2025.
</t>
        </r>
      </text>
    </comment>
    <comment ref="D30" authorId="0" shapeId="0" xr:uid="{EDDB3C05-E83D-49DD-9BC7-121F0EB567FB}">
      <text>
        <r>
          <rPr>
            <sz val="11"/>
            <color indexed="8"/>
            <rFont val="Calibri"/>
            <family val="2"/>
            <scheme val="minor"/>
          </rPr>
          <t xml:space="preserve">*  Data were subject to revision on March 5, 2025.
</t>
        </r>
      </text>
    </comment>
    <comment ref="C31" authorId="0" shapeId="0" xr:uid="{6FA2AE7A-4B47-4EBE-8FAC-648E76FD3412}">
      <text>
        <r>
          <rPr>
            <sz val="11"/>
            <color indexed="8"/>
            <rFont val="Calibri"/>
            <family val="2"/>
            <scheme val="minor"/>
          </rPr>
          <t xml:space="preserve">*  Data were subject to revision on March 5, 2025.
</t>
        </r>
      </text>
    </comment>
    <comment ref="D31" authorId="0" shapeId="0" xr:uid="{B5CE6280-957A-4FA2-8383-3DCBA21BC3EC}">
      <text>
        <r>
          <rPr>
            <sz val="11"/>
            <color indexed="8"/>
            <rFont val="Calibri"/>
            <family val="2"/>
            <scheme val="minor"/>
          </rPr>
          <t xml:space="preserve">*  Data were subject to revision on March 5, 2025.
</t>
        </r>
      </text>
    </comment>
    <comment ref="C32" authorId="0" shapeId="0" xr:uid="{788D9975-75C2-446E-ACFC-3333AB38608C}">
      <text>
        <r>
          <rPr>
            <sz val="11"/>
            <color indexed="8"/>
            <rFont val="Calibri"/>
            <family val="2"/>
            <scheme val="minor"/>
          </rPr>
          <t xml:space="preserve">*  Data were subject to revision on March 5, 2025.
</t>
        </r>
      </text>
    </comment>
    <comment ref="D32" authorId="0" shapeId="0" xr:uid="{A384D084-BBB5-4157-8870-597BCCA2672A}">
      <text>
        <r>
          <rPr>
            <sz val="11"/>
            <color indexed="8"/>
            <rFont val="Calibri"/>
            <family val="2"/>
            <scheme val="minor"/>
          </rPr>
          <t xml:space="preserve">*  Data were subject to revision on March 5, 2025.
</t>
        </r>
      </text>
    </comment>
    <comment ref="C33" authorId="0" shapeId="0" xr:uid="{D0CD80A4-BA74-49F3-8713-89DC85FF8226}">
      <text>
        <r>
          <rPr>
            <sz val="11"/>
            <color indexed="8"/>
            <rFont val="Calibri"/>
            <family val="2"/>
            <scheme val="minor"/>
          </rPr>
          <t xml:space="preserve">*  Data were subject to revision on March 5, 2025.
</t>
        </r>
      </text>
    </comment>
    <comment ref="D33" authorId="0" shapeId="0" xr:uid="{6F889646-6DC9-47FF-97A8-153FA2CFE66F}">
      <text>
        <r>
          <rPr>
            <sz val="11"/>
            <color indexed="8"/>
            <rFont val="Calibri"/>
            <family val="2"/>
            <scheme val="minor"/>
          </rPr>
          <t xml:space="preserve">*  Data were subject to revision on March 5, 2025.
</t>
        </r>
      </text>
    </comment>
    <comment ref="C34" authorId="0" shapeId="0" xr:uid="{DD378BA9-158E-4BBA-B8F7-6251F93F74E0}">
      <text>
        <r>
          <rPr>
            <sz val="11"/>
            <color indexed="8"/>
            <rFont val="Calibri"/>
            <family val="2"/>
            <scheme val="minor"/>
          </rPr>
          <t xml:space="preserve">*  Data were subject to revision on March 5, 2025.
</t>
        </r>
      </text>
    </comment>
    <comment ref="D34" authorId="0" shapeId="0" xr:uid="{784AF32F-AD6E-4F61-9E21-C4CCE5EC6E35}">
      <text>
        <r>
          <rPr>
            <sz val="11"/>
            <color indexed="8"/>
            <rFont val="Calibri"/>
            <family val="2"/>
            <scheme val="minor"/>
          </rPr>
          <t xml:space="preserve">*  Data were subject to revision on March 5, 2025.
</t>
        </r>
      </text>
    </comment>
    <comment ref="C35" authorId="0" shapeId="0" xr:uid="{6E0AA320-DF74-4989-94F0-2E8662FE86FE}">
      <text>
        <r>
          <rPr>
            <sz val="11"/>
            <color indexed="8"/>
            <rFont val="Calibri"/>
            <family val="2"/>
            <scheme val="minor"/>
          </rPr>
          <t xml:space="preserve">*  Data were subject to revision on March 5, 2025.
</t>
        </r>
      </text>
    </comment>
    <comment ref="D35" authorId="0" shapeId="0" xr:uid="{94396CB0-F243-47DC-973E-8FA7F96A9BB2}">
      <text>
        <r>
          <rPr>
            <sz val="11"/>
            <color indexed="8"/>
            <rFont val="Calibri"/>
            <family val="2"/>
            <scheme val="minor"/>
          </rPr>
          <t xml:space="preserve">*  Data were subject to revision on March 5, 2025.
</t>
        </r>
      </text>
    </comment>
    <comment ref="C36" authorId="0" shapeId="0" xr:uid="{C99F00EC-3E6A-4F6B-8D01-61EC713F82BF}">
      <text>
        <r>
          <rPr>
            <sz val="11"/>
            <color indexed="8"/>
            <rFont val="Calibri"/>
            <family val="2"/>
            <scheme val="minor"/>
          </rPr>
          <t xml:space="preserve">*  Data were subject to revision on March 5, 2025.
</t>
        </r>
      </text>
    </comment>
    <comment ref="D36" authorId="0" shapeId="0" xr:uid="{55E8E104-FDA3-4FCF-9324-CF123F4D5F8A}">
      <text>
        <r>
          <rPr>
            <sz val="11"/>
            <color indexed="8"/>
            <rFont val="Calibri"/>
            <family val="2"/>
            <scheme val="minor"/>
          </rPr>
          <t xml:space="preserve">*  Data were subject to revision on March 5, 2025.
</t>
        </r>
      </text>
    </comment>
    <comment ref="C37" authorId="0" shapeId="0" xr:uid="{715BEC86-51AE-43E6-914C-827A17F37696}">
      <text>
        <r>
          <rPr>
            <sz val="11"/>
            <color indexed="8"/>
            <rFont val="Calibri"/>
            <family val="2"/>
            <scheme val="minor"/>
          </rPr>
          <t xml:space="preserve">*  Data were subject to revision on March 5, 2025.
</t>
        </r>
      </text>
    </comment>
    <comment ref="D37" authorId="0" shapeId="0" xr:uid="{631E8E41-3E72-46BA-9746-F2EEF5361EC0}">
      <text>
        <r>
          <rPr>
            <sz val="11"/>
            <color indexed="8"/>
            <rFont val="Calibri"/>
            <family val="2"/>
            <scheme val="minor"/>
          </rPr>
          <t xml:space="preserve">*  Data were subject to revision on March 5, 2025.
</t>
        </r>
      </text>
    </comment>
    <comment ref="C38" authorId="0" shapeId="0" xr:uid="{A3CDA6CB-2E32-4155-929B-5BBD1241EDF9}">
      <text>
        <r>
          <rPr>
            <sz val="11"/>
            <color indexed="8"/>
            <rFont val="Calibri"/>
            <family val="2"/>
            <scheme val="minor"/>
          </rPr>
          <t xml:space="preserve">*  Data were subject to revision on March 5, 2025.
</t>
        </r>
      </text>
    </comment>
    <comment ref="D38" authorId="0" shapeId="0" xr:uid="{DD59B303-37B5-4AFF-874C-8D35ACD02627}">
      <text>
        <r>
          <rPr>
            <sz val="11"/>
            <color indexed="8"/>
            <rFont val="Calibri"/>
            <family val="2"/>
            <scheme val="minor"/>
          </rPr>
          <t xml:space="preserve">*  Data were subject to revision on March 5, 2025.
</t>
        </r>
      </text>
    </comment>
    <comment ref="C39" authorId="0" shapeId="0" xr:uid="{E2FBFEB9-E250-40A2-8012-6C01E168354B}">
      <text>
        <r>
          <rPr>
            <sz val="11"/>
            <color indexed="8"/>
            <rFont val="Calibri"/>
            <family val="2"/>
            <scheme val="minor"/>
          </rPr>
          <t xml:space="preserve">*  Data were subject to revision on March 5, 2025.
</t>
        </r>
      </text>
    </comment>
    <comment ref="D39" authorId="0" shapeId="0" xr:uid="{E01597E3-6D69-4F0A-B7F7-AC83F2FCBEED}">
      <text>
        <r>
          <rPr>
            <sz val="11"/>
            <color indexed="8"/>
            <rFont val="Calibri"/>
            <family val="2"/>
            <scheme val="minor"/>
          </rPr>
          <t xml:space="preserve">*  Data were subject to revision on March 5, 2025.
</t>
        </r>
      </text>
    </comment>
    <comment ref="C40" authorId="0" shapeId="0" xr:uid="{F49DC49E-6EF4-4C91-AE89-CA8238FB951A}">
      <text>
        <r>
          <rPr>
            <sz val="11"/>
            <color indexed="8"/>
            <rFont val="Calibri"/>
            <family val="2"/>
            <scheme val="minor"/>
          </rPr>
          <t xml:space="preserve">*  Data were subject to revision on March 5, 2025.
</t>
        </r>
      </text>
    </comment>
    <comment ref="D40" authorId="0" shapeId="0" xr:uid="{377E230D-A215-412F-B77D-34ABC49526E7}">
      <text>
        <r>
          <rPr>
            <sz val="11"/>
            <color indexed="8"/>
            <rFont val="Calibri"/>
            <family val="2"/>
            <scheme val="minor"/>
          </rPr>
          <t xml:space="preserve">*  Data were subject to revision on March 5, 2025.
</t>
        </r>
      </text>
    </comment>
    <comment ref="C41" authorId="0" shapeId="0" xr:uid="{0F534B20-77D8-4090-8B00-8C652F02CD4E}">
      <text>
        <r>
          <rPr>
            <sz val="11"/>
            <color indexed="8"/>
            <rFont val="Calibri"/>
            <family val="2"/>
            <scheme val="minor"/>
          </rPr>
          <t xml:space="preserve">*  Data were subject to revision on March 5, 2025.
</t>
        </r>
      </text>
    </comment>
    <comment ref="D41" authorId="0" shapeId="0" xr:uid="{2E5E3D17-BECD-4FFC-998D-D92BCA833AC6}">
      <text>
        <r>
          <rPr>
            <sz val="11"/>
            <color indexed="8"/>
            <rFont val="Calibri"/>
            <family val="2"/>
            <scheme val="minor"/>
          </rPr>
          <t xml:space="preserve">*  Data were subject to revision on March 5, 2025.
</t>
        </r>
      </text>
    </comment>
    <comment ref="C42" authorId="0" shapeId="0" xr:uid="{683B7F43-6ADF-4DE6-B32A-685DD463F40A}">
      <text>
        <r>
          <rPr>
            <sz val="11"/>
            <color indexed="8"/>
            <rFont val="Calibri"/>
            <family val="2"/>
            <scheme val="minor"/>
          </rPr>
          <t xml:space="preserve">*  Data were subject to revision on March 5, 2025.
</t>
        </r>
      </text>
    </comment>
    <comment ref="D42" authorId="0" shapeId="0" xr:uid="{B5FA812B-980B-42E0-9D57-0BE47362A774}">
      <text>
        <r>
          <rPr>
            <sz val="11"/>
            <color indexed="8"/>
            <rFont val="Calibri"/>
            <family val="2"/>
            <scheme val="minor"/>
          </rPr>
          <t xml:space="preserve">*  Data were subject to revision on March 5, 2025.
</t>
        </r>
      </text>
    </comment>
    <comment ref="C43" authorId="0" shapeId="0" xr:uid="{95A1C9E9-093D-4C2C-A7C7-6C5DA9071146}">
      <text>
        <r>
          <rPr>
            <sz val="11"/>
            <color indexed="8"/>
            <rFont val="Calibri"/>
            <family val="2"/>
            <scheme val="minor"/>
          </rPr>
          <t xml:space="preserve">*  Data were subject to revision on March 5, 2025.
</t>
        </r>
      </text>
    </comment>
    <comment ref="D43" authorId="0" shapeId="0" xr:uid="{31015AE1-A3C0-48E8-BE17-98D5FDA24F37}">
      <text>
        <r>
          <rPr>
            <sz val="11"/>
            <color indexed="8"/>
            <rFont val="Calibri"/>
            <family val="2"/>
            <scheme val="minor"/>
          </rPr>
          <t xml:space="preserve">*  Data were subject to revision on March 5, 2025.
</t>
        </r>
      </text>
    </comment>
    <comment ref="C44" authorId="0" shapeId="0" xr:uid="{EAD01D13-10C3-459C-BCD7-C22BF8043C86}">
      <text>
        <r>
          <rPr>
            <sz val="11"/>
            <color indexed="8"/>
            <rFont val="Calibri"/>
            <family val="2"/>
            <scheme val="minor"/>
          </rPr>
          <t xml:space="preserve">*  Data were subject to revision on March 5, 2025.
</t>
        </r>
      </text>
    </comment>
    <comment ref="D44" authorId="0" shapeId="0" xr:uid="{F1FC38E7-0BF1-4222-ADBE-107C1E34873F}">
      <text>
        <r>
          <rPr>
            <sz val="11"/>
            <color indexed="8"/>
            <rFont val="Calibri"/>
            <family val="2"/>
            <scheme val="minor"/>
          </rPr>
          <t xml:space="preserve">*  Data were subject to revision on March 5, 2025.
</t>
        </r>
      </text>
    </comment>
    <comment ref="C45" authorId="0" shapeId="0" xr:uid="{90BC0AE8-66F8-4248-9CA5-248737B6ACE0}">
      <text>
        <r>
          <rPr>
            <sz val="11"/>
            <color indexed="8"/>
            <rFont val="Calibri"/>
            <family val="2"/>
            <scheme val="minor"/>
          </rPr>
          <t xml:space="preserve">*  Data were subject to revision on March 5, 2025.
</t>
        </r>
      </text>
    </comment>
    <comment ref="D45" authorId="0" shapeId="0" xr:uid="{BB3444D0-D569-43B4-B945-39B80D617B29}">
      <text>
        <r>
          <rPr>
            <sz val="11"/>
            <color indexed="8"/>
            <rFont val="Calibri"/>
            <family val="2"/>
            <scheme val="minor"/>
          </rPr>
          <t xml:space="preserve">*  Data were subject to revision on March 5, 2025.
</t>
        </r>
      </text>
    </comment>
    <comment ref="C46" authorId="0" shapeId="0" xr:uid="{66E25BEF-31D0-4F99-A14E-A568F4C4C567}">
      <text>
        <r>
          <rPr>
            <sz val="11"/>
            <color indexed="8"/>
            <rFont val="Calibri"/>
            <family val="2"/>
            <scheme val="minor"/>
          </rPr>
          <t xml:space="preserve">*  Data were subject to revision on March 5, 2025.
</t>
        </r>
      </text>
    </comment>
    <comment ref="D46" authorId="0" shapeId="0" xr:uid="{EA10D38B-7A3C-4392-896B-531459B81316}">
      <text>
        <r>
          <rPr>
            <sz val="11"/>
            <color indexed="8"/>
            <rFont val="Calibri"/>
            <family val="2"/>
            <scheme val="minor"/>
          </rPr>
          <t xml:space="preserve">*  Data were subject to revision on March 5, 2025.
</t>
        </r>
      </text>
    </comment>
    <comment ref="C47" authorId="0" shapeId="0" xr:uid="{B1BCBFAE-73A4-4226-8C66-491F88F2562F}">
      <text>
        <r>
          <rPr>
            <sz val="11"/>
            <color indexed="8"/>
            <rFont val="Calibri"/>
            <family val="2"/>
            <scheme val="minor"/>
          </rPr>
          <t xml:space="preserve">*  Data were subject to revision on March 5, 2025.
</t>
        </r>
      </text>
    </comment>
    <comment ref="D47" authorId="0" shapeId="0" xr:uid="{31A140C0-53A1-4390-8AC0-6E5B86172FA7}">
      <text>
        <r>
          <rPr>
            <sz val="11"/>
            <color indexed="8"/>
            <rFont val="Calibri"/>
            <family val="2"/>
            <scheme val="minor"/>
          </rPr>
          <t xml:space="preserve">*  Data were subject to revision on March 5, 2025.
</t>
        </r>
      </text>
    </comment>
    <comment ref="C48" authorId="0" shapeId="0" xr:uid="{BF29AA27-7B5A-4DFB-B5B3-E75FB6F29100}">
      <text>
        <r>
          <rPr>
            <sz val="11"/>
            <color indexed="8"/>
            <rFont val="Calibri"/>
            <family val="2"/>
            <scheme val="minor"/>
          </rPr>
          <t xml:space="preserve">*  Data were subject to revision on March 5, 2025.
</t>
        </r>
      </text>
    </comment>
    <comment ref="D48" authorId="0" shapeId="0" xr:uid="{F2843BC4-D88B-4D6B-8A26-0BD9A367DC81}">
      <text>
        <r>
          <rPr>
            <sz val="11"/>
            <color indexed="8"/>
            <rFont val="Calibri"/>
            <family val="2"/>
            <scheme val="minor"/>
          </rPr>
          <t xml:space="preserve">*  Data were subject to revision on March 5, 2025.
</t>
        </r>
      </text>
    </comment>
    <comment ref="C49" authorId="0" shapeId="0" xr:uid="{820DF63A-B1EB-408A-A203-8D0CECA0CA18}">
      <text>
        <r>
          <rPr>
            <sz val="11"/>
            <color indexed="8"/>
            <rFont val="Calibri"/>
            <family val="2"/>
            <scheme val="minor"/>
          </rPr>
          <t xml:space="preserve">*  Data were subject to revision on March 5, 2025.
</t>
        </r>
      </text>
    </comment>
    <comment ref="D49" authorId="0" shapeId="0" xr:uid="{700AAC9F-1921-4492-B913-C9C27246E7E0}">
      <text>
        <r>
          <rPr>
            <sz val="11"/>
            <color indexed="8"/>
            <rFont val="Calibri"/>
            <family val="2"/>
            <scheme val="minor"/>
          </rPr>
          <t xml:space="preserve">*  Data were subject to revision on March 5, 2025.
</t>
        </r>
      </text>
    </comment>
    <comment ref="C50" authorId="0" shapeId="0" xr:uid="{A132C839-6430-4C43-AECA-0E107DAD2185}">
      <text>
        <r>
          <rPr>
            <sz val="11"/>
            <color indexed="8"/>
            <rFont val="Calibri"/>
            <family val="2"/>
            <scheme val="minor"/>
          </rPr>
          <t xml:space="preserve">*  Data were subject to revision on March 5, 2025.
</t>
        </r>
      </text>
    </comment>
    <comment ref="D50" authorId="0" shapeId="0" xr:uid="{9C1536A1-B983-4AC9-AAE7-8C9CA5CBC445}">
      <text>
        <r>
          <rPr>
            <sz val="11"/>
            <color indexed="8"/>
            <rFont val="Calibri"/>
            <family val="2"/>
            <scheme val="minor"/>
          </rPr>
          <t xml:space="preserve">*  Data were subject to revision on March 5, 2025.
</t>
        </r>
      </text>
    </comment>
    <comment ref="C51" authorId="0" shapeId="0" xr:uid="{03FD63F7-CDA8-479F-8CC0-28FF2ECB632A}">
      <text>
        <r>
          <rPr>
            <sz val="11"/>
            <color indexed="8"/>
            <rFont val="Calibri"/>
            <family val="2"/>
            <scheme val="minor"/>
          </rPr>
          <t xml:space="preserve">*  Data were subject to revision on March 5, 2025.
</t>
        </r>
      </text>
    </comment>
    <comment ref="D51" authorId="0" shapeId="0" xr:uid="{D6612A01-A610-4DF6-AF8E-0EF081ECC0B8}">
      <text>
        <r>
          <rPr>
            <sz val="11"/>
            <color indexed="8"/>
            <rFont val="Calibri"/>
            <family val="2"/>
            <scheme val="minor"/>
          </rPr>
          <t xml:space="preserve">*  Data were subject to revision on March 5, 2025.
</t>
        </r>
      </text>
    </comment>
    <comment ref="C52" authorId="0" shapeId="0" xr:uid="{E7CFC488-5C81-4352-9A63-4B433AE2450D}">
      <text>
        <r>
          <rPr>
            <sz val="11"/>
            <color indexed="8"/>
            <rFont val="Calibri"/>
            <family val="2"/>
            <scheme val="minor"/>
          </rPr>
          <t xml:space="preserve">*  Data were subject to revision on March 5, 2025.
</t>
        </r>
      </text>
    </comment>
    <comment ref="D52" authorId="0" shapeId="0" xr:uid="{6A0108BC-2015-4160-BD00-31D072B9A2EF}">
      <text>
        <r>
          <rPr>
            <sz val="11"/>
            <color indexed="8"/>
            <rFont val="Calibri"/>
            <family val="2"/>
            <scheme val="minor"/>
          </rPr>
          <t xml:space="preserve">*  Data were subject to revision on March 5, 2025.
</t>
        </r>
      </text>
    </comment>
    <comment ref="C53" authorId="0" shapeId="0" xr:uid="{C0CB45B9-3D4D-4205-BB21-E2606FA090DB}">
      <text>
        <r>
          <rPr>
            <sz val="11"/>
            <color indexed="8"/>
            <rFont val="Calibri"/>
            <family val="2"/>
            <scheme val="minor"/>
          </rPr>
          <t xml:space="preserve">*  Data were subject to revision on March 5, 2025.
</t>
        </r>
      </text>
    </comment>
    <comment ref="D53" authorId="0" shapeId="0" xr:uid="{DE844847-95A2-4D7B-925E-097445776105}">
      <text>
        <r>
          <rPr>
            <sz val="11"/>
            <color indexed="8"/>
            <rFont val="Calibri"/>
            <family val="2"/>
            <scheme val="minor"/>
          </rPr>
          <t xml:space="preserve">*  Data were subject to revision on March 5, 2025.
</t>
        </r>
      </text>
    </comment>
    <comment ref="C54" authorId="0" shapeId="0" xr:uid="{EAD63771-8259-4AA8-9FCE-DCC0B0FEB4E8}">
      <text>
        <r>
          <rPr>
            <sz val="11"/>
            <color indexed="8"/>
            <rFont val="Calibri"/>
            <family val="2"/>
            <scheme val="minor"/>
          </rPr>
          <t xml:space="preserve">*  Data were subject to revision on March 5, 2025.
</t>
        </r>
      </text>
    </comment>
    <comment ref="D54" authorId="0" shapeId="0" xr:uid="{E8351769-7F8F-413B-8D9A-1590D3FB104E}">
      <text>
        <r>
          <rPr>
            <sz val="11"/>
            <color indexed="8"/>
            <rFont val="Calibri"/>
            <family val="2"/>
            <scheme val="minor"/>
          </rPr>
          <t xml:space="preserve">*  Data were subject to revision on March 5, 2025.
</t>
        </r>
      </text>
    </comment>
    <comment ref="C55" authorId="0" shapeId="0" xr:uid="{F6B6ED28-644F-415D-B264-967D3C7E16A9}">
      <text>
        <r>
          <rPr>
            <sz val="11"/>
            <color indexed="8"/>
            <rFont val="Calibri"/>
            <family val="2"/>
            <scheme val="minor"/>
          </rPr>
          <t xml:space="preserve">*  Data were subject to revision on March 5, 2025.
</t>
        </r>
      </text>
    </comment>
    <comment ref="D55" authorId="0" shapeId="0" xr:uid="{21B8B352-D23B-4CF9-8FB9-6D84065F93C9}">
      <text>
        <r>
          <rPr>
            <sz val="11"/>
            <color indexed="8"/>
            <rFont val="Calibri"/>
            <family val="2"/>
            <scheme val="minor"/>
          </rPr>
          <t xml:space="preserve">*  Data were subject to revision on March 5, 2025.
</t>
        </r>
      </text>
    </comment>
    <comment ref="C56" authorId="0" shapeId="0" xr:uid="{56E9B337-7547-4CB4-9974-1C7507C58DAD}">
      <text>
        <r>
          <rPr>
            <sz val="11"/>
            <color indexed="8"/>
            <rFont val="Calibri"/>
            <family val="2"/>
            <scheme val="minor"/>
          </rPr>
          <t xml:space="preserve">*  Data were subject to revision on March 5, 2025.
</t>
        </r>
      </text>
    </comment>
    <comment ref="D56" authorId="0" shapeId="0" xr:uid="{AF1C15F0-47F1-4392-AF1D-2E5434636361}">
      <text>
        <r>
          <rPr>
            <sz val="11"/>
            <color indexed="8"/>
            <rFont val="Calibri"/>
            <family val="2"/>
            <scheme val="minor"/>
          </rPr>
          <t xml:space="preserve">*  Data were subject to revision on March 5, 2025.
</t>
        </r>
      </text>
    </comment>
    <comment ref="C57" authorId="0" shapeId="0" xr:uid="{8A7668CA-2DFF-4212-A1EE-E7A5DAEC081F}">
      <text>
        <r>
          <rPr>
            <sz val="11"/>
            <color indexed="8"/>
            <rFont val="Calibri"/>
            <family val="2"/>
            <scheme val="minor"/>
          </rPr>
          <t xml:space="preserve">*  Data were subject to revision on March 5, 2025.
</t>
        </r>
      </text>
    </comment>
    <comment ref="D57" authorId="0" shapeId="0" xr:uid="{58362BA5-C840-4B52-AE82-2444C169D4AA}">
      <text>
        <r>
          <rPr>
            <sz val="11"/>
            <color indexed="8"/>
            <rFont val="Calibri"/>
            <family val="2"/>
            <scheme val="minor"/>
          </rPr>
          <t xml:space="preserve">*  Data were subject to revision on March 5, 2025.
</t>
        </r>
      </text>
    </comment>
    <comment ref="C58" authorId="0" shapeId="0" xr:uid="{48B604D1-9C8F-4E65-8D9E-9BC11C4EA07C}">
      <text>
        <r>
          <rPr>
            <sz val="11"/>
            <color indexed="8"/>
            <rFont val="Calibri"/>
            <family val="2"/>
            <scheme val="minor"/>
          </rPr>
          <t xml:space="preserve">*  Data were subject to revision on March 5, 2025.
</t>
        </r>
      </text>
    </comment>
    <comment ref="D58" authorId="0" shapeId="0" xr:uid="{16255781-F97D-4CF8-9E34-B3F1D2C75857}">
      <text>
        <r>
          <rPr>
            <sz val="11"/>
            <color indexed="8"/>
            <rFont val="Calibri"/>
            <family val="2"/>
            <scheme val="minor"/>
          </rPr>
          <t xml:space="preserve">*  Data were subject to revision on March 5, 2025.
</t>
        </r>
      </text>
    </comment>
    <comment ref="C59" authorId="0" shapeId="0" xr:uid="{C0CAAC9F-163B-4DCC-900C-AFCEF776D79A}">
      <text>
        <r>
          <rPr>
            <sz val="11"/>
            <color indexed="8"/>
            <rFont val="Calibri"/>
            <family val="2"/>
            <scheme val="minor"/>
          </rPr>
          <t xml:space="preserve">*  Data were subject to revision on March 5, 2025.
</t>
        </r>
      </text>
    </comment>
    <comment ref="D59" authorId="0" shapeId="0" xr:uid="{31F1AC48-DFD2-4D34-A719-491EF3FED7FA}">
      <text>
        <r>
          <rPr>
            <sz val="11"/>
            <color indexed="8"/>
            <rFont val="Calibri"/>
            <family val="2"/>
            <scheme val="minor"/>
          </rPr>
          <t xml:space="preserve">*  Data were subject to revision on March 5, 2025.
</t>
        </r>
      </text>
    </comment>
    <comment ref="C60" authorId="0" shapeId="0" xr:uid="{BF829E9B-02BB-42A4-A6F7-C8325EB73741}">
      <text>
        <r>
          <rPr>
            <sz val="11"/>
            <color indexed="8"/>
            <rFont val="Calibri"/>
            <family val="2"/>
            <scheme val="minor"/>
          </rPr>
          <t xml:space="preserve">*  Data were subject to revision on March 5, 2025.
</t>
        </r>
      </text>
    </comment>
    <comment ref="D60" authorId="0" shapeId="0" xr:uid="{80AD1336-7A55-41F8-8BEB-515D2734BEBA}">
      <text>
        <r>
          <rPr>
            <sz val="11"/>
            <color indexed="8"/>
            <rFont val="Calibri"/>
            <family val="2"/>
            <scheme val="minor"/>
          </rPr>
          <t xml:space="preserve">*  Data were subject to revision on March 5, 2025.
</t>
        </r>
      </text>
    </comment>
    <comment ref="C61" authorId="0" shapeId="0" xr:uid="{9E002158-B6F3-4CA0-9410-E210D05C8F88}">
      <text>
        <r>
          <rPr>
            <sz val="11"/>
            <color indexed="8"/>
            <rFont val="Calibri"/>
            <family val="2"/>
            <scheme val="minor"/>
          </rPr>
          <t xml:space="preserve">*  Data were subject to revision on March 5, 2025.
</t>
        </r>
      </text>
    </comment>
    <comment ref="D61" authorId="0" shapeId="0" xr:uid="{2CC069D5-B19C-4973-8242-8E25DA40F2BF}">
      <text>
        <r>
          <rPr>
            <sz val="11"/>
            <color indexed="8"/>
            <rFont val="Calibri"/>
            <family val="2"/>
            <scheme val="minor"/>
          </rPr>
          <t xml:space="preserve">*  Data were subject to revision on March 5, 2025.
</t>
        </r>
      </text>
    </comment>
    <comment ref="C62" authorId="0" shapeId="0" xr:uid="{A33B7EAD-AD7C-401B-9F23-A0FAB79FC37C}">
      <text>
        <r>
          <rPr>
            <sz val="11"/>
            <color indexed="8"/>
            <rFont val="Calibri"/>
            <family val="2"/>
            <scheme val="minor"/>
          </rPr>
          <t xml:space="preserve">*  Data were subject to revision on March 5, 2025.
</t>
        </r>
      </text>
    </comment>
    <comment ref="D62" authorId="0" shapeId="0" xr:uid="{93CC0810-F896-49AE-8A85-5B35F8FE3EBD}">
      <text>
        <r>
          <rPr>
            <sz val="11"/>
            <color indexed="8"/>
            <rFont val="Calibri"/>
            <family val="2"/>
            <scheme val="minor"/>
          </rPr>
          <t xml:space="preserve">*  Data were subject to revision on March 5, 2025.
</t>
        </r>
      </text>
    </comment>
    <comment ref="C63" authorId="0" shapeId="0" xr:uid="{FC92255F-C06D-4201-8A8E-D49E5583BF04}">
      <text>
        <r>
          <rPr>
            <sz val="11"/>
            <color indexed="8"/>
            <rFont val="Calibri"/>
            <family val="2"/>
            <scheme val="minor"/>
          </rPr>
          <t xml:space="preserve">*  Data were subject to revision on March 5, 2025.
</t>
        </r>
      </text>
    </comment>
    <comment ref="D63" authorId="0" shapeId="0" xr:uid="{98112D21-279F-463B-9F8A-E1EBB41BA472}">
      <text>
        <r>
          <rPr>
            <sz val="11"/>
            <color indexed="8"/>
            <rFont val="Calibri"/>
            <family val="2"/>
            <scheme val="minor"/>
          </rPr>
          <t xml:space="preserve">*  Data were subject to revision on March 5, 2025.
</t>
        </r>
      </text>
    </comment>
    <comment ref="C64" authorId="0" shapeId="0" xr:uid="{4BB93810-B5B9-4DB1-AEE5-A894B8EE7E52}">
      <text>
        <r>
          <rPr>
            <sz val="11"/>
            <color indexed="8"/>
            <rFont val="Calibri"/>
            <family val="2"/>
            <scheme val="minor"/>
          </rPr>
          <t xml:space="preserve">*  Data were subject to revision on March 5, 2025.
</t>
        </r>
      </text>
    </comment>
    <comment ref="D64" authorId="0" shapeId="0" xr:uid="{149A240E-BB3E-4F72-A680-56954662F5D3}">
      <text>
        <r>
          <rPr>
            <sz val="11"/>
            <color indexed="8"/>
            <rFont val="Calibri"/>
            <family val="2"/>
            <scheme val="minor"/>
          </rPr>
          <t xml:space="preserve">*  Data were subject to revision on March 5, 2025.
</t>
        </r>
      </text>
    </comment>
    <comment ref="C65" authorId="0" shapeId="0" xr:uid="{4A3B93D9-5477-4BAD-8C9D-B44FDBCEAF04}">
      <text>
        <r>
          <rPr>
            <sz val="11"/>
            <color indexed="8"/>
            <rFont val="Calibri"/>
            <family val="2"/>
            <scheme val="minor"/>
          </rPr>
          <t xml:space="preserve">*  Data were subject to revision on March 5, 2025.
</t>
        </r>
      </text>
    </comment>
    <comment ref="D65" authorId="0" shapeId="0" xr:uid="{20E4D8EF-178B-4FAA-BB7F-151F9F98EA88}">
      <text>
        <r>
          <rPr>
            <sz val="11"/>
            <color indexed="8"/>
            <rFont val="Calibri"/>
            <family val="2"/>
            <scheme val="minor"/>
          </rPr>
          <t xml:space="preserve">*  Data were subject to revision on March 5, 2025.
</t>
        </r>
      </text>
    </comment>
    <comment ref="C72" authorId="0" shapeId="0" xr:uid="{C9E2EE2C-2F96-4BFC-9AD1-8C455AB854A8}">
      <text>
        <r>
          <rPr>
            <sz val="11"/>
            <color indexed="8"/>
            <rFont val="Calibri"/>
            <family val="2"/>
            <scheme val="minor"/>
          </rPr>
          <t xml:space="preserve">*  Preliminary.
</t>
        </r>
      </text>
    </comment>
    <comment ref="D72" authorId="0" shapeId="0" xr:uid="{217BB562-3E12-4A1E-8D41-0D30BEBD3028}">
      <text>
        <r>
          <rPr>
            <sz val="11"/>
            <color indexed="8"/>
            <rFont val="Calibri"/>
            <family val="2"/>
            <scheme val="minor"/>
          </rPr>
          <t xml:space="preserve">*  Preliminary.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C6" authorId="0" shapeId="0" xr:uid="{4C7BC785-212A-42B8-AB61-EBCC965AA7FA}">
      <text>
        <r>
          <rPr>
            <sz val="11"/>
            <color indexed="8"/>
            <rFont val="Calibri"/>
            <family val="2"/>
            <scheme val="minor"/>
          </rPr>
          <t xml:space="preserve">*  Data were subject to revision on March 5, 2025.
</t>
        </r>
      </text>
    </comment>
    <comment ref="D6" authorId="0" shapeId="0" xr:uid="{95926519-819D-458B-AE42-C320F2E6A706}">
      <text>
        <r>
          <rPr>
            <sz val="11"/>
            <color indexed="8"/>
            <rFont val="Calibri"/>
            <family val="2"/>
            <scheme val="minor"/>
          </rPr>
          <t xml:space="preserve">*  Data were subject to revision on March 5, 2025.
</t>
        </r>
      </text>
    </comment>
    <comment ref="C7" authorId="0" shapeId="0" xr:uid="{AFB76D82-BD33-4407-8FC6-322302470B94}">
      <text>
        <r>
          <rPr>
            <sz val="11"/>
            <color indexed="8"/>
            <rFont val="Calibri"/>
            <family val="2"/>
            <scheme val="minor"/>
          </rPr>
          <t xml:space="preserve">*  Data were subject to revision on March 5, 2025.
</t>
        </r>
      </text>
    </comment>
    <comment ref="D7" authorId="0" shapeId="0" xr:uid="{442F19F7-BA90-496C-ACA3-FED1D706E0FD}">
      <text>
        <r>
          <rPr>
            <sz val="11"/>
            <color indexed="8"/>
            <rFont val="Calibri"/>
            <family val="2"/>
            <scheme val="minor"/>
          </rPr>
          <t xml:space="preserve">*  Data were subject to revision on March 5, 2025.
</t>
        </r>
      </text>
    </comment>
    <comment ref="C8" authorId="0" shapeId="0" xr:uid="{B5242290-1D44-4ECD-9BCD-96546F923796}">
      <text>
        <r>
          <rPr>
            <sz val="11"/>
            <color indexed="8"/>
            <rFont val="Calibri"/>
            <family val="2"/>
            <scheme val="minor"/>
          </rPr>
          <t xml:space="preserve">*  Data were subject to revision on March 5, 2025.
</t>
        </r>
      </text>
    </comment>
    <comment ref="D8" authorId="0" shapeId="0" xr:uid="{C1D8DD91-D342-4214-A44A-E691CD76C758}">
      <text>
        <r>
          <rPr>
            <sz val="11"/>
            <color indexed="8"/>
            <rFont val="Calibri"/>
            <family val="2"/>
            <scheme val="minor"/>
          </rPr>
          <t xml:space="preserve">*  Data were subject to revision on March 5, 2025.
</t>
        </r>
      </text>
    </comment>
    <comment ref="C9" authorId="0" shapeId="0" xr:uid="{281DDE85-AE03-4F2B-A408-A3B8A47B590D}">
      <text>
        <r>
          <rPr>
            <sz val="11"/>
            <color indexed="8"/>
            <rFont val="Calibri"/>
            <family val="2"/>
            <scheme val="minor"/>
          </rPr>
          <t xml:space="preserve">*  Data were subject to revision on March 5, 2025.
</t>
        </r>
      </text>
    </comment>
    <comment ref="D9" authorId="0" shapeId="0" xr:uid="{67E34D29-4BEC-4C14-8826-14B9483419D1}">
      <text>
        <r>
          <rPr>
            <sz val="11"/>
            <color indexed="8"/>
            <rFont val="Calibri"/>
            <family val="2"/>
            <scheme val="minor"/>
          </rPr>
          <t xml:space="preserve">*  Data were subject to revision on March 5, 2025.
</t>
        </r>
      </text>
    </comment>
    <comment ref="C10" authorId="0" shapeId="0" xr:uid="{1DDD6578-B765-45E7-8164-AC37E43391AD}">
      <text>
        <r>
          <rPr>
            <sz val="11"/>
            <color indexed="8"/>
            <rFont val="Calibri"/>
            <family val="2"/>
            <scheme val="minor"/>
          </rPr>
          <t xml:space="preserve">*  Data were subject to revision on March 5, 2025.
</t>
        </r>
      </text>
    </comment>
    <comment ref="D10" authorId="0" shapeId="0" xr:uid="{DA4BAD9C-00D7-4DFF-8503-C3EC63DF88A5}">
      <text>
        <r>
          <rPr>
            <sz val="11"/>
            <color indexed="8"/>
            <rFont val="Calibri"/>
            <family val="2"/>
            <scheme val="minor"/>
          </rPr>
          <t xml:space="preserve">*  Data were subject to revision on March 5, 2025.
</t>
        </r>
      </text>
    </comment>
    <comment ref="C11" authorId="0" shapeId="0" xr:uid="{D3F309C0-D5FA-4DDF-8596-EA8CE7CB64B9}">
      <text>
        <r>
          <rPr>
            <sz val="11"/>
            <color indexed="8"/>
            <rFont val="Calibri"/>
            <family val="2"/>
            <scheme val="minor"/>
          </rPr>
          <t xml:space="preserve">*  Data were subject to revision on March 5, 2025.
</t>
        </r>
      </text>
    </comment>
    <comment ref="D11" authorId="0" shapeId="0" xr:uid="{E7D0EC55-91D1-44FB-B6E9-4172CADD85C8}">
      <text>
        <r>
          <rPr>
            <sz val="11"/>
            <color indexed="8"/>
            <rFont val="Calibri"/>
            <family val="2"/>
            <scheme val="minor"/>
          </rPr>
          <t xml:space="preserve">*  Data were subject to revision on March 5, 2025.
</t>
        </r>
      </text>
    </comment>
    <comment ref="C12" authorId="0" shapeId="0" xr:uid="{20A0E35D-7035-491F-9CC6-8664DB374E81}">
      <text>
        <r>
          <rPr>
            <sz val="11"/>
            <color indexed="8"/>
            <rFont val="Calibri"/>
            <family val="2"/>
            <scheme val="minor"/>
          </rPr>
          <t xml:space="preserve">*  Data were subject to revision on March 5, 2025.
</t>
        </r>
      </text>
    </comment>
    <comment ref="D12" authorId="0" shapeId="0" xr:uid="{F694FB5D-5C0A-4F82-AC3F-DA3E916077BA}">
      <text>
        <r>
          <rPr>
            <sz val="11"/>
            <color indexed="8"/>
            <rFont val="Calibri"/>
            <family val="2"/>
            <scheme val="minor"/>
          </rPr>
          <t xml:space="preserve">*  Data were subject to revision on March 5, 2025.
</t>
        </r>
      </text>
    </comment>
    <comment ref="C13" authorId="0" shapeId="0" xr:uid="{8C57443C-90EF-4291-8434-14A6DED6E900}">
      <text>
        <r>
          <rPr>
            <sz val="11"/>
            <color indexed="8"/>
            <rFont val="Calibri"/>
            <family val="2"/>
            <scheme val="minor"/>
          </rPr>
          <t xml:space="preserve">*  Data were subject to revision on March 5, 2025.
</t>
        </r>
      </text>
    </comment>
    <comment ref="D13" authorId="0" shapeId="0" xr:uid="{114EE0BD-8A9B-426F-B769-0658875B02C4}">
      <text>
        <r>
          <rPr>
            <sz val="11"/>
            <color indexed="8"/>
            <rFont val="Calibri"/>
            <family val="2"/>
            <scheme val="minor"/>
          </rPr>
          <t xml:space="preserve">*  Data were subject to revision on March 5, 2025.
</t>
        </r>
      </text>
    </comment>
    <comment ref="C14" authorId="0" shapeId="0" xr:uid="{1010AA96-099C-49C3-BF35-C04F259C4FD4}">
      <text>
        <r>
          <rPr>
            <sz val="11"/>
            <color indexed="8"/>
            <rFont val="Calibri"/>
            <family val="2"/>
            <scheme val="minor"/>
          </rPr>
          <t xml:space="preserve">*  Data were subject to revision on March 5, 2025.
</t>
        </r>
      </text>
    </comment>
    <comment ref="D14" authorId="0" shapeId="0" xr:uid="{9008E588-1321-4558-8195-ADFF07A3689A}">
      <text>
        <r>
          <rPr>
            <sz val="11"/>
            <color indexed="8"/>
            <rFont val="Calibri"/>
            <family val="2"/>
            <scheme val="minor"/>
          </rPr>
          <t xml:space="preserve">*  Data were subject to revision on March 5, 2025.
</t>
        </r>
      </text>
    </comment>
    <comment ref="C15" authorId="0" shapeId="0" xr:uid="{4E892AF2-F2E9-406D-9923-6A75951E948D}">
      <text>
        <r>
          <rPr>
            <sz val="11"/>
            <color indexed="8"/>
            <rFont val="Calibri"/>
            <family val="2"/>
            <scheme val="minor"/>
          </rPr>
          <t xml:space="preserve">*  Data were subject to revision on March 5, 2025.
</t>
        </r>
      </text>
    </comment>
    <comment ref="D15" authorId="0" shapeId="0" xr:uid="{F566E6B3-A149-4A0D-A283-C647DFE95935}">
      <text>
        <r>
          <rPr>
            <sz val="11"/>
            <color indexed="8"/>
            <rFont val="Calibri"/>
            <family val="2"/>
            <scheme val="minor"/>
          </rPr>
          <t xml:space="preserve">*  Data were subject to revision on March 5, 2025.
</t>
        </r>
      </text>
    </comment>
    <comment ref="C16" authorId="0" shapeId="0" xr:uid="{447DFC0A-47C5-48CF-962B-3C5FBD96A237}">
      <text>
        <r>
          <rPr>
            <sz val="11"/>
            <color indexed="8"/>
            <rFont val="Calibri"/>
            <family val="2"/>
            <scheme val="minor"/>
          </rPr>
          <t xml:space="preserve">*  Data were subject to revision on March 5, 2025.
</t>
        </r>
      </text>
    </comment>
    <comment ref="D16" authorId="0" shapeId="0" xr:uid="{54BDBB1C-6AA8-4974-A135-5F2E68E81F85}">
      <text>
        <r>
          <rPr>
            <sz val="11"/>
            <color indexed="8"/>
            <rFont val="Calibri"/>
            <family val="2"/>
            <scheme val="minor"/>
          </rPr>
          <t xml:space="preserve">*  Data were subject to revision on March 5, 2025.
</t>
        </r>
      </text>
    </comment>
    <comment ref="C17" authorId="0" shapeId="0" xr:uid="{4BB45FE2-0465-47E5-B494-155CF278003C}">
      <text>
        <r>
          <rPr>
            <sz val="11"/>
            <color indexed="8"/>
            <rFont val="Calibri"/>
            <family val="2"/>
            <scheme val="minor"/>
          </rPr>
          <t xml:space="preserve">*  Data were subject to revision on March 5, 2025.
</t>
        </r>
      </text>
    </comment>
    <comment ref="D17" authorId="0" shapeId="0" xr:uid="{9E5AD67B-88DF-4EBC-A60D-CB85EFA08CB1}">
      <text>
        <r>
          <rPr>
            <sz val="11"/>
            <color indexed="8"/>
            <rFont val="Calibri"/>
            <family val="2"/>
            <scheme val="minor"/>
          </rPr>
          <t xml:space="preserve">*  Data were subject to revision on March 5, 2025.
</t>
        </r>
      </text>
    </comment>
    <comment ref="C18" authorId="0" shapeId="0" xr:uid="{80357CFB-A38A-4767-9CF8-5073B70456B5}">
      <text>
        <r>
          <rPr>
            <sz val="11"/>
            <color indexed="8"/>
            <rFont val="Calibri"/>
            <family val="2"/>
            <scheme val="minor"/>
          </rPr>
          <t xml:space="preserve">*  Data were subject to revision on March 5, 2025.
</t>
        </r>
      </text>
    </comment>
    <comment ref="D18" authorId="0" shapeId="0" xr:uid="{7833240D-C879-4E64-A4D2-59EB4007B8B5}">
      <text>
        <r>
          <rPr>
            <sz val="11"/>
            <color indexed="8"/>
            <rFont val="Calibri"/>
            <family val="2"/>
            <scheme val="minor"/>
          </rPr>
          <t xml:space="preserve">*  Data were subject to revision on March 5, 2025.
</t>
        </r>
      </text>
    </comment>
    <comment ref="C19" authorId="0" shapeId="0" xr:uid="{E2806B79-12A1-4FE3-9F6B-0291D0D8FDB8}">
      <text>
        <r>
          <rPr>
            <sz val="11"/>
            <color indexed="8"/>
            <rFont val="Calibri"/>
            <family val="2"/>
            <scheme val="minor"/>
          </rPr>
          <t xml:space="preserve">*  Data were subject to revision on March 5, 2025.
</t>
        </r>
      </text>
    </comment>
    <comment ref="D19" authorId="0" shapeId="0" xr:uid="{BB4BF916-C414-41B2-9CB9-8A4CA484F88F}">
      <text>
        <r>
          <rPr>
            <sz val="11"/>
            <color indexed="8"/>
            <rFont val="Calibri"/>
            <family val="2"/>
            <scheme val="minor"/>
          </rPr>
          <t xml:space="preserve">*  Data were subject to revision on March 5, 2025.
</t>
        </r>
      </text>
    </comment>
    <comment ref="C20" authorId="0" shapeId="0" xr:uid="{D67FDEC0-6D26-4DB3-8FAF-EDB1B2DED1F3}">
      <text>
        <r>
          <rPr>
            <sz val="11"/>
            <color indexed="8"/>
            <rFont val="Calibri"/>
            <family val="2"/>
            <scheme val="minor"/>
          </rPr>
          <t xml:space="preserve">*  Data were subject to revision on March 5, 2025.
</t>
        </r>
      </text>
    </comment>
    <comment ref="D20" authorId="0" shapeId="0" xr:uid="{0C7AB4C5-5DFE-44FF-81F4-9E730FE527F1}">
      <text>
        <r>
          <rPr>
            <sz val="11"/>
            <color indexed="8"/>
            <rFont val="Calibri"/>
            <family val="2"/>
            <scheme val="minor"/>
          </rPr>
          <t xml:space="preserve">*  Data were subject to revision on March 5, 2025.
</t>
        </r>
      </text>
    </comment>
    <comment ref="C21" authorId="0" shapeId="0" xr:uid="{2BD0B108-F68D-4304-B25B-DE7D1AC2C58F}">
      <text>
        <r>
          <rPr>
            <sz val="11"/>
            <color indexed="8"/>
            <rFont val="Calibri"/>
            <family val="2"/>
            <scheme val="minor"/>
          </rPr>
          <t xml:space="preserve">*  Data were subject to revision on March 5, 2025.
</t>
        </r>
      </text>
    </comment>
    <comment ref="D21" authorId="0" shapeId="0" xr:uid="{AA0C85A6-741D-4343-A999-D6FF988EE597}">
      <text>
        <r>
          <rPr>
            <sz val="11"/>
            <color indexed="8"/>
            <rFont val="Calibri"/>
            <family val="2"/>
            <scheme val="minor"/>
          </rPr>
          <t xml:space="preserve">*  Data were subject to revision on March 5, 2025.
</t>
        </r>
      </text>
    </comment>
    <comment ref="C22" authorId="0" shapeId="0" xr:uid="{891506E0-6E61-476F-9EB7-1B84FEBE3EE1}">
      <text>
        <r>
          <rPr>
            <sz val="11"/>
            <color indexed="8"/>
            <rFont val="Calibri"/>
            <family val="2"/>
            <scheme val="minor"/>
          </rPr>
          <t xml:space="preserve">*  Data were subject to revision on March 5, 2025.
</t>
        </r>
      </text>
    </comment>
    <comment ref="D22" authorId="0" shapeId="0" xr:uid="{ABA94055-C205-4E11-B73F-183CA0104B1D}">
      <text>
        <r>
          <rPr>
            <sz val="11"/>
            <color indexed="8"/>
            <rFont val="Calibri"/>
            <family val="2"/>
            <scheme val="minor"/>
          </rPr>
          <t xml:space="preserve">*  Data were subject to revision on March 5, 2025.
</t>
        </r>
      </text>
    </comment>
    <comment ref="C23" authorId="0" shapeId="0" xr:uid="{D2982369-B86F-4D60-A177-32479E554071}">
      <text>
        <r>
          <rPr>
            <sz val="11"/>
            <color indexed="8"/>
            <rFont val="Calibri"/>
            <family val="2"/>
            <scheme val="minor"/>
          </rPr>
          <t xml:space="preserve">*  Data were subject to revision on March 5, 2025.
</t>
        </r>
      </text>
    </comment>
    <comment ref="D23" authorId="0" shapeId="0" xr:uid="{C380EF18-C3D3-46C9-9801-F45FAE2939B3}">
      <text>
        <r>
          <rPr>
            <sz val="11"/>
            <color indexed="8"/>
            <rFont val="Calibri"/>
            <family val="2"/>
            <scheme val="minor"/>
          </rPr>
          <t xml:space="preserve">*  Data were subject to revision on March 5, 2025.
</t>
        </r>
      </text>
    </comment>
    <comment ref="C24" authorId="0" shapeId="0" xr:uid="{C350DA6D-AF50-4A04-A452-432F5412A3AB}">
      <text>
        <r>
          <rPr>
            <sz val="11"/>
            <color indexed="8"/>
            <rFont val="Calibri"/>
            <family val="2"/>
            <scheme val="minor"/>
          </rPr>
          <t xml:space="preserve">*  Data were subject to revision on March 5, 2025.
</t>
        </r>
      </text>
    </comment>
    <comment ref="D24" authorId="0" shapeId="0" xr:uid="{6A83076C-8E8D-4F12-98E3-205C4BB760D8}">
      <text>
        <r>
          <rPr>
            <sz val="11"/>
            <color indexed="8"/>
            <rFont val="Calibri"/>
            <family val="2"/>
            <scheme val="minor"/>
          </rPr>
          <t xml:space="preserve">*  Data were subject to revision on March 5, 2025.
</t>
        </r>
      </text>
    </comment>
    <comment ref="C25" authorId="0" shapeId="0" xr:uid="{1770EC6D-A8A3-44D1-A11F-904EEFB89B67}">
      <text>
        <r>
          <rPr>
            <sz val="11"/>
            <color indexed="8"/>
            <rFont val="Calibri"/>
            <family val="2"/>
            <scheme val="minor"/>
          </rPr>
          <t xml:space="preserve">*  Data were subject to revision on March 5, 2025.
</t>
        </r>
      </text>
    </comment>
    <comment ref="D25" authorId="0" shapeId="0" xr:uid="{61C14609-DCDD-4F16-B6C5-A547902B431D}">
      <text>
        <r>
          <rPr>
            <sz val="11"/>
            <color indexed="8"/>
            <rFont val="Calibri"/>
            <family val="2"/>
            <scheme val="minor"/>
          </rPr>
          <t xml:space="preserve">*  Data were subject to revision on March 5, 2025.
</t>
        </r>
      </text>
    </comment>
    <comment ref="C26" authorId="0" shapeId="0" xr:uid="{E43E9B4E-1C9E-4C08-9C22-D244DBECFA27}">
      <text>
        <r>
          <rPr>
            <sz val="11"/>
            <color indexed="8"/>
            <rFont val="Calibri"/>
            <family val="2"/>
            <scheme val="minor"/>
          </rPr>
          <t xml:space="preserve">*  Data were subject to revision on March 5, 2025.
</t>
        </r>
      </text>
    </comment>
    <comment ref="D26" authorId="0" shapeId="0" xr:uid="{DD63F8E0-092A-496F-8DC0-86FB49814E83}">
      <text>
        <r>
          <rPr>
            <sz val="11"/>
            <color indexed="8"/>
            <rFont val="Calibri"/>
            <family val="2"/>
            <scheme val="minor"/>
          </rPr>
          <t xml:space="preserve">*  Data were subject to revision on March 5, 2025.
</t>
        </r>
      </text>
    </comment>
    <comment ref="C27" authorId="0" shapeId="0" xr:uid="{52C1E3B9-377B-48F3-9313-A4E5F048A031}">
      <text>
        <r>
          <rPr>
            <sz val="11"/>
            <color indexed="8"/>
            <rFont val="Calibri"/>
            <family val="2"/>
            <scheme val="minor"/>
          </rPr>
          <t xml:space="preserve">*  Data were subject to revision on March 5, 2025.
</t>
        </r>
      </text>
    </comment>
    <comment ref="D27" authorId="0" shapeId="0" xr:uid="{6644674A-67FC-4818-8AE6-934668FC28EA}">
      <text>
        <r>
          <rPr>
            <sz val="11"/>
            <color indexed="8"/>
            <rFont val="Calibri"/>
            <family val="2"/>
            <scheme val="minor"/>
          </rPr>
          <t xml:space="preserve">*  Data were subject to revision on March 5, 2025.
</t>
        </r>
      </text>
    </comment>
    <comment ref="C28" authorId="0" shapeId="0" xr:uid="{9DE2FB8C-1C1C-43EB-AACA-C4174834E239}">
      <text>
        <r>
          <rPr>
            <sz val="11"/>
            <color indexed="8"/>
            <rFont val="Calibri"/>
            <family val="2"/>
            <scheme val="minor"/>
          </rPr>
          <t xml:space="preserve">*  Data were subject to revision on March 5, 2025.
</t>
        </r>
      </text>
    </comment>
    <comment ref="D28" authorId="0" shapeId="0" xr:uid="{1BD7C20F-51CA-45BD-ABBD-9A64896015E0}">
      <text>
        <r>
          <rPr>
            <sz val="11"/>
            <color indexed="8"/>
            <rFont val="Calibri"/>
            <family val="2"/>
            <scheme val="minor"/>
          </rPr>
          <t xml:space="preserve">*  Data were subject to revision on March 5, 2025.
</t>
        </r>
      </text>
    </comment>
    <comment ref="C29" authorId="0" shapeId="0" xr:uid="{D508FB85-7F3D-4603-A6FA-2DF02FBB8755}">
      <text>
        <r>
          <rPr>
            <sz val="11"/>
            <color indexed="8"/>
            <rFont val="Calibri"/>
            <family val="2"/>
            <scheme val="minor"/>
          </rPr>
          <t xml:space="preserve">*  Data were subject to revision on March 5, 2025.
</t>
        </r>
      </text>
    </comment>
    <comment ref="D29" authorId="0" shapeId="0" xr:uid="{110D72F3-6998-4CF4-8DC2-CCEEAB2CED10}">
      <text>
        <r>
          <rPr>
            <sz val="11"/>
            <color indexed="8"/>
            <rFont val="Calibri"/>
            <family val="2"/>
            <scheme val="minor"/>
          </rPr>
          <t xml:space="preserve">*  Data were subject to revision on March 5, 2025.
</t>
        </r>
      </text>
    </comment>
    <comment ref="C30" authorId="0" shapeId="0" xr:uid="{67ED5DEF-9A46-4F19-BC57-037236FA2C6D}">
      <text>
        <r>
          <rPr>
            <sz val="11"/>
            <color indexed="8"/>
            <rFont val="Calibri"/>
            <family val="2"/>
            <scheme val="minor"/>
          </rPr>
          <t xml:space="preserve">*  Data were subject to revision on March 5, 2025.
</t>
        </r>
      </text>
    </comment>
    <comment ref="D30" authorId="0" shapeId="0" xr:uid="{D2CF043F-5293-477D-9B5F-AFB3A60907AD}">
      <text>
        <r>
          <rPr>
            <sz val="11"/>
            <color indexed="8"/>
            <rFont val="Calibri"/>
            <family val="2"/>
            <scheme val="minor"/>
          </rPr>
          <t xml:space="preserve">*  Data were subject to revision on March 5, 2025.
</t>
        </r>
      </text>
    </comment>
    <comment ref="C31" authorId="0" shapeId="0" xr:uid="{A9949FB3-55FC-4503-B4F8-EE77C10B6431}">
      <text>
        <r>
          <rPr>
            <sz val="11"/>
            <color indexed="8"/>
            <rFont val="Calibri"/>
            <family val="2"/>
            <scheme val="minor"/>
          </rPr>
          <t xml:space="preserve">*  Data were subject to revision on March 5, 2025.
</t>
        </r>
      </text>
    </comment>
    <comment ref="D31" authorId="0" shapeId="0" xr:uid="{09774F48-E677-4121-90F7-A6DC07696320}">
      <text>
        <r>
          <rPr>
            <sz val="11"/>
            <color indexed="8"/>
            <rFont val="Calibri"/>
            <family val="2"/>
            <scheme val="minor"/>
          </rPr>
          <t xml:space="preserve">*  Data were subject to revision on March 5, 2025.
</t>
        </r>
      </text>
    </comment>
    <comment ref="C32" authorId="0" shapeId="0" xr:uid="{E6F02096-905F-43A0-9126-04E45BBB89FB}">
      <text>
        <r>
          <rPr>
            <sz val="11"/>
            <color indexed="8"/>
            <rFont val="Calibri"/>
            <family val="2"/>
            <scheme val="minor"/>
          </rPr>
          <t xml:space="preserve">*  Data were subject to revision on March 5, 2025.
</t>
        </r>
      </text>
    </comment>
    <comment ref="D32" authorId="0" shapeId="0" xr:uid="{36B1608E-5CC8-4F11-9D29-080A9AECFEB1}">
      <text>
        <r>
          <rPr>
            <sz val="11"/>
            <color indexed="8"/>
            <rFont val="Calibri"/>
            <family val="2"/>
            <scheme val="minor"/>
          </rPr>
          <t xml:space="preserve">*  Data were subject to revision on March 5, 2025.
</t>
        </r>
      </text>
    </comment>
    <comment ref="C33" authorId="0" shapeId="0" xr:uid="{785446AF-6610-4CEB-AB71-CBD582E93374}">
      <text>
        <r>
          <rPr>
            <sz val="11"/>
            <color indexed="8"/>
            <rFont val="Calibri"/>
            <family val="2"/>
            <scheme val="minor"/>
          </rPr>
          <t xml:space="preserve">*  Data were subject to revision on March 5, 2025.
</t>
        </r>
      </text>
    </comment>
    <comment ref="D33" authorId="0" shapeId="0" xr:uid="{FDC4249A-087A-4A24-BA96-AD39E531454C}">
      <text>
        <r>
          <rPr>
            <sz val="11"/>
            <color indexed="8"/>
            <rFont val="Calibri"/>
            <family val="2"/>
            <scheme val="minor"/>
          </rPr>
          <t xml:space="preserve">*  Data were subject to revision on March 5, 2025.
</t>
        </r>
      </text>
    </comment>
    <comment ref="C34" authorId="0" shapeId="0" xr:uid="{B879595C-C292-4D67-A667-31234A869377}">
      <text>
        <r>
          <rPr>
            <sz val="11"/>
            <color indexed="8"/>
            <rFont val="Calibri"/>
            <family val="2"/>
            <scheme val="minor"/>
          </rPr>
          <t xml:space="preserve">*  Data were subject to revision on March 5, 2025.
</t>
        </r>
      </text>
    </comment>
    <comment ref="D34" authorId="0" shapeId="0" xr:uid="{2D329C3C-C108-41DA-87FE-2F7C587C788A}">
      <text>
        <r>
          <rPr>
            <sz val="11"/>
            <color indexed="8"/>
            <rFont val="Calibri"/>
            <family val="2"/>
            <scheme val="minor"/>
          </rPr>
          <t xml:space="preserve">*  Data were subject to revision on March 5, 2025.
</t>
        </r>
      </text>
    </comment>
    <comment ref="C35" authorId="0" shapeId="0" xr:uid="{FAD669A8-1065-4315-8D18-F4C11A98C5E8}">
      <text>
        <r>
          <rPr>
            <sz val="11"/>
            <color indexed="8"/>
            <rFont val="Calibri"/>
            <family val="2"/>
            <scheme val="minor"/>
          </rPr>
          <t xml:space="preserve">*  Data were subject to revision on March 5, 2025.
</t>
        </r>
      </text>
    </comment>
    <comment ref="D35" authorId="0" shapeId="0" xr:uid="{85C83496-48E1-4BF6-899F-58FC1289A2C4}">
      <text>
        <r>
          <rPr>
            <sz val="11"/>
            <color indexed="8"/>
            <rFont val="Calibri"/>
            <family val="2"/>
            <scheme val="minor"/>
          </rPr>
          <t xml:space="preserve">*  Data were subject to revision on March 5, 2025.
</t>
        </r>
      </text>
    </comment>
    <comment ref="C36" authorId="0" shapeId="0" xr:uid="{5C5DD5FC-C102-41B7-80D9-E8C4D0FD14D8}">
      <text>
        <r>
          <rPr>
            <sz val="11"/>
            <color indexed="8"/>
            <rFont val="Calibri"/>
            <family val="2"/>
            <scheme val="minor"/>
          </rPr>
          <t xml:space="preserve">*  Data were subject to revision on March 5, 2025.
</t>
        </r>
      </text>
    </comment>
    <comment ref="D36" authorId="0" shapeId="0" xr:uid="{05901483-6097-4B76-A27E-B622EF70F4A5}">
      <text>
        <r>
          <rPr>
            <sz val="11"/>
            <color indexed="8"/>
            <rFont val="Calibri"/>
            <family val="2"/>
            <scheme val="minor"/>
          </rPr>
          <t xml:space="preserve">*  Data were subject to revision on March 5, 2025.
</t>
        </r>
      </text>
    </comment>
    <comment ref="C37" authorId="0" shapeId="0" xr:uid="{21121A29-BF0F-4079-9AF5-EB374D9768AA}">
      <text>
        <r>
          <rPr>
            <sz val="11"/>
            <color indexed="8"/>
            <rFont val="Calibri"/>
            <family val="2"/>
            <scheme val="minor"/>
          </rPr>
          <t xml:space="preserve">*  Data were subject to revision on March 5, 2025.
</t>
        </r>
      </text>
    </comment>
    <comment ref="D37" authorId="0" shapeId="0" xr:uid="{FAC246E6-959B-4B1F-9D26-C25769791EA8}">
      <text>
        <r>
          <rPr>
            <sz val="11"/>
            <color indexed="8"/>
            <rFont val="Calibri"/>
            <family val="2"/>
            <scheme val="minor"/>
          </rPr>
          <t xml:space="preserve">*  Data were subject to revision on March 5, 2025.
</t>
        </r>
      </text>
    </comment>
    <comment ref="C38" authorId="0" shapeId="0" xr:uid="{FD72BC8E-6679-4FFD-B324-5329C9574BD0}">
      <text>
        <r>
          <rPr>
            <sz val="11"/>
            <color indexed="8"/>
            <rFont val="Calibri"/>
            <family val="2"/>
            <scheme val="minor"/>
          </rPr>
          <t xml:space="preserve">*  Data were subject to revision on March 5, 2025.
</t>
        </r>
      </text>
    </comment>
    <comment ref="D38" authorId="0" shapeId="0" xr:uid="{0BA2468D-FC53-4C80-8E8C-E577B74254A3}">
      <text>
        <r>
          <rPr>
            <sz val="11"/>
            <color indexed="8"/>
            <rFont val="Calibri"/>
            <family val="2"/>
            <scheme val="minor"/>
          </rPr>
          <t xml:space="preserve">*  Data were subject to revision on March 5, 2025.
</t>
        </r>
      </text>
    </comment>
    <comment ref="C39" authorId="0" shapeId="0" xr:uid="{F2697286-1A86-4DDB-9A62-DC151FED8041}">
      <text>
        <r>
          <rPr>
            <sz val="11"/>
            <color indexed="8"/>
            <rFont val="Calibri"/>
            <family val="2"/>
            <scheme val="minor"/>
          </rPr>
          <t xml:space="preserve">*  Data were subject to revision on March 5, 2025.
</t>
        </r>
      </text>
    </comment>
    <comment ref="D39" authorId="0" shapeId="0" xr:uid="{D24E586A-BC77-491A-9044-97A2CFCA444F}">
      <text>
        <r>
          <rPr>
            <sz val="11"/>
            <color indexed="8"/>
            <rFont val="Calibri"/>
            <family val="2"/>
            <scheme val="minor"/>
          </rPr>
          <t xml:space="preserve">*  Data were subject to revision on March 5, 2025.
</t>
        </r>
      </text>
    </comment>
    <comment ref="C40" authorId="0" shapeId="0" xr:uid="{E1BECD38-DF94-4D81-840A-264D542532C1}">
      <text>
        <r>
          <rPr>
            <sz val="11"/>
            <color indexed="8"/>
            <rFont val="Calibri"/>
            <family val="2"/>
            <scheme val="minor"/>
          </rPr>
          <t xml:space="preserve">*  Data were subject to revision on March 5, 2025.
</t>
        </r>
      </text>
    </comment>
    <comment ref="D40" authorId="0" shapeId="0" xr:uid="{0E2FD308-773D-41F6-AFF5-F699276657AD}">
      <text>
        <r>
          <rPr>
            <sz val="11"/>
            <color indexed="8"/>
            <rFont val="Calibri"/>
            <family val="2"/>
            <scheme val="minor"/>
          </rPr>
          <t xml:space="preserve">*  Data were subject to revision on March 5, 2025.
</t>
        </r>
      </text>
    </comment>
    <comment ref="C41" authorId="0" shapeId="0" xr:uid="{92CD904A-7260-47B5-989E-6AB02ACD27C5}">
      <text>
        <r>
          <rPr>
            <sz val="11"/>
            <color indexed="8"/>
            <rFont val="Calibri"/>
            <family val="2"/>
            <scheme val="minor"/>
          </rPr>
          <t xml:space="preserve">*  Data were subject to revision on March 5, 2025.
</t>
        </r>
      </text>
    </comment>
    <comment ref="D41" authorId="0" shapeId="0" xr:uid="{D08AD271-0423-48F8-AAD9-44F7DA286000}">
      <text>
        <r>
          <rPr>
            <sz val="11"/>
            <color indexed="8"/>
            <rFont val="Calibri"/>
            <family val="2"/>
            <scheme val="minor"/>
          </rPr>
          <t xml:space="preserve">*  Data were subject to revision on March 5, 2025.
</t>
        </r>
      </text>
    </comment>
    <comment ref="C42" authorId="0" shapeId="0" xr:uid="{B797797E-3B04-425F-BD76-0EBD17A3F542}">
      <text>
        <r>
          <rPr>
            <sz val="11"/>
            <color indexed="8"/>
            <rFont val="Calibri"/>
            <family val="2"/>
            <scheme val="minor"/>
          </rPr>
          <t xml:space="preserve">*  Data were subject to revision on March 5, 2025.
</t>
        </r>
      </text>
    </comment>
    <comment ref="D42" authorId="0" shapeId="0" xr:uid="{3231945D-907D-45B6-A474-32450562C4C0}">
      <text>
        <r>
          <rPr>
            <sz val="11"/>
            <color indexed="8"/>
            <rFont val="Calibri"/>
            <family val="2"/>
            <scheme val="minor"/>
          </rPr>
          <t xml:space="preserve">*  Data were subject to revision on March 5, 2025.
</t>
        </r>
      </text>
    </comment>
    <comment ref="C43" authorId="0" shapeId="0" xr:uid="{92D8AD45-3575-4B29-A4C9-E2C10BEDA557}">
      <text>
        <r>
          <rPr>
            <sz val="11"/>
            <color indexed="8"/>
            <rFont val="Calibri"/>
            <family val="2"/>
            <scheme val="minor"/>
          </rPr>
          <t xml:space="preserve">*  Data were subject to revision on March 5, 2025.
</t>
        </r>
      </text>
    </comment>
    <comment ref="D43" authorId="0" shapeId="0" xr:uid="{C22ED2D7-95B7-4AFE-96E9-0E8789D07F5F}">
      <text>
        <r>
          <rPr>
            <sz val="11"/>
            <color indexed="8"/>
            <rFont val="Calibri"/>
            <family val="2"/>
            <scheme val="minor"/>
          </rPr>
          <t xml:space="preserve">*  Data were subject to revision on March 5, 2025.
</t>
        </r>
      </text>
    </comment>
    <comment ref="C44" authorId="0" shapeId="0" xr:uid="{C0D2B1C6-F5CA-429A-8CAD-F8841F404551}">
      <text>
        <r>
          <rPr>
            <sz val="11"/>
            <color indexed="8"/>
            <rFont val="Calibri"/>
            <family val="2"/>
            <scheme val="minor"/>
          </rPr>
          <t xml:space="preserve">*  Data were subject to revision on March 5, 2025.
</t>
        </r>
      </text>
    </comment>
    <comment ref="D44" authorId="0" shapeId="0" xr:uid="{29EDC724-56F8-44A6-8537-270BF0101146}">
      <text>
        <r>
          <rPr>
            <sz val="11"/>
            <color indexed="8"/>
            <rFont val="Calibri"/>
            <family val="2"/>
            <scheme val="minor"/>
          </rPr>
          <t xml:space="preserve">*  Data were subject to revision on March 5, 2025.
</t>
        </r>
      </text>
    </comment>
    <comment ref="C45" authorId="0" shapeId="0" xr:uid="{8D583BC8-7D7A-4BA8-94D9-878FD7A263CB}">
      <text>
        <r>
          <rPr>
            <sz val="11"/>
            <color indexed="8"/>
            <rFont val="Calibri"/>
            <family val="2"/>
            <scheme val="minor"/>
          </rPr>
          <t xml:space="preserve">*  Data were subject to revision on March 5, 2025.
</t>
        </r>
      </text>
    </comment>
    <comment ref="D45" authorId="0" shapeId="0" xr:uid="{4E50CB72-8463-4549-9DA8-53B4944D91B2}">
      <text>
        <r>
          <rPr>
            <sz val="11"/>
            <color indexed="8"/>
            <rFont val="Calibri"/>
            <family val="2"/>
            <scheme val="minor"/>
          </rPr>
          <t xml:space="preserve">*  Data were subject to revision on March 5, 2025.
</t>
        </r>
      </text>
    </comment>
    <comment ref="C46" authorId="0" shapeId="0" xr:uid="{7EFCD039-2DB3-4F5C-AE1C-F7F3FC72EFA6}">
      <text>
        <r>
          <rPr>
            <sz val="11"/>
            <color indexed="8"/>
            <rFont val="Calibri"/>
            <family val="2"/>
            <scheme val="minor"/>
          </rPr>
          <t xml:space="preserve">*  Data were subject to revision on March 5, 2025.
</t>
        </r>
      </text>
    </comment>
    <comment ref="D46" authorId="0" shapeId="0" xr:uid="{B2A7E8DC-399F-4D5F-9694-C5824948CB99}">
      <text>
        <r>
          <rPr>
            <sz val="11"/>
            <color indexed="8"/>
            <rFont val="Calibri"/>
            <family val="2"/>
            <scheme val="minor"/>
          </rPr>
          <t xml:space="preserve">*  Data were subject to revision on March 5, 2025.
</t>
        </r>
      </text>
    </comment>
    <comment ref="C47" authorId="0" shapeId="0" xr:uid="{2874469C-6D0F-4B37-975B-0D64FEE95918}">
      <text>
        <r>
          <rPr>
            <sz val="11"/>
            <color indexed="8"/>
            <rFont val="Calibri"/>
            <family val="2"/>
            <scheme val="minor"/>
          </rPr>
          <t xml:space="preserve">*  Data were subject to revision on March 5, 2025.
</t>
        </r>
      </text>
    </comment>
    <comment ref="D47" authorId="0" shapeId="0" xr:uid="{031BF68C-2329-4DBF-BD73-EC65BB86007A}">
      <text>
        <r>
          <rPr>
            <sz val="11"/>
            <color indexed="8"/>
            <rFont val="Calibri"/>
            <family val="2"/>
            <scheme val="minor"/>
          </rPr>
          <t xml:space="preserve">*  Data were subject to revision on March 5, 2025.
</t>
        </r>
      </text>
    </comment>
    <comment ref="C48" authorId="0" shapeId="0" xr:uid="{C9F3C9B0-C1B2-424B-8753-6E44B919FE73}">
      <text>
        <r>
          <rPr>
            <sz val="11"/>
            <color indexed="8"/>
            <rFont val="Calibri"/>
            <family val="2"/>
            <scheme val="minor"/>
          </rPr>
          <t xml:space="preserve">*  Data were subject to revision on March 5, 2025.
</t>
        </r>
      </text>
    </comment>
    <comment ref="D48" authorId="0" shapeId="0" xr:uid="{66AB7695-B162-4BA3-A051-37FC6FDC38DE}">
      <text>
        <r>
          <rPr>
            <sz val="11"/>
            <color indexed="8"/>
            <rFont val="Calibri"/>
            <family val="2"/>
            <scheme val="minor"/>
          </rPr>
          <t xml:space="preserve">*  Data were subject to revision on March 5, 2025.
</t>
        </r>
      </text>
    </comment>
    <comment ref="C49" authorId="0" shapeId="0" xr:uid="{FD4374A1-9C96-4F7C-9B44-C32AF876D537}">
      <text>
        <r>
          <rPr>
            <sz val="11"/>
            <color indexed="8"/>
            <rFont val="Calibri"/>
            <family val="2"/>
            <scheme val="minor"/>
          </rPr>
          <t xml:space="preserve">*  Data were subject to revision on March 5, 2025.
</t>
        </r>
      </text>
    </comment>
    <comment ref="D49" authorId="0" shapeId="0" xr:uid="{3D74110A-51A5-4AB0-BB7C-AD6E3A2625B9}">
      <text>
        <r>
          <rPr>
            <sz val="11"/>
            <color indexed="8"/>
            <rFont val="Calibri"/>
            <family val="2"/>
            <scheme val="minor"/>
          </rPr>
          <t xml:space="preserve">*  Data were subject to revision on March 5, 2025.
</t>
        </r>
      </text>
    </comment>
    <comment ref="C50" authorId="0" shapeId="0" xr:uid="{EC7A0A61-F0B9-40EF-A514-A86B97FC1808}">
      <text>
        <r>
          <rPr>
            <sz val="11"/>
            <color indexed="8"/>
            <rFont val="Calibri"/>
            <family val="2"/>
            <scheme val="minor"/>
          </rPr>
          <t xml:space="preserve">*  Data were subject to revision on March 5, 2025.
</t>
        </r>
      </text>
    </comment>
    <comment ref="D50" authorId="0" shapeId="0" xr:uid="{593C9E8C-87B5-4E13-A600-98B63CA938E9}">
      <text>
        <r>
          <rPr>
            <sz val="11"/>
            <color indexed="8"/>
            <rFont val="Calibri"/>
            <family val="2"/>
            <scheme val="minor"/>
          </rPr>
          <t xml:space="preserve">*  Data were subject to revision on March 5, 2025.
</t>
        </r>
      </text>
    </comment>
    <comment ref="C51" authorId="0" shapeId="0" xr:uid="{A7CB7590-AC63-4DCF-AE9A-62C987312964}">
      <text>
        <r>
          <rPr>
            <sz val="11"/>
            <color indexed="8"/>
            <rFont val="Calibri"/>
            <family val="2"/>
            <scheme val="minor"/>
          </rPr>
          <t xml:space="preserve">*  Data were subject to revision on March 5, 2025.
</t>
        </r>
      </text>
    </comment>
    <comment ref="D51" authorId="0" shapeId="0" xr:uid="{6A11AB19-0221-484A-8464-7B9377994D23}">
      <text>
        <r>
          <rPr>
            <sz val="11"/>
            <color indexed="8"/>
            <rFont val="Calibri"/>
            <family val="2"/>
            <scheme val="minor"/>
          </rPr>
          <t xml:space="preserve">*  Data were subject to revision on March 5, 2025.
</t>
        </r>
      </text>
    </comment>
    <comment ref="C52" authorId="0" shapeId="0" xr:uid="{94825E0C-8046-459E-8217-29C8A4876096}">
      <text>
        <r>
          <rPr>
            <sz val="11"/>
            <color indexed="8"/>
            <rFont val="Calibri"/>
            <family val="2"/>
            <scheme val="minor"/>
          </rPr>
          <t xml:space="preserve">*  Data were subject to revision on March 5, 2025.
</t>
        </r>
      </text>
    </comment>
    <comment ref="D52" authorId="0" shapeId="0" xr:uid="{B1C8E2BE-8B8A-424E-9F16-C5623AAFDFAA}">
      <text>
        <r>
          <rPr>
            <sz val="11"/>
            <color indexed="8"/>
            <rFont val="Calibri"/>
            <family val="2"/>
            <scheme val="minor"/>
          </rPr>
          <t xml:space="preserve">*  Data were subject to revision on March 5, 2025.
</t>
        </r>
      </text>
    </comment>
    <comment ref="C53" authorId="0" shapeId="0" xr:uid="{083A71E5-AB89-48CB-A076-5809F571448E}">
      <text>
        <r>
          <rPr>
            <sz val="11"/>
            <color indexed="8"/>
            <rFont val="Calibri"/>
            <family val="2"/>
            <scheme val="minor"/>
          </rPr>
          <t xml:space="preserve">*  Data were subject to revision on March 5, 2025.
</t>
        </r>
      </text>
    </comment>
    <comment ref="D53" authorId="0" shapeId="0" xr:uid="{06453EC4-28E2-47DB-A4E8-4AA8358149D6}">
      <text>
        <r>
          <rPr>
            <sz val="11"/>
            <color indexed="8"/>
            <rFont val="Calibri"/>
            <family val="2"/>
            <scheme val="minor"/>
          </rPr>
          <t xml:space="preserve">*  Data were subject to revision on March 5, 2025.
</t>
        </r>
      </text>
    </comment>
    <comment ref="C54" authorId="0" shapeId="0" xr:uid="{CCDB2385-225D-4217-A757-A5AFB108696E}">
      <text>
        <r>
          <rPr>
            <sz val="11"/>
            <color indexed="8"/>
            <rFont val="Calibri"/>
            <family val="2"/>
            <scheme val="minor"/>
          </rPr>
          <t xml:space="preserve">*  Data were subject to revision on March 5, 2025.
</t>
        </r>
      </text>
    </comment>
    <comment ref="D54" authorId="0" shapeId="0" xr:uid="{3ABAC704-44F1-4FFB-9335-BDFA8E948907}">
      <text>
        <r>
          <rPr>
            <sz val="11"/>
            <color indexed="8"/>
            <rFont val="Calibri"/>
            <family val="2"/>
            <scheme val="minor"/>
          </rPr>
          <t xml:space="preserve">*  Data were subject to revision on March 5, 2025.
</t>
        </r>
      </text>
    </comment>
    <comment ref="C55" authorId="0" shapeId="0" xr:uid="{3153CE64-BECB-48DA-B609-564F56DC511F}">
      <text>
        <r>
          <rPr>
            <sz val="11"/>
            <color indexed="8"/>
            <rFont val="Calibri"/>
            <family val="2"/>
            <scheme val="minor"/>
          </rPr>
          <t xml:space="preserve">*  Data were subject to revision on March 5, 2025.
</t>
        </r>
      </text>
    </comment>
    <comment ref="D55" authorId="0" shapeId="0" xr:uid="{23C61136-1150-4733-9F2F-3D3BE2BBE2E8}">
      <text>
        <r>
          <rPr>
            <sz val="11"/>
            <color indexed="8"/>
            <rFont val="Calibri"/>
            <family val="2"/>
            <scheme val="minor"/>
          </rPr>
          <t xml:space="preserve">*  Data were subject to revision on March 5, 2025.
</t>
        </r>
      </text>
    </comment>
    <comment ref="C56" authorId="0" shapeId="0" xr:uid="{45438D5C-0210-4D2B-8C77-0F0D0D428009}">
      <text>
        <r>
          <rPr>
            <sz val="11"/>
            <color indexed="8"/>
            <rFont val="Calibri"/>
            <family val="2"/>
            <scheme val="minor"/>
          </rPr>
          <t xml:space="preserve">*  Data were subject to revision on March 5, 2025.
</t>
        </r>
      </text>
    </comment>
    <comment ref="D56" authorId="0" shapeId="0" xr:uid="{1E42677A-10D3-4A29-9063-604F2E48787D}">
      <text>
        <r>
          <rPr>
            <sz val="11"/>
            <color indexed="8"/>
            <rFont val="Calibri"/>
            <family val="2"/>
            <scheme val="minor"/>
          </rPr>
          <t xml:space="preserve">*  Data were subject to revision on March 5, 2025.
</t>
        </r>
      </text>
    </comment>
    <comment ref="C57" authorId="0" shapeId="0" xr:uid="{363480BC-E4B3-4874-B06B-B625DF5A20C9}">
      <text>
        <r>
          <rPr>
            <sz val="11"/>
            <color indexed="8"/>
            <rFont val="Calibri"/>
            <family val="2"/>
            <scheme val="minor"/>
          </rPr>
          <t xml:space="preserve">*  Data were subject to revision on March 5, 2025.
</t>
        </r>
      </text>
    </comment>
    <comment ref="D57" authorId="0" shapeId="0" xr:uid="{B24AC4F0-54FA-4D10-860C-4533EE1C2780}">
      <text>
        <r>
          <rPr>
            <sz val="11"/>
            <color indexed="8"/>
            <rFont val="Calibri"/>
            <family val="2"/>
            <scheme val="minor"/>
          </rPr>
          <t xml:space="preserve">*  Data were subject to revision on March 5, 2025.
</t>
        </r>
      </text>
    </comment>
    <comment ref="C58" authorId="0" shapeId="0" xr:uid="{8F3AD7B3-C599-4FA6-B46A-FAF778940331}">
      <text>
        <r>
          <rPr>
            <sz val="11"/>
            <color indexed="8"/>
            <rFont val="Calibri"/>
            <family val="2"/>
            <scheme val="minor"/>
          </rPr>
          <t xml:space="preserve">*  Data were subject to revision on March 5, 2025.
</t>
        </r>
      </text>
    </comment>
    <comment ref="D58" authorId="0" shapeId="0" xr:uid="{61F73984-249F-4DB5-BC0C-39500C1BC69D}">
      <text>
        <r>
          <rPr>
            <sz val="11"/>
            <color indexed="8"/>
            <rFont val="Calibri"/>
            <family val="2"/>
            <scheme val="minor"/>
          </rPr>
          <t xml:space="preserve">*  Data were subject to revision on March 5, 2025.
</t>
        </r>
      </text>
    </comment>
    <comment ref="C59" authorId="0" shapeId="0" xr:uid="{834960F7-E371-4460-AF32-4C52BA0BCBFC}">
      <text>
        <r>
          <rPr>
            <sz val="11"/>
            <color indexed="8"/>
            <rFont val="Calibri"/>
            <family val="2"/>
            <scheme val="minor"/>
          </rPr>
          <t xml:space="preserve">*  Data were subject to revision on March 5, 2025.
</t>
        </r>
      </text>
    </comment>
    <comment ref="D59" authorId="0" shapeId="0" xr:uid="{BC3D764D-00A8-4B5F-9A38-8D1F34656B78}">
      <text>
        <r>
          <rPr>
            <sz val="11"/>
            <color indexed="8"/>
            <rFont val="Calibri"/>
            <family val="2"/>
            <scheme val="minor"/>
          </rPr>
          <t xml:space="preserve">*  Data were subject to revision on March 5, 2025.
</t>
        </r>
      </text>
    </comment>
    <comment ref="C60" authorId="0" shapeId="0" xr:uid="{52EE1715-02CB-4771-8CD5-798B434DCB11}">
      <text>
        <r>
          <rPr>
            <sz val="11"/>
            <color indexed="8"/>
            <rFont val="Calibri"/>
            <family val="2"/>
            <scheme val="minor"/>
          </rPr>
          <t xml:space="preserve">*  Data were subject to revision on March 5, 2025.
</t>
        </r>
      </text>
    </comment>
    <comment ref="D60" authorId="0" shapeId="0" xr:uid="{D162A03D-7063-4F34-B715-2019563D3BBC}">
      <text>
        <r>
          <rPr>
            <sz val="11"/>
            <color indexed="8"/>
            <rFont val="Calibri"/>
            <family val="2"/>
            <scheme val="minor"/>
          </rPr>
          <t xml:space="preserve">*  Data were subject to revision on March 5, 2025.
</t>
        </r>
      </text>
    </comment>
    <comment ref="C61" authorId="0" shapeId="0" xr:uid="{44480673-5DD7-4D14-926B-0B87D0CDD22A}">
      <text>
        <r>
          <rPr>
            <sz val="11"/>
            <color indexed="8"/>
            <rFont val="Calibri"/>
            <family val="2"/>
            <scheme val="minor"/>
          </rPr>
          <t xml:space="preserve">*  Data were subject to revision on March 5, 2025.
</t>
        </r>
      </text>
    </comment>
    <comment ref="D61" authorId="0" shapeId="0" xr:uid="{E27DE20D-149D-4CD1-99E5-2D156D5E79CB}">
      <text>
        <r>
          <rPr>
            <sz val="11"/>
            <color indexed="8"/>
            <rFont val="Calibri"/>
            <family val="2"/>
            <scheme val="minor"/>
          </rPr>
          <t xml:space="preserve">*  Data were subject to revision on March 5, 2025.
</t>
        </r>
      </text>
    </comment>
    <comment ref="C62" authorId="0" shapeId="0" xr:uid="{D722349E-35BF-47A5-9215-964CC11E1D1C}">
      <text>
        <r>
          <rPr>
            <sz val="11"/>
            <color indexed="8"/>
            <rFont val="Calibri"/>
            <family val="2"/>
            <scheme val="minor"/>
          </rPr>
          <t xml:space="preserve">*  Data were subject to revision on March 5, 2025.
</t>
        </r>
      </text>
    </comment>
    <comment ref="D62" authorId="0" shapeId="0" xr:uid="{78914591-1BA7-4652-9FB7-AB296B333604}">
      <text>
        <r>
          <rPr>
            <sz val="11"/>
            <color indexed="8"/>
            <rFont val="Calibri"/>
            <family val="2"/>
            <scheme val="minor"/>
          </rPr>
          <t xml:space="preserve">*  Data were subject to revision on March 5, 2025.
</t>
        </r>
      </text>
    </comment>
    <comment ref="C63" authorId="0" shapeId="0" xr:uid="{9FAC5DBE-4402-4A9B-A1C8-5B21256B9769}">
      <text>
        <r>
          <rPr>
            <sz val="11"/>
            <color indexed="8"/>
            <rFont val="Calibri"/>
            <family val="2"/>
            <scheme val="minor"/>
          </rPr>
          <t xml:space="preserve">*  Data were subject to revision on March 5, 2025.
</t>
        </r>
      </text>
    </comment>
    <comment ref="D63" authorId="0" shapeId="0" xr:uid="{F2E27DAC-C7EA-4A0C-95C1-72F69E2A94C8}">
      <text>
        <r>
          <rPr>
            <sz val="11"/>
            <color indexed="8"/>
            <rFont val="Calibri"/>
            <family val="2"/>
            <scheme val="minor"/>
          </rPr>
          <t xml:space="preserve">*  Data were subject to revision on March 5, 2025.
</t>
        </r>
      </text>
    </comment>
    <comment ref="C64" authorId="0" shapeId="0" xr:uid="{ACED331C-2F4B-47BA-95D9-75A2169EA7B0}">
      <text>
        <r>
          <rPr>
            <sz val="11"/>
            <color indexed="8"/>
            <rFont val="Calibri"/>
            <family val="2"/>
            <scheme val="minor"/>
          </rPr>
          <t xml:space="preserve">*  Data were subject to revision on March 5, 2025.
</t>
        </r>
      </text>
    </comment>
    <comment ref="D64" authorId="0" shapeId="0" xr:uid="{ED3AAD2D-E72C-44AE-83A1-0760A724E31E}">
      <text>
        <r>
          <rPr>
            <sz val="11"/>
            <color indexed="8"/>
            <rFont val="Calibri"/>
            <family val="2"/>
            <scheme val="minor"/>
          </rPr>
          <t xml:space="preserve">*  Data were subject to revision on March 5, 2025.
</t>
        </r>
      </text>
    </comment>
    <comment ref="C65" authorId="0" shapeId="0" xr:uid="{8059CDEA-0911-4236-BCAD-780C7FB22ED3}">
      <text>
        <r>
          <rPr>
            <sz val="11"/>
            <color indexed="8"/>
            <rFont val="Calibri"/>
            <family val="2"/>
            <scheme val="minor"/>
          </rPr>
          <t xml:space="preserve">*  Data were subject to revision on March 5, 2025.
</t>
        </r>
      </text>
    </comment>
    <comment ref="D65" authorId="0" shapeId="0" xr:uid="{7C05CDF0-A69A-41F2-8835-A8E5530E1D8B}">
      <text>
        <r>
          <rPr>
            <sz val="11"/>
            <color indexed="8"/>
            <rFont val="Calibri"/>
            <family val="2"/>
            <scheme val="minor"/>
          </rPr>
          <t xml:space="preserve">*  Data were subject to revision on March 5, 2025.
</t>
        </r>
      </text>
    </comment>
    <comment ref="C72" authorId="0" shapeId="0" xr:uid="{A9B38A45-B34E-44E0-A845-D7FC79A077F1}">
      <text>
        <r>
          <rPr>
            <sz val="11"/>
            <color indexed="8"/>
            <rFont val="Calibri"/>
            <family val="2"/>
            <scheme val="minor"/>
          </rPr>
          <t xml:space="preserve">*  Preliminary.
</t>
        </r>
      </text>
    </comment>
    <comment ref="D72" authorId="0" shapeId="0" xr:uid="{AA01EB94-B642-467C-8F07-BFA0E1A97347}">
      <text>
        <r>
          <rPr>
            <sz val="11"/>
            <color indexed="8"/>
            <rFont val="Calibri"/>
            <family val="2"/>
            <scheme val="minor"/>
          </rPr>
          <t xml:space="preserve">*  Preliminary.
</t>
        </r>
      </text>
    </comment>
  </commentList>
</comments>
</file>

<file path=xl/sharedStrings.xml><?xml version="1.0" encoding="utf-8"?>
<sst xmlns="http://schemas.openxmlformats.org/spreadsheetml/2006/main" count="960" uniqueCount="299">
  <si>
    <t/>
  </si>
  <si>
    <t>(SEASONALLY ADJUSTED)</t>
  </si>
  <si>
    <t>Civilian non-institutional population</t>
  </si>
  <si>
    <t>Civilian labor force</t>
  </si>
  <si>
    <t>Total</t>
  </si>
  <si>
    <t>Percent of population</t>
  </si>
  <si>
    <t>Employment</t>
  </si>
  <si>
    <t>Unemployment</t>
  </si>
  <si>
    <t>Rate</t>
  </si>
  <si>
    <t>Current month's estimates are preliminary. All data are subject to revision. Population data are not seasonally adjusted.</t>
  </si>
  <si>
    <t>Note:  Map of County Unemployment Rates for p 10 will be provided by Comunications</t>
  </si>
  <si>
    <t>LOCAL AREA UNEMPLOYMENT ESTIMATES BY COUNTY, MSA, AND STATE</t>
  </si>
  <si>
    <t>(NOT SEASONALLY ADJUSTED)</t>
  </si>
  <si>
    <t>LABOR</t>
  </si>
  <si>
    <t>EMPLOY-</t>
  </si>
  <si>
    <t>UNEMPLOYMENT</t>
  </si>
  <si>
    <t>AREA</t>
  </si>
  <si>
    <t>FORCE</t>
  </si>
  <si>
    <t>MENT</t>
  </si>
  <si>
    <t>LEVEL</t>
  </si>
  <si>
    <t>RATE (%)</t>
  </si>
  <si>
    <t>Abbeville County</t>
  </si>
  <si>
    <t>Aiken County</t>
  </si>
  <si>
    <t>Allendale County</t>
  </si>
  <si>
    <t>Anderson County</t>
  </si>
  <si>
    <t>Bamberg County</t>
  </si>
  <si>
    <t>Barnwell County</t>
  </si>
  <si>
    <t>Beaufort County</t>
  </si>
  <si>
    <t>Berkeley County</t>
  </si>
  <si>
    <t>Calhoun County</t>
  </si>
  <si>
    <t>↑</t>
  </si>
  <si>
    <t>Charleston County</t>
  </si>
  <si>
    <t>Cherokee County</t>
  </si>
  <si>
    <t>Chester County</t>
  </si>
  <si>
    <t>Chesterfield County</t>
  </si>
  <si>
    <t>Clarendon County</t>
  </si>
  <si>
    <t>Colleton County</t>
  </si>
  <si>
    <t>Darlington County</t>
  </si>
  <si>
    <t>Dillon County</t>
  </si>
  <si>
    <t>Dorchester County</t>
  </si>
  <si>
    <t>Edgefield County</t>
  </si>
  <si>
    <t>Fairfield County</t>
  </si>
  <si>
    <t>Florence County</t>
  </si>
  <si>
    <t>Georgetown County</t>
  </si>
  <si>
    <t>Greenville County</t>
  </si>
  <si>
    <t>Greenwood County</t>
  </si>
  <si>
    <t>Hampton County</t>
  </si>
  <si>
    <t>Horry County</t>
  </si>
  <si>
    <t>Jasper County</t>
  </si>
  <si>
    <t>Kershaw County</t>
  </si>
  <si>
    <t>Lancaster County</t>
  </si>
  <si>
    <t>Laurens County</t>
  </si>
  <si>
    <t>Lee County</t>
  </si>
  <si>
    <t>Lexington County</t>
  </si>
  <si>
    <t>Marion County</t>
  </si>
  <si>
    <t>Marlboro County</t>
  </si>
  <si>
    <t>McCormick County</t>
  </si>
  <si>
    <t>Newberry County</t>
  </si>
  <si>
    <t>Oconee County</t>
  </si>
  <si>
    <t>Orangeburg County</t>
  </si>
  <si>
    <t>Pickens County</t>
  </si>
  <si>
    <t>Richland County</t>
  </si>
  <si>
    <t>Saluda County</t>
  </si>
  <si>
    <t>Spartanburg County</t>
  </si>
  <si>
    <t>Sumter County</t>
  </si>
  <si>
    <t>Union County</t>
  </si>
  <si>
    <t>Williamsburg County</t>
  </si>
  <si>
    <t>York County</t>
  </si>
  <si>
    <t>↓</t>
  </si>
  <si>
    <t>LOCAL AREA UNEMPLOYMENT ESTIMATES BY MSA</t>
  </si>
  <si>
    <t>Metropolitan Statistical Area</t>
  </si>
  <si>
    <t>Charleston-North Charleston</t>
  </si>
  <si>
    <t>Columbia</t>
  </si>
  <si>
    <t>Florence</t>
  </si>
  <si>
    <t>Greenville -Anderson-Mauldin</t>
  </si>
  <si>
    <t>Hilton Head Island-Bluffton-Beaufort</t>
  </si>
  <si>
    <t>Myrtle Beach-Conway-North Myrtle Beach</t>
  </si>
  <si>
    <t>Spartanburg</t>
  </si>
  <si>
    <t>Sumter</t>
  </si>
  <si>
    <t>Augusta-Richmond County, GA (SC portion)</t>
  </si>
  <si>
    <t>Charlotte-Concord-Gastonia, NC (SC portion)</t>
  </si>
  <si>
    <t>LOCAL AREA UNEMPLOYMENT ESTIMATES BY MUNICIPALITY</t>
  </si>
  <si>
    <t>Cities and Towns Above 25,000 Population</t>
  </si>
  <si>
    <t>Aiken</t>
  </si>
  <si>
    <t>Anderson</t>
  </si>
  <si>
    <t>Bluffton</t>
  </si>
  <si>
    <t>Charleston</t>
  </si>
  <si>
    <t>Conway</t>
  </si>
  <si>
    <t>Easley</t>
  </si>
  <si>
    <t>Goose Creek</t>
  </si>
  <si>
    <t>Greenville</t>
  </si>
  <si>
    <t>Greer</t>
  </si>
  <si>
    <t>Hilton Head Island</t>
  </si>
  <si>
    <t>Mauldin</t>
  </si>
  <si>
    <t>Mount Pleasant</t>
  </si>
  <si>
    <t>Myrtle Beach</t>
  </si>
  <si>
    <t>North Augusta</t>
  </si>
  <si>
    <t>North Charleston</t>
  </si>
  <si>
    <t>Rock Hill</t>
  </si>
  <si>
    <t>Simpsonville</t>
  </si>
  <si>
    <t>Summerville</t>
  </si>
  <si>
    <t>Local Area Unemployment Statistics</t>
  </si>
  <si>
    <t>Original Data Value</t>
  </si>
  <si>
    <t>Seasonally Adjusted</t>
  </si>
  <si>
    <t>Monthly Unemployment Since January 2020</t>
  </si>
  <si>
    <t>Year</t>
  </si>
  <si>
    <t>Period</t>
  </si>
  <si>
    <t>unemployment</t>
  </si>
  <si>
    <t>unemployment rate</t>
  </si>
  <si>
    <t>labor force participation rate</t>
  </si>
  <si>
    <t>employment</t>
  </si>
  <si>
    <t>NET CHANGE FROM:</t>
  </si>
  <si>
    <t>Nonfarm Payroll by Metropolitan Statistical Area</t>
  </si>
  <si>
    <t>CURRENT</t>
  </si>
  <si>
    <t>PREVIOUS</t>
  </si>
  <si>
    <t>YEAR</t>
  </si>
  <si>
    <t>PREV</t>
  </si>
  <si>
    <t>PERCENT</t>
  </si>
  <si>
    <t>(seasonally adjusted)</t>
  </si>
  <si>
    <t>MONTH</t>
  </si>
  <si>
    <t>AGO</t>
  </si>
  <si>
    <t>CHANGE</t>
  </si>
  <si>
    <t>Statewide</t>
  </si>
  <si>
    <t>Hilton Head-Bluffton-Beaufort</t>
  </si>
  <si>
    <t>Note: Map Graph will be provided by Comunications</t>
  </si>
  <si>
    <t>Current month's estimates are preliminary. All data are subject to revision.</t>
  </si>
  <si>
    <t>SEASONALLY ADJUSTED NONFARM WAGE AND SALARY EMPLOYMENT</t>
  </si>
  <si>
    <t>IN SOUTH CAROLINA</t>
  </si>
  <si>
    <t>Total Nonfarm</t>
  </si>
  <si>
    <t xml:space="preserve"> Total Private</t>
  </si>
  <si>
    <t xml:space="preserve">  Goods Producing</t>
  </si>
  <si>
    <t xml:space="preserve">    Mining, Logging and Construction</t>
  </si>
  <si>
    <t xml:space="preserve">      Mining and Logging</t>
  </si>
  <si>
    <t xml:space="preserve">      Construction</t>
  </si>
  <si>
    <t xml:space="preserve">      Manufacturing</t>
  </si>
  <si>
    <t xml:space="preserve">        Durable Goods</t>
  </si>
  <si>
    <t xml:space="preserve">     Non-Durable Goods</t>
  </si>
  <si>
    <t xml:space="preserve"> Service-Providing</t>
  </si>
  <si>
    <t xml:space="preserve">  Private Service Providing</t>
  </si>
  <si>
    <t>Trade, Transportation, and Utilities</t>
  </si>
  <si>
    <t xml:space="preserve">      Wholesale Trade</t>
  </si>
  <si>
    <t xml:space="preserve">      Retail Trade</t>
  </si>
  <si>
    <t xml:space="preserve">   Transportation, Warehousing, and Utilities</t>
  </si>
  <si>
    <t xml:space="preserve">   Information</t>
  </si>
  <si>
    <t xml:space="preserve">   Financial Activities</t>
  </si>
  <si>
    <t xml:space="preserve">    Finance and Insurance</t>
  </si>
  <si>
    <t xml:space="preserve">    Real Estate and Rental and Leasing</t>
  </si>
  <si>
    <t xml:space="preserve">  Professional and Business Services</t>
  </si>
  <si>
    <t xml:space="preserve">    Professional, Scientific, and Technical Services</t>
  </si>
  <si>
    <t xml:space="preserve">    Management of Companies and Enterprises</t>
  </si>
  <si>
    <t xml:space="preserve">    Administrative and Support and Waste Management and Remediation Services</t>
  </si>
  <si>
    <t xml:space="preserve">  Education and Health Services</t>
  </si>
  <si>
    <t>Educational Services</t>
  </si>
  <si>
    <t>Health Care Services</t>
  </si>
  <si>
    <t xml:space="preserve">  Leisure and Hospitality</t>
  </si>
  <si>
    <t xml:space="preserve">    Arts, Entertainment, and Recreation</t>
  </si>
  <si>
    <t xml:space="preserve">    Accommodation and Food Services</t>
  </si>
  <si>
    <t>Other Services</t>
  </si>
  <si>
    <t xml:space="preserve"> Government</t>
  </si>
  <si>
    <t>Federal Government</t>
  </si>
  <si>
    <t>State Government</t>
  </si>
  <si>
    <t>Local Government</t>
  </si>
  <si>
    <t>(not seasonally adjusted, in thousands)</t>
  </si>
  <si>
    <t>Note: Need Map Graph will be provided by Comunications</t>
  </si>
  <si>
    <t>NON-SEASONALLY ADJUSTED NONFARM WAGE AND SALARY EMPLOYMENT</t>
  </si>
  <si>
    <t>Nonfarm Payroll by Economic Sector</t>
  </si>
  <si>
    <t>(not seasonally adjusted)</t>
  </si>
  <si>
    <t xml:space="preserve">  Total Private</t>
  </si>
  <si>
    <t xml:space="preserve">    Goods Producing</t>
  </si>
  <si>
    <t xml:space="preserve">      Mining, Logging and Construction</t>
  </si>
  <si>
    <t xml:space="preserve">        Mining and Logging</t>
  </si>
  <si>
    <t xml:space="preserve">        Construction</t>
  </si>
  <si>
    <t xml:space="preserve">          Construction of Buildings</t>
  </si>
  <si>
    <t xml:space="preserve">          Heavy and Civil Engineering Construction</t>
  </si>
  <si>
    <t xml:space="preserve">          Specialty Trade Contractors</t>
  </si>
  <si>
    <t xml:space="preserve">        Manufacturing</t>
  </si>
  <si>
    <t xml:space="preserve">          Durable Goods</t>
  </si>
  <si>
    <t xml:space="preserve">           Fabricated Metal Product Manufacturing</t>
  </si>
  <si>
    <t xml:space="preserve">           Transportation Equipment Manufacturing</t>
  </si>
  <si>
    <t xml:space="preserve">          Non-Durable Goods</t>
  </si>
  <si>
    <t xml:space="preserve">            Textile Mills</t>
  </si>
  <si>
    <t xml:space="preserve">            Plastics and Rubber Products Manufacturing</t>
  </si>
  <si>
    <t xml:space="preserve">    Service-Providing</t>
  </si>
  <si>
    <t xml:space="preserve">      Private Service Providing</t>
  </si>
  <si>
    <t xml:space="preserve">        Trade, Transportation, and Utilities</t>
  </si>
  <si>
    <t xml:space="preserve">          Wholesale Trade</t>
  </si>
  <si>
    <t xml:space="preserve">            Merchant Wholesalers, Durable Goods</t>
  </si>
  <si>
    <t xml:space="preserve">            Merchant Wholesalers, Nondurable Goods</t>
  </si>
  <si>
    <t xml:space="preserve">          Retail Trade</t>
  </si>
  <si>
    <t xml:space="preserve">            Motor Vehicle and Parts Dealers</t>
  </si>
  <si>
    <t xml:space="preserve">            Food and Beverage Stores</t>
  </si>
  <si>
    <t xml:space="preserve">            Health and Personal Care Stores</t>
  </si>
  <si>
    <t xml:space="preserve">            Clothing and Clothing Accessories Stores</t>
  </si>
  <si>
    <t xml:space="preserve">            General Merchandise Stores</t>
  </si>
  <si>
    <t xml:space="preserve">          Transportation, Warehousing, and Utilities</t>
  </si>
  <si>
    <t xml:space="preserve">            Utilities</t>
  </si>
  <si>
    <t xml:space="preserve">            Transportation and Warehousing</t>
  </si>
  <si>
    <t xml:space="preserve">        Information</t>
  </si>
  <si>
    <t xml:space="preserve">        Financial Activities</t>
  </si>
  <si>
    <t xml:space="preserve">          Finance and Insurance</t>
  </si>
  <si>
    <t xml:space="preserve">            Credit Intermediation and Related Activities including Monetary Authorities</t>
  </si>
  <si>
    <t xml:space="preserve">          Real Estate and Rental and Leasing</t>
  </si>
  <si>
    <t xml:space="preserve">        Professional and Business Services</t>
  </si>
  <si>
    <t xml:space="preserve">          Professional, Scientific, and Technical Services</t>
  </si>
  <si>
    <t xml:space="preserve">            Architectural, Engineering, and Related Services</t>
  </si>
  <si>
    <t xml:space="preserve">          Management of Companies and Enterprises</t>
  </si>
  <si>
    <t xml:space="preserve">          Administrative and Support and Waste Management and Remediation Services</t>
  </si>
  <si>
    <t xml:space="preserve">            Administrative and Support Services</t>
  </si>
  <si>
    <t xml:space="preserve">            Employment Services</t>
  </si>
  <si>
    <t xml:space="preserve">            Services to Buildings and Dwellings</t>
  </si>
  <si>
    <t xml:space="preserve">        Education and Health Services</t>
  </si>
  <si>
    <t xml:space="preserve">          Educational Services</t>
  </si>
  <si>
    <t xml:space="preserve">          Health Care and Social Assistance</t>
  </si>
  <si>
    <t xml:space="preserve">            Ambulatory Health Care Services</t>
  </si>
  <si>
    <t xml:space="preserve">            Hospitals</t>
  </si>
  <si>
    <t xml:space="preserve">            Nursing and Residential Care Facilities</t>
  </si>
  <si>
    <t xml:space="preserve">        Leisure and Hospitality</t>
  </si>
  <si>
    <t xml:space="preserve">          Arts, Entertainment, and Recreation</t>
  </si>
  <si>
    <t xml:space="preserve">            Amusement, Gambling, and Recreation Industries</t>
  </si>
  <si>
    <t xml:space="preserve">          Accommodation and Food Services</t>
  </si>
  <si>
    <t xml:space="preserve">            Accommodation</t>
  </si>
  <si>
    <t xml:space="preserve">            Food Services and Drinking Places</t>
  </si>
  <si>
    <t xml:space="preserve">        Other Services</t>
  </si>
  <si>
    <t xml:space="preserve">          Repair and Maintenance</t>
  </si>
  <si>
    <t xml:space="preserve">          Personal and Laundry Services</t>
  </si>
  <si>
    <t xml:space="preserve">      Government</t>
  </si>
  <si>
    <t xml:space="preserve">        Federal Government</t>
  </si>
  <si>
    <t xml:space="preserve">        State Government</t>
  </si>
  <si>
    <t xml:space="preserve">          State Government Educational Services</t>
  </si>
  <si>
    <t xml:space="preserve">          State Government Excluding Education</t>
  </si>
  <si>
    <t xml:space="preserve">        Local Government</t>
  </si>
  <si>
    <t xml:space="preserve">          Local Government Educational Services</t>
  </si>
  <si>
    <t xml:space="preserve">          Local Government excluding Educational Services</t>
  </si>
  <si>
    <t xml:space="preserve"> Administrative and Support and Waste Management and Remediation Services</t>
  </si>
  <si>
    <t>Total Private CES Table of NSA Average Weekly Earnings by MSA</t>
  </si>
  <si>
    <t>CURRENT  MO</t>
  </si>
  <si>
    <t>PREVIOUS MO</t>
  </si>
  <si>
    <t>1YR AGO  MO</t>
  </si>
  <si>
    <t>DIFF CUR - PRV</t>
  </si>
  <si>
    <t>% CUR/PRV</t>
  </si>
  <si>
    <t>DIFF CUR - 1YR AGO</t>
  </si>
  <si>
    <t>% CUR/1YR AGO</t>
  </si>
  <si>
    <t>CHARLESTON</t>
  </si>
  <si>
    <t>COLUMBIA</t>
  </si>
  <si>
    <t>FLORENCE</t>
  </si>
  <si>
    <t>GREENVILLE</t>
  </si>
  <si>
    <t>HILTON HEAD</t>
  </si>
  <si>
    <t>MYRTLE BEACH</t>
  </si>
  <si>
    <t>SPARTANBURG</t>
  </si>
  <si>
    <t>SUMTER</t>
  </si>
  <si>
    <t>Total Private CES Table of NSA Average Weekly Hours by MSA</t>
  </si>
  <si>
    <t>Total Private CES Table of NSA Average Hourly Earnings by MSA</t>
  </si>
  <si>
    <t>CES Table of NSA Average Weekly Earnings by Industry</t>
  </si>
  <si>
    <t>INDUSTRY TITLE</t>
  </si>
  <si>
    <t>Total Private</t>
  </si>
  <si>
    <t>Goods Producing</t>
  </si>
  <si>
    <t>Construction</t>
  </si>
  <si>
    <t>Manufacturing</t>
  </si>
  <si>
    <t>Private Service Providing</t>
  </si>
  <si>
    <t>Financial Activities</t>
  </si>
  <si>
    <t>Professional and Business Services</t>
  </si>
  <si>
    <t>Education and Health Services</t>
  </si>
  <si>
    <t>Leisure and Hospitality</t>
  </si>
  <si>
    <t>CES Table of NSA Average Weekly Hours by Industry</t>
  </si>
  <si>
    <t>CES Table of NSA Average Hourly Earnings by Industry</t>
  </si>
  <si>
    <t>Charleston-North Charleston MSA</t>
  </si>
  <si>
    <t>Columbia MSA</t>
  </si>
  <si>
    <t xml:space="preserve">          Credit Intermediation and Related Activities including Monetary Authorities - Central Bank</t>
  </si>
  <si>
    <t>Greenville-Anderson-Mauldin MSA</t>
  </si>
  <si>
    <t>Myrtle Beach-Conway-North Myrtle Beach MSA</t>
  </si>
  <si>
    <t>Spartanburg MSA</t>
  </si>
  <si>
    <t>Florence MSA</t>
  </si>
  <si>
    <t>Service-Providing</t>
  </si>
  <si>
    <t>Government</t>
  </si>
  <si>
    <t>May 2023 (not seasonally adjusted)</t>
  </si>
  <si>
    <t>Hilton Head Island-Bluffton MSA</t>
  </si>
  <si>
    <t>Sumter MSA</t>
  </si>
  <si>
    <t>civilian noninstitutional population</t>
  </si>
  <si>
    <t>labor force participation rate (percent)</t>
  </si>
  <si>
    <t>employment-population ratio (percent)</t>
  </si>
  <si>
    <t>labor force</t>
  </si>
  <si>
    <t>unemployment rate (percent)</t>
  </si>
  <si>
    <t>Average Weekly Earnings</t>
  </si>
  <si>
    <t>Average Weekly Hours</t>
  </si>
  <si>
    <t>Average Hourly Earnings</t>
  </si>
  <si>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</si>
  <si>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</si>
  <si>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</si>
  <si>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</si>
  <si>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</si>
  <si>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</si>
  <si>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</si>
  <si>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</si>
  <si>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</si>
  <si>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</si>
  <si>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</si>
  <si>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</si>
  <si>
    <t>Hanahan</t>
  </si>
  <si>
    <t>Fort Mill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</si>
</sst>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2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.0"/>
    <numFmt numFmtId="165" formatCode="&quot;$&quot;#,##0.00"/>
    <numFmt numFmtId="166" formatCode="_(* #,##0_);_(* \(#,##0\);_(* &quot;-&quot;??_);_(@_)"/>
    <numFmt numFmtId="167" formatCode="_(* #,##0.0_);_(* \(#,##0.0\);_(* &quot;-&quot;??_);_(@_)"/>
    <numFmt numFmtId="168" formatCode="###,###,##0"/>
    <numFmt numFmtId="169" formatCode="#0.0"/>
    <numFmt numFmtId="170" formatCode="###,###,##0.0"/>
    <numFmt numFmtId="171" formatCode="0.0%"/>
    <numFmt numFmtId="172" formatCode="#,##0.0"/>
    <numFmt numFmtId="173" formatCode="\+#,##0.0;\-#,##0.0;#,##0.0"/>
    <numFmt numFmtId="174" formatCode="\+0.0%;\-0.0%;0.0%"/>
    <numFmt numFmtId="175" formatCode="\+0;\-0;0"/>
    <numFmt numFmtId="176" formatCode="\+#,##0;\-#,##0"/>
    <numFmt numFmtId="177" formatCode="\+#,##0;\-#,##0;#,##0"/>
    <numFmt numFmtId="178" formatCode="0.000"/>
    <numFmt numFmtId="179" formatCode="\+&quot;$&quot;#,##0.00;\-&quot;$&quot;#,##0.00;&quot;$&quot;#,##0.00"/>
    <numFmt numFmtId="180" formatCode="\+0.0;\-0.0;0.0"/>
    <numFmt numFmtId="181" formatCode="\+0.0%;\-0.0%;0%"/>
    <numFmt numFmtId="182" formatCode="\+&quot;$&quot;0.00;\-&quot;$&quot;0.00;&quot;$&quot;0.00"/>
    <numFmt numFmtId="183" formatCode="\+&quot;$&quot;0.00;\-&quot;$&quot;0.00"/>
    <numFmt numFmtId="184" formatCode="\+0.0%;\-0.0%"/>
    <numFmt numFmtId="185" formatCode="\+0.0;\-0.0"/>
    <numFmt numFmtId="186" formatCode="\+#,#00.0;\-#,#00.0;0.0"/>
    <numFmt numFmtId="187" formatCode="\+&quot;$&quot;#,##0.00;\-&quot;$&quot;#,##0.00"/>
    <numFmt numFmtId="188" formatCode="\-0.00%;\ \+0.00%;\ 0"/>
    <numFmt numFmtId="189" formatCode="\+#,#00;\-#,#00;0"/>
    <numFmt numFmtId="190" formatCode="\+0.00%;\-0.00%;0%"/>
    <numFmt numFmtId="191" formatCode="\+#,#00;\-#,#00"/>
    <numFmt numFmtId="192" formatCode="\+##,#00;\-##,#00;#,##0"/>
    <numFmt numFmtId="193" formatCode="mmmm\ yyyy"/>
  </numFmts>
  <fonts count="3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b/>
      <sz val="8"/>
      <color theme="1"/>
      <name val="Arial"/>
      <family val="2"/>
    </font>
    <font>
      <sz val="10"/>
      <name val="Arial"/>
      <family val="2"/>
    </font>
    <font>
      <b/>
      <sz val="12"/>
      <name val="Calibri"/>
      <family val="2"/>
      <scheme val="minor"/>
    </font>
    <font>
      <sz val="11"/>
      <color rgb="FF000000"/>
      <name val="Calibri"/>
      <family val="2"/>
    </font>
    <font>
      <b/>
      <sz val="10"/>
      <name val="Calibri"/>
      <family val="2"/>
      <scheme val="minor"/>
    </font>
    <font>
      <b/>
      <sz val="11"/>
      <name val="Calibri"/>
      <family val="2"/>
      <scheme val="minor"/>
    </font>
    <font>
      <sz val="12"/>
      <name val="Calibri"/>
      <family val="2"/>
      <scheme val="minor"/>
    </font>
    <font>
      <b/>
      <sz val="14"/>
      <color rgb="FF00B050"/>
      <name val="Calibri"/>
      <family val="2"/>
      <scheme val="minor"/>
    </font>
    <font>
      <sz val="12"/>
      <color rgb="FF000000"/>
      <name val="Calibri"/>
      <family val="2"/>
      <scheme val="minor"/>
    </font>
    <font>
      <sz val="10"/>
      <color indexed="8"/>
      <name val="Arial"/>
      <family val="2"/>
    </font>
    <font>
      <sz val="11"/>
      <color indexed="8"/>
      <name val="Calibri"/>
      <family val="2"/>
      <scheme val="minor"/>
    </font>
    <font>
      <sz val="11"/>
      <color rgb="FF000000"/>
      <name val="Calibri"/>
      <family val="2"/>
      <scheme val="minor"/>
    </font>
    <font>
      <sz val="10"/>
      <color theme="1"/>
      <name val="Arial"/>
      <family val="2"/>
    </font>
    <font>
      <b/>
      <sz val="14"/>
      <color theme="9"/>
      <name val="Calibri"/>
      <family val="2"/>
      <scheme val="minor"/>
    </font>
    <font>
      <sz val="11"/>
      <color rgb="FF000000"/>
      <name val="Arial"/>
      <family val="2"/>
    </font>
    <font>
      <sz val="10"/>
      <color indexed="8"/>
      <name val="Arial"/>
      <family val="2"/>
    </font>
    <font>
      <b/>
      <sz val="12"/>
      <color indexed="8"/>
      <name val="Arial"/>
      <family val="2"/>
    </font>
    <font>
      <b/>
      <sz val="10"/>
      <color indexed="8"/>
      <name val="Arial"/>
      <family val="2"/>
    </font>
    <font>
      <sz val="8"/>
      <color rgb="FF000000"/>
      <name val="Arial"/>
      <family val="2"/>
    </font>
    <font>
      <sz val="11"/>
      <color indexed="8"/>
      <name val="Arial"/>
      <family val="2"/>
    </font>
    <font>
      <sz val="11"/>
      <color rgb="FFFF0000"/>
      <name val="Roboto"/>
    </font>
    <font>
      <sz val="11"/>
      <color rgb="FF00B050"/>
      <name val="Roboto"/>
    </font>
    <font>
      <sz val="11"/>
      <color indexed="8"/>
      <name val="Arial"/>
      <family val="2"/>
    </font>
    <font>
      <sz val="11"/>
      <color indexed="8"/>
      <name val="Arial"/>
      <family val="2"/>
    </font>
    <font>
      <sz val="10"/>
      <color indexed="8"/>
      <name val="Arial"/>
    </font>
    <font>
      <b/>
      <sz val="10"/>
      <color indexed="8"/>
      <name val="Arial"/>
    </font>
    <font>
      <sz val="10"/>
      <color rgb="FF000000"/>
      <name val="Arial"/>
    </font>
    <font>
      <sz val="11"/>
      <color theme="1"/>
      <name val="Arial"/>
      <family val="2"/>
    </font>
    <font>
      <sz val="8"/>
      <color theme="1"/>
      <name val="Segoe UI"/>
      <family val="2"/>
    </font>
    <font>
      <b/>
      <i/>
      <sz val="8"/>
      <color theme="1"/>
      <name val="Segoe UI"/>
      <family val="2"/>
    </font>
    <font>
      <b/>
      <i/>
      <sz val="11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2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thick">
        <color auto="1"/>
      </bottom>
      <diagonal/>
    </border>
    <border>
      <left/>
      <right/>
      <top/>
      <bottom style="thick">
        <color indexed="8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rgb="FFAAAAAA"/>
      </left>
      <right/>
      <top style="medium">
        <color rgb="FFAAAAAA"/>
      </top>
      <bottom style="medium">
        <color rgb="FFAAAAAA"/>
      </bottom>
      <diagonal/>
    </border>
    <border>
      <left style="medium">
        <color rgb="FF999999"/>
      </left>
      <right/>
      <top style="medium">
        <color rgb="FFAAAAAA"/>
      </top>
      <bottom style="medium">
        <color rgb="FFAAAAAA"/>
      </bottom>
      <diagonal/>
    </border>
    <border>
      <left style="medium">
        <color rgb="FF999999"/>
      </left>
      <right style="medium">
        <color rgb="FFAAAAAA"/>
      </right>
      <top style="medium">
        <color rgb="FFAAAAAA"/>
      </top>
      <bottom style="medium">
        <color rgb="FFAAAAAA"/>
      </bottom>
      <diagonal/>
    </border>
    <border>
      <left style="medium">
        <color rgb="FFAAAAAA"/>
      </left>
      <right style="medium">
        <color rgb="FFAAAAAA"/>
      </right>
      <top style="medium">
        <color rgb="FFAAAAAA"/>
      </top>
      <bottom style="medium">
        <color rgb="FFAAAAAA"/>
      </bottom>
      <diagonal/>
    </border>
    <border>
      <left/>
      <right/>
      <top style="thin">
        <color theme="9" tint="0.39997558519241921"/>
      </top>
      <bottom style="thin">
        <color theme="9" tint="0.39997558519241921"/>
      </bottom>
      <diagonal/>
    </border>
  </borders>
  <cellStyleXfs count="10">
    <xf numFmtId="0" fontId="0" fillId="0" borderId="0"/>
    <xf numFmtId="0" fontId="8" fillId="0" borderId="0"/>
    <xf numFmtId="0" fontId="1" fillId="0" borderId="0"/>
    <xf numFmtId="0" fontId="8" fillId="0" borderId="0"/>
    <xf numFmtId="0" fontId="1" fillId="0" borderId="0"/>
    <xf numFmtId="43" fontId="8" fillId="0" borderId="0"/>
    <xf numFmtId="43" fontId="1" fillId="0" borderId="0"/>
    <xf numFmtId="44" fontId="1" fillId="0" borderId="0"/>
    <xf numFmtId="0" fontId="17" fillId="0" borderId="0"/>
    <xf numFmtId="9" fontId="1" fillId="0" borderId="0"/>
  </cellStyleXfs>
  <cellXfs count="247">
    <xf numFmtId="0" fontId="0" fillId="0" borderId="0" xfId="0"/>
    <xf numFmtId="0" fontId="4" fillId="0" borderId="0" xfId="1" applyFont="1"/>
    <xf numFmtId="164" fontId="4" fillId="0" borderId="0" xfId="1" applyNumberFormat="1" applyFont="1"/>
    <xf numFmtId="0" fontId="5" fillId="0" borderId="0" xfId="1" applyFont="1"/>
    <xf numFmtId="164" fontId="5" fillId="0" borderId="0" xfId="1" applyNumberFormat="1" applyFont="1"/>
    <xf numFmtId="164" fontId="5" fillId="0" borderId="0" xfId="1" applyNumberFormat="1" applyFont="1" applyAlignment="1">
      <alignment horizontal="center"/>
    </xf>
    <xf numFmtId="0" fontId="6" fillId="0" borderId="0" xfId="1" applyFont="1"/>
    <xf numFmtId="164" fontId="6" fillId="0" borderId="0" xfId="1" applyNumberFormat="1" applyFont="1"/>
    <xf numFmtId="0" fontId="7" fillId="0" borderId="0" xfId="2" applyFont="1"/>
    <xf numFmtId="164" fontId="8" fillId="0" borderId="0" xfId="3" applyNumberFormat="1"/>
    <xf numFmtId="0" fontId="1" fillId="0" borderId="0" xfId="4"/>
    <xf numFmtId="0" fontId="7" fillId="0" borderId="0" xfId="2" applyFont="1" applyAlignment="1">
      <alignment horizontal="left" indent="1"/>
    </xf>
    <xf numFmtId="0" fontId="5" fillId="0" borderId="0" xfId="3" applyFont="1"/>
    <xf numFmtId="17" fontId="0" fillId="0" borderId="0" xfId="0" quotePrefix="1" applyNumberFormat="1"/>
    <xf numFmtId="0" fontId="6" fillId="0" borderId="8" xfId="0" applyFont="1" applyBorder="1" applyAlignment="1">
      <alignment horizontal="centerContinuous" vertical="center"/>
    </xf>
    <xf numFmtId="0" fontId="6" fillId="0" borderId="2" xfId="0" applyFont="1" applyBorder="1" applyAlignment="1">
      <alignment horizontal="centerContinuous" vertical="center"/>
    </xf>
    <xf numFmtId="0" fontId="6" fillId="0" borderId="0" xfId="0" applyFont="1" applyAlignment="1">
      <alignment horizontal="centerContinuous" vertical="center"/>
    </xf>
    <xf numFmtId="0" fontId="6" fillId="0" borderId="4" xfId="0" applyFont="1" applyBorder="1" applyAlignment="1">
      <alignment horizontal="centerContinuous" vertical="center"/>
    </xf>
    <xf numFmtId="0" fontId="2" fillId="0" borderId="0" xfId="0" applyFont="1" applyAlignment="1">
      <alignment horizontal="left" indent="1"/>
    </xf>
    <xf numFmtId="0" fontId="4" fillId="0" borderId="0" xfId="0" applyFont="1" applyAlignment="1">
      <alignment horizontal="center"/>
    </xf>
    <xf numFmtId="0" fontId="9" fillId="0" borderId="0" xfId="0" applyFont="1"/>
    <xf numFmtId="0" fontId="11" fillId="0" borderId="0" xfId="0" applyFont="1" applyAlignment="1">
      <alignment horizontal="center"/>
    </xf>
    <xf numFmtId="0" fontId="12" fillId="0" borderId="0" xfId="0" applyFont="1" applyAlignment="1">
      <alignment horizontal="center"/>
    </xf>
    <xf numFmtId="0" fontId="9" fillId="0" borderId="8" xfId="0" applyFont="1" applyBorder="1"/>
    <xf numFmtId="0" fontId="12" fillId="0" borderId="7" xfId="0" applyFont="1" applyBorder="1" applyAlignment="1">
      <alignment horizontal="left"/>
    </xf>
    <xf numFmtId="0" fontId="9" fillId="0" borderId="7" xfId="0" applyFont="1" applyBorder="1"/>
    <xf numFmtId="0" fontId="12" fillId="0" borderId="7" xfId="0" applyFont="1" applyBorder="1" applyAlignment="1">
      <alignment horizontal="center"/>
    </xf>
    <xf numFmtId="0" fontId="10" fillId="0" borderId="7" xfId="0" applyFont="1" applyBorder="1" applyAlignment="1">
      <alignment vertical="center"/>
    </xf>
    <xf numFmtId="0" fontId="10" fillId="0" borderId="0" xfId="0" applyFont="1" applyAlignment="1">
      <alignment vertical="center"/>
    </xf>
    <xf numFmtId="0" fontId="13" fillId="0" borderId="13" xfId="0" applyFont="1" applyBorder="1"/>
    <xf numFmtId="0" fontId="10" fillId="0" borderId="0" xfId="0" applyFont="1" applyAlignment="1">
      <alignment horizontal="center" vertical="center" wrapText="1"/>
    </xf>
    <xf numFmtId="0" fontId="10" fillId="0" borderId="0" xfId="0" applyFont="1" applyAlignment="1">
      <alignment horizontal="center" vertical="center"/>
    </xf>
    <xf numFmtId="49" fontId="19" fillId="0" borderId="0" xfId="0" applyNumberFormat="1" applyFont="1" applyAlignment="1">
      <alignment horizontal="left"/>
    </xf>
    <xf numFmtId="0" fontId="0" fillId="0" borderId="0" xfId="0" applyAlignment="1">
      <alignment horizontal="center" vertical="center"/>
    </xf>
    <xf numFmtId="0" fontId="21" fillId="3" borderId="0" xfId="0" applyFont="1" applyFill="1" applyAlignment="1">
      <alignment horizontal="center" vertical="center"/>
    </xf>
    <xf numFmtId="0" fontId="21" fillId="0" borderId="0" xfId="0" applyFont="1" applyAlignment="1">
      <alignment horizontal="center" vertical="center"/>
    </xf>
    <xf numFmtId="0" fontId="24" fillId="0" borderId="16" xfId="0" applyFont="1" applyBorder="1" applyAlignment="1">
      <alignment horizontal="left" wrapText="1"/>
    </xf>
    <xf numFmtId="0" fontId="24" fillId="0" borderId="0" xfId="0" applyFont="1" applyAlignment="1">
      <alignment horizontal="left"/>
    </xf>
    <xf numFmtId="0" fontId="24" fillId="0" borderId="17" xfId="0" applyFont="1" applyBorder="1" applyAlignment="1">
      <alignment horizontal="center" wrapText="1"/>
    </xf>
    <xf numFmtId="0" fontId="24" fillId="0" borderId="16" xfId="8" applyFont="1" applyBorder="1" applyAlignment="1">
      <alignment horizontal="left" wrapText="1"/>
    </xf>
    <xf numFmtId="0" fontId="0" fillId="0" borderId="18" xfId="0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13" xfId="0" applyBorder="1" applyAlignment="1">
      <alignment horizontal="right"/>
    </xf>
    <xf numFmtId="0" fontId="0" fillId="0" borderId="10" xfId="0" applyBorder="1" applyAlignment="1">
      <alignment horizontal="center"/>
    </xf>
    <xf numFmtId="164" fontId="0" fillId="0" borderId="0" xfId="0" applyNumberFormat="1"/>
    <xf numFmtId="0" fontId="0" fillId="0" borderId="19" xfId="0" applyBorder="1" applyAlignment="1">
      <alignment horizontal="center"/>
    </xf>
    <xf numFmtId="0" fontId="0" fillId="0" borderId="20" xfId="0" applyBorder="1" applyAlignment="1">
      <alignment horizontal="center"/>
    </xf>
    <xf numFmtId="0" fontId="0" fillId="0" borderId="11" xfId="0" applyBorder="1"/>
    <xf numFmtId="0" fontId="0" fillId="0" borderId="4" xfId="0" applyBorder="1"/>
    <xf numFmtId="0" fontId="12" fillId="0" borderId="5" xfId="0" applyFont="1" applyBorder="1" applyAlignment="1">
      <alignment horizontal="center"/>
    </xf>
    <xf numFmtId="0" fontId="12" fillId="0" borderId="15" xfId="0" applyFont="1" applyBorder="1" applyAlignment="1">
      <alignment horizontal="center"/>
    </xf>
    <xf numFmtId="0" fontId="0" fillId="0" borderId="0" xfId="0" applyAlignment="1">
      <alignment horizontal="left" vertical="center" indent="1"/>
    </xf>
    <xf numFmtId="2" fontId="0" fillId="0" borderId="0" xfId="0" applyNumberFormat="1"/>
    <xf numFmtId="0" fontId="0" fillId="0" borderId="1" xfId="0" applyBorder="1"/>
    <xf numFmtId="17" fontId="0" fillId="0" borderId="0" xfId="0" applyNumberFormat="1" applyAlignment="1">
      <alignment horizontal="left"/>
    </xf>
    <xf numFmtId="0" fontId="8" fillId="0" borderId="0" xfId="3"/>
    <xf numFmtId="0" fontId="25" fillId="0" borderId="23" xfId="0" applyFont="1" applyBorder="1" applyAlignment="1">
      <alignment horizontal="center" vertical="center"/>
    </xf>
    <xf numFmtId="0" fontId="17" fillId="0" borderId="0" xfId="0" applyFont="1" applyAlignment="1">
      <alignment horizontal="center" vertical="center" wrapText="1"/>
    </xf>
    <xf numFmtId="0" fontId="17" fillId="0" borderId="0" xfId="0" applyFont="1" applyAlignment="1">
      <alignment horizontal="center" vertical="center"/>
    </xf>
    <xf numFmtId="0" fontId="18" fillId="0" borderId="0" xfId="0" applyFont="1" applyAlignment="1">
      <alignment horizontal="center" vertical="center" wrapText="1"/>
    </xf>
    <xf numFmtId="0" fontId="13" fillId="0" borderId="2" xfId="0" applyFont="1" applyBorder="1"/>
    <xf numFmtId="0" fontId="15" fillId="0" borderId="0" xfId="0" applyFont="1" applyAlignment="1">
      <alignment vertical="center"/>
    </xf>
    <xf numFmtId="0" fontId="6" fillId="0" borderId="0" xfId="0" applyFont="1"/>
    <xf numFmtId="0" fontId="25" fillId="0" borderId="22" xfId="6" applyNumberFormat="1" applyFont="1" applyBorder="1" applyAlignment="1">
      <alignment horizontal="center" vertical="center"/>
    </xf>
    <xf numFmtId="0" fontId="5" fillId="0" borderId="0" xfId="0" applyFont="1"/>
    <xf numFmtId="0" fontId="27" fillId="0" borderId="0" xfId="0" applyFont="1"/>
    <xf numFmtId="0" fontId="28" fillId="0" borderId="0" xfId="0" applyFont="1"/>
    <xf numFmtId="0" fontId="27" fillId="0" borderId="0" xfId="0" applyFont="1" applyProtection="1">
      <protection locked="0"/>
    </xf>
    <xf numFmtId="0" fontId="28" fillId="0" borderId="0" xfId="0" applyFont="1" applyProtection="1">
      <protection locked="0"/>
    </xf>
    <xf numFmtId="164" fontId="25" fillId="0" borderId="22" xfId="0" applyNumberFormat="1" applyFont="1" applyBorder="1" applyAlignment="1">
      <alignment horizontal="center" vertical="center"/>
    </xf>
    <xf numFmtId="3" fontId="0" fillId="0" borderId="0" xfId="0" applyNumberFormat="1"/>
    <xf numFmtId="3" fontId="16" fillId="0" borderId="0" xfId="8" applyNumberFormat="1" applyFont="1" applyAlignment="1">
      <alignment horizontal="right"/>
    </xf>
    <xf numFmtId="0" fontId="0" fillId="4" borderId="0" xfId="0" applyFill="1"/>
    <xf numFmtId="165" fontId="6" fillId="0" borderId="0" xfId="0" applyNumberFormat="1" applyFont="1" applyAlignment="1">
      <alignment horizontal="centerContinuous" vertical="center"/>
    </xf>
    <xf numFmtId="166" fontId="25" fillId="0" borderId="24" xfId="6" applyNumberFormat="1" applyFont="1" applyBorder="1" applyAlignment="1">
      <alignment horizontal="center" vertical="center"/>
    </xf>
    <xf numFmtId="166" fontId="25" fillId="0" borderId="21" xfId="6" applyNumberFormat="1" applyFont="1" applyBorder="1" applyAlignment="1">
      <alignment horizontal="center" vertical="center"/>
    </xf>
    <xf numFmtId="166" fontId="25" fillId="0" borderId="22" xfId="6" applyNumberFormat="1" applyFont="1" applyBorder="1" applyAlignment="1">
      <alignment horizontal="center" vertical="center"/>
    </xf>
    <xf numFmtId="166" fontId="0" fillId="0" borderId="0" xfId="0" applyNumberFormat="1"/>
    <xf numFmtId="166" fontId="0" fillId="0" borderId="0" xfId="6" applyNumberFormat="1" applyFont="1"/>
    <xf numFmtId="167" fontId="4" fillId="0" borderId="0" xfId="6" applyNumberFormat="1" applyFont="1" applyAlignment="1">
      <alignment horizontal="center"/>
    </xf>
    <xf numFmtId="166" fontId="4" fillId="0" borderId="0" xfId="6" applyNumberFormat="1" applyFont="1" applyAlignment="1">
      <alignment horizontal="center"/>
    </xf>
    <xf numFmtId="167" fontId="11" fillId="0" borderId="0" xfId="6" applyNumberFormat="1" applyFont="1" applyAlignment="1">
      <alignment horizontal="center"/>
    </xf>
    <xf numFmtId="166" fontId="11" fillId="0" borderId="0" xfId="6" applyNumberFormat="1" applyFont="1" applyAlignment="1">
      <alignment horizontal="center"/>
    </xf>
    <xf numFmtId="166" fontId="12" fillId="0" borderId="1" xfId="6" applyNumberFormat="1" applyFont="1" applyBorder="1" applyAlignment="1">
      <alignment horizontal="center"/>
    </xf>
    <xf numFmtId="166" fontId="12" fillId="0" borderId="8" xfId="6" applyNumberFormat="1" applyFont="1" applyBorder="1" applyAlignment="1">
      <alignment horizontal="center"/>
    </xf>
    <xf numFmtId="167" fontId="12" fillId="0" borderId="6" xfId="6" applyNumberFormat="1" applyFont="1" applyBorder="1" applyAlignment="1">
      <alignment horizontal="center"/>
    </xf>
    <xf numFmtId="166" fontId="12" fillId="0" borderId="5" xfId="6" applyNumberFormat="1" applyFont="1" applyBorder="1" applyAlignment="1">
      <alignment horizontal="center"/>
    </xf>
    <xf numFmtId="166" fontId="12" fillId="0" borderId="7" xfId="6" applyNumberFormat="1" applyFont="1" applyBorder="1" applyAlignment="1">
      <alignment horizontal="center"/>
    </xf>
    <xf numFmtId="167" fontId="12" fillId="0" borderId="7" xfId="6" applyNumberFormat="1" applyFont="1" applyBorder="1" applyAlignment="1">
      <alignment horizontal="center"/>
    </xf>
    <xf numFmtId="167" fontId="0" fillId="0" borderId="2" xfId="6" applyNumberFormat="1" applyFont="1" applyBorder="1" applyAlignment="1">
      <alignment horizontal="center"/>
    </xf>
    <xf numFmtId="167" fontId="0" fillId="0" borderId="2" xfId="6" applyNumberFormat="1" applyFont="1" applyBorder="1"/>
    <xf numFmtId="166" fontId="0" fillId="0" borderId="8" xfId="6" applyNumberFormat="1" applyFont="1" applyBorder="1"/>
    <xf numFmtId="167" fontId="0" fillId="0" borderId="0" xfId="6" applyNumberFormat="1" applyFont="1"/>
    <xf numFmtId="167" fontId="14" fillId="0" borderId="4" xfId="0" applyNumberFormat="1" applyFont="1" applyBorder="1" applyAlignment="1">
      <alignment horizontal="center" vertical="center"/>
    </xf>
    <xf numFmtId="168" fontId="30" fillId="0" borderId="0" xfId="0" applyNumberFormat="1" applyFont="1" applyAlignment="1">
      <alignment horizontal="right"/>
    </xf>
    <xf numFmtId="169" fontId="30" fillId="0" borderId="0" xfId="0" applyNumberFormat="1" applyFont="1" applyAlignment="1">
      <alignment horizontal="right"/>
    </xf>
    <xf numFmtId="168" fontId="29" fillId="0" borderId="0" xfId="0" applyNumberFormat="1" applyFont="1" applyAlignment="1">
      <alignment horizontal="right"/>
    </xf>
    <xf numFmtId="169" fontId="29" fillId="0" borderId="0" xfId="0" applyNumberFormat="1" applyFont="1" applyAlignment="1">
      <alignment horizontal="right"/>
    </xf>
    <xf numFmtId="168" fontId="16" fillId="0" borderId="8" xfId="0" applyNumberFormat="1" applyFont="1" applyBorder="1" applyAlignment="1">
      <alignment horizontal="right"/>
    </xf>
    <xf numFmtId="168" fontId="16" fillId="0" borderId="0" xfId="0" applyNumberFormat="1" applyFont="1" applyAlignment="1">
      <alignment horizontal="right"/>
    </xf>
    <xf numFmtId="169" fontId="16" fillId="0" borderId="0" xfId="0" applyNumberFormat="1" applyFont="1" applyAlignment="1">
      <alignment horizontal="right"/>
    </xf>
    <xf numFmtId="167" fontId="0" fillId="0" borderId="0" xfId="6" applyNumberFormat="1" applyFont="1" applyAlignment="1">
      <alignment horizontal="center"/>
    </xf>
    <xf numFmtId="169" fontId="16" fillId="0" borderId="8" xfId="0" applyNumberFormat="1" applyFont="1" applyBorder="1" applyAlignment="1">
      <alignment horizontal="right"/>
    </xf>
    <xf numFmtId="168" fontId="26" fillId="0" borderId="0" xfId="0" applyNumberFormat="1" applyFont="1" applyAlignment="1">
      <alignment horizontal="center" vertical="center"/>
    </xf>
    <xf numFmtId="169" fontId="26" fillId="0" borderId="0" xfId="0" applyNumberFormat="1" applyFont="1" applyAlignment="1">
      <alignment horizontal="center" vertical="center"/>
    </xf>
    <xf numFmtId="169" fontId="26" fillId="0" borderId="4" xfId="0" applyNumberFormat="1" applyFont="1" applyBorder="1" applyAlignment="1">
      <alignment horizontal="center" vertical="center"/>
    </xf>
    <xf numFmtId="168" fontId="26" fillId="0" borderId="0" xfId="0" applyNumberFormat="1" applyFont="1" applyAlignment="1">
      <alignment horizontal="right"/>
    </xf>
    <xf numFmtId="169" fontId="26" fillId="0" borderId="0" xfId="0" applyNumberFormat="1" applyFont="1" applyAlignment="1">
      <alignment horizontal="right"/>
    </xf>
    <xf numFmtId="168" fontId="26" fillId="0" borderId="3" xfId="0" applyNumberFormat="1" applyFont="1" applyBorder="1" applyAlignment="1">
      <alignment horizontal="center" vertical="center"/>
    </xf>
    <xf numFmtId="167" fontId="12" fillId="0" borderId="11" xfId="6" applyNumberFormat="1" applyFont="1" applyBorder="1" applyAlignment="1">
      <alignment horizontal="center"/>
    </xf>
    <xf numFmtId="166" fontId="12" fillId="0" borderId="6" xfId="6" applyNumberFormat="1" applyFont="1" applyBorder="1" applyAlignment="1">
      <alignment horizontal="center"/>
    </xf>
    <xf numFmtId="166" fontId="12" fillId="0" borderId="0" xfId="6" applyNumberFormat="1" applyFont="1" applyAlignment="1">
      <alignment horizontal="center"/>
    </xf>
    <xf numFmtId="166" fontId="12" fillId="0" borderId="11" xfId="6" applyNumberFormat="1" applyFont="1" applyBorder="1" applyAlignment="1">
      <alignment horizontal="center"/>
    </xf>
    <xf numFmtId="167" fontId="12" fillId="0" borderId="14" xfId="6" applyNumberFormat="1" applyFont="1" applyBorder="1" applyAlignment="1">
      <alignment horizontal="center"/>
    </xf>
    <xf numFmtId="167" fontId="20" fillId="0" borderId="0" xfId="0" applyNumberFormat="1" applyFont="1" applyAlignment="1">
      <alignment vertical="center"/>
    </xf>
    <xf numFmtId="166" fontId="17" fillId="0" borderId="0" xfId="6" applyNumberFormat="1" applyFont="1"/>
    <xf numFmtId="166" fontId="21" fillId="3" borderId="0" xfId="6" applyNumberFormat="1" applyFont="1" applyFill="1" applyAlignment="1">
      <alignment horizontal="center" vertical="center"/>
    </xf>
    <xf numFmtId="166" fontId="21" fillId="0" borderId="0" xfId="6" applyNumberFormat="1" applyFont="1" applyAlignment="1">
      <alignment horizontal="center" vertical="center"/>
    </xf>
    <xf numFmtId="167" fontId="21" fillId="0" borderId="0" xfId="6" applyNumberFormat="1" applyFont="1" applyAlignment="1">
      <alignment horizontal="center" vertical="center"/>
    </xf>
    <xf numFmtId="167" fontId="12" fillId="0" borderId="2" xfId="6" applyNumberFormat="1" applyFont="1" applyBorder="1" applyAlignment="1">
      <alignment horizontal="center"/>
    </xf>
    <xf numFmtId="167" fontId="0" fillId="0" borderId="8" xfId="6" applyNumberFormat="1" applyFont="1" applyBorder="1"/>
    <xf numFmtId="170" fontId="29" fillId="0" borderId="0" xfId="0" applyNumberFormat="1" applyFont="1" applyAlignment="1">
      <alignment horizontal="right"/>
    </xf>
    <xf numFmtId="166" fontId="8" fillId="0" borderId="0" xfId="6" applyNumberFormat="1" applyFont="1"/>
    <xf numFmtId="166" fontId="1" fillId="0" borderId="0" xfId="6" applyNumberFormat="1"/>
    <xf numFmtId="166" fontId="3" fillId="0" borderId="0" xfId="6" applyNumberFormat="1" applyFont="1"/>
    <xf numFmtId="166" fontId="0" fillId="0" borderId="25" xfId="6" applyNumberFormat="1" applyFont="1" applyBorder="1"/>
    <xf numFmtId="165" fontId="0" fillId="0" borderId="0" xfId="7" applyNumberFormat="1" applyFont="1"/>
    <xf numFmtId="165" fontId="0" fillId="0" borderId="0" xfId="0" applyNumberFormat="1"/>
    <xf numFmtId="165" fontId="0" fillId="0" borderId="25" xfId="7" applyNumberFormat="1" applyFont="1" applyBorder="1"/>
    <xf numFmtId="167" fontId="0" fillId="0" borderId="25" xfId="6" applyNumberFormat="1" applyFont="1" applyBorder="1"/>
    <xf numFmtId="166" fontId="22" fillId="0" borderId="0" xfId="6" applyNumberFormat="1" applyFont="1" applyAlignment="1">
      <alignment horizontal="right"/>
    </xf>
    <xf numFmtId="3" fontId="24" fillId="0" borderId="16" xfId="0" applyNumberFormat="1" applyFont="1" applyBorder="1" applyAlignment="1">
      <alignment horizontal="right" wrapText="1"/>
    </xf>
    <xf numFmtId="164" fontId="24" fillId="0" borderId="16" xfId="0" applyNumberFormat="1" applyFont="1" applyBorder="1" applyAlignment="1">
      <alignment horizontal="right" wrapText="1"/>
    </xf>
    <xf numFmtId="164" fontId="24" fillId="0" borderId="16" xfId="8" applyNumberFormat="1" applyFont="1" applyBorder="1" applyAlignment="1">
      <alignment horizontal="right" wrapText="1"/>
    </xf>
    <xf numFmtId="164" fontId="16" fillId="0" borderId="0" xfId="8" applyNumberFormat="1" applyFont="1" applyAlignment="1">
      <alignment horizontal="right"/>
    </xf>
    <xf numFmtId="3" fontId="24" fillId="0" borderId="16" xfId="8" applyNumberFormat="1" applyFont="1" applyBorder="1" applyAlignment="1">
      <alignment horizontal="right" wrapText="1"/>
    </xf>
    <xf numFmtId="0" fontId="9" fillId="0" borderId="0" xfId="0" applyFont="1" applyAlignment="1">
      <alignment horizontal="center"/>
    </xf>
    <xf numFmtId="0" fontId="0" fillId="0" borderId="0" xfId="0"/>
    <xf numFmtId="0" fontId="12" fillId="0" borderId="8" xfId="0" applyFont="1" applyBorder="1" applyAlignment="1">
      <alignment horizontal="center"/>
    </xf>
    <xf numFmtId="0" fontId="0" fillId="0" borderId="8" xfId="0" applyBorder="1"/>
    <xf numFmtId="49" fontId="19" fillId="0" borderId="0" xfId="0" applyNumberFormat="1" applyFont="1" applyAlignment="1">
      <alignment horizontal="center" vertical="center"/>
    </xf>
    <xf numFmtId="0" fontId="0" fillId="0" borderId="3" xfId="0" applyBorder="1"/>
    <xf numFmtId="0" fontId="23" fillId="0" borderId="0" xfId="0" applyFont="1" applyAlignment="1">
      <alignment horizontal="left"/>
    </xf>
    <xf numFmtId="0" fontId="0" fillId="0" borderId="0" xfId="0" applyAlignment="1">
      <alignment horizontal="center"/>
    </xf>
    <xf numFmtId="164" fontId="4" fillId="2" borderId="0" xfId="1" applyNumberFormat="1" applyFont="1" applyFill="1" applyAlignment="1">
      <alignment horizontal="center"/>
    </xf>
    <xf numFmtId="164" fontId="3" fillId="0" borderId="0" xfId="1" applyNumberFormat="1" applyFont="1"/>
    <xf numFmtId="0" fontId="3" fillId="0" borderId="0" xfId="1" applyFont="1"/>
    <xf numFmtId="49" fontId="4" fillId="0" borderId="0" xfId="1" applyNumberFormat="1" applyFont="1" applyAlignment="1">
      <alignment horizontal="center"/>
    </xf>
    <xf numFmtId="0" fontId="4" fillId="2" borderId="0" xfId="1" applyFont="1" applyFill="1" applyAlignment="1">
      <alignment horizontal="center"/>
    </xf>
    <xf numFmtId="0" fontId="5" fillId="0" borderId="0" xfId="1" applyFont="1" applyAlignment="1">
      <alignment horizontal="center"/>
    </xf>
    <xf numFmtId="190" fontId="0" fillId="0" borderId="0" xfId="0" applyNumberFormat="1"/>
    <xf numFmtId="191" fontId="0" fillId="0" borderId="0" xfId="0" applyNumberFormat="1"/>
    <xf numFmtId="0" fontId="2" fillId="0" borderId="0" xfId="0" applyFont="1"/>
    <xf numFmtId="181" fontId="0" fillId="0" borderId="0" xfId="0" applyNumberFormat="1"/>
    <xf numFmtId="172" fontId="6" fillId="0" borderId="0" xfId="0" applyNumberFormat="1" applyFont="1"/>
    <xf numFmtId="172" fontId="6" fillId="0" borderId="0" xfId="6" applyNumberFormat="1" applyFont="1"/>
    <xf numFmtId="173" fontId="6" fillId="0" borderId="0" xfId="1" applyNumberFormat="1" applyFont="1"/>
    <xf numFmtId="174" fontId="6" fillId="0" borderId="0" xfId="1" applyNumberFormat="1" applyFont="1"/>
    <xf numFmtId="171" fontId="6" fillId="0" borderId="0" xfId="1" applyNumberFormat="1" applyFont="1"/>
    <xf numFmtId="177" fontId="0" fillId="0" borderId="25" xfId="6" applyNumberFormat="1" applyFont="1" applyBorder="1"/>
    <xf numFmtId="174" fontId="0" fillId="0" borderId="0" xfId="0" applyNumberFormat="1"/>
    <xf numFmtId="175" fontId="0" fillId="0" borderId="0" xfId="0" applyNumberFormat="1"/>
    <xf numFmtId="188" fontId="0" fillId="0" borderId="0" xfId="0" applyNumberFormat="1"/>
    <xf numFmtId="189" fontId="0" fillId="0" borderId="0" xfId="0" applyNumberFormat="1"/>
    <xf numFmtId="176" fontId="0" fillId="0" borderId="25" xfId="6" applyNumberFormat="1" applyFont="1" applyBorder="1"/>
    <xf numFmtId="174" fontId="0" fillId="0" borderId="25" xfId="9" applyNumberFormat="1" applyFont="1" applyBorder="1"/>
    <xf numFmtId="171" fontId="0" fillId="0" borderId="25" xfId="9" applyNumberFormat="1" applyFont="1" applyBorder="1"/>
    <xf numFmtId="171" fontId="0" fillId="0" borderId="0" xfId="0" applyNumberFormat="1"/>
    <xf numFmtId="178" fontId="0" fillId="0" borderId="0" xfId="0" applyNumberFormat="1"/>
    <xf numFmtId="179" fontId="0" fillId="0" borderId="0" xfId="7" applyNumberFormat="1" applyFont="1"/>
    <xf numFmtId="180" fontId="0" fillId="0" borderId="0" xfId="0" applyNumberFormat="1"/>
    <xf numFmtId="181" fontId="0" fillId="0" borderId="11" xfId="0" applyNumberFormat="1" applyBorder="1"/>
    <xf numFmtId="182" fontId="0" fillId="0" borderId="25" xfId="7" applyNumberFormat="1" applyFont="1" applyBorder="1"/>
    <xf numFmtId="174" fontId="0" fillId="0" borderId="25" xfId="0" applyNumberFormat="1" applyBorder="1"/>
    <xf numFmtId="183" fontId="0" fillId="0" borderId="25" xfId="7" applyNumberFormat="1" applyFont="1" applyBorder="1"/>
    <xf numFmtId="184" fontId="0" fillId="0" borderId="25" xfId="0" applyNumberFormat="1" applyBorder="1"/>
    <xf numFmtId="185" fontId="0" fillId="0" borderId="25" xfId="0" applyNumberFormat="1" applyBorder="1"/>
    <xf numFmtId="186" fontId="0" fillId="0" borderId="25" xfId="0" applyNumberFormat="1" applyBorder="1"/>
    <xf numFmtId="181" fontId="0" fillId="0" borderId="0" xfId="0" applyNumberFormat="1" applyAlignment="1">
      <alignment horizontal="center"/>
    </xf>
    <xf numFmtId="187" fontId="0" fillId="0" borderId="0" xfId="0" applyNumberFormat="1"/>
    <xf numFmtId="169" fontId="31" fillId="0" borderId="0" xfId="0" applyNumberFormat="1" applyFont="1" applyAlignment="1">
      <alignment horizontal="right"/>
    </xf>
    <xf numFmtId="0" fontId="32" fillId="0" borderId="0" xfId="0" applyFont="1" applyAlignment="1">
      <alignment horizontal="left"/>
    </xf>
    <xf numFmtId="0" fontId="32" fillId="0" borderId="0" xfId="8" applyFont="1" applyFill="1" applyAlignment="1">
      <alignment horizontal="left"/>
    </xf>
    <xf numFmtId="0" fontId="33" fillId="0" borderId="0" xfId="0" applyFont="1" applyAlignment="1">
      <alignment horizontal="right"/>
    </xf>
    <xf numFmtId="0" fontId="0" fillId="0" borderId="0" xfId="0"/>
    <xf numFmtId="49" fontId="19" fillId="0" borderId="0" xfId="0" applyNumberFormat="1" applyFont="1" applyAlignment="1">
      <alignment horizontal="center" vertical="center"/>
    </xf>
    <xf numFmtId="167" fontId="14" fillId="0" borderId="13" xfId="0" applyNumberFormat="1" applyFont="1" applyBorder="1" applyAlignment="1">
      <alignment horizontal="center" vertical="center"/>
    </xf>
    <xf numFmtId="3" fontId="34" fillId="0" borderId="0" xfId="0" applyNumberFormat="1" applyFont="1"/>
    <xf numFmtId="172" fontId="34" fillId="0" borderId="0" xfId="0" applyNumberFormat="1" applyFont="1"/>
    <xf numFmtId="192" fontId="35" fillId="0" borderId="0" xfId="6" applyNumberFormat="1" applyFont="1"/>
    <xf numFmtId="166" fontId="35" fillId="0" borderId="0" xfId="6" applyNumberFormat="1" applyFont="1"/>
    <xf numFmtId="166" fontId="36" fillId="0" borderId="0" xfId="6" applyNumberFormat="1" applyFont="1"/>
    <xf numFmtId="192" fontId="36" fillId="0" borderId="0" xfId="6" applyNumberFormat="1" applyFont="1"/>
    <xf numFmtId="0" fontId="0" fillId="5" borderId="0" xfId="0" applyFill="1"/>
    <xf numFmtId="166" fontId="0" fillId="5" borderId="25" xfId="6" applyNumberFormat="1" applyFont="1" applyFill="1" applyBorder="1"/>
    <xf numFmtId="177" fontId="0" fillId="5" borderId="25" xfId="6" applyNumberFormat="1" applyFont="1" applyFill="1" applyBorder="1"/>
    <xf numFmtId="174" fontId="0" fillId="5" borderId="25" xfId="9" applyNumberFormat="1" applyFont="1" applyFill="1" applyBorder="1"/>
    <xf numFmtId="0" fontId="9" fillId="0" borderId="0" xfId="0" applyFont="1" applyAlignment="1">
      <alignment horizontal="center"/>
    </xf>
    <xf numFmtId="0" fontId="0" fillId="0" borderId="0" xfId="0"/>
    <xf numFmtId="0" fontId="6" fillId="0" borderId="9" xfId="0" applyFont="1" applyBorder="1" applyAlignment="1">
      <alignment horizontal="center" vertical="center" wrapText="1"/>
    </xf>
    <xf numFmtId="0" fontId="0" fillId="0" borderId="7" xfId="0" applyBorder="1"/>
    <xf numFmtId="0" fontId="6" fillId="0" borderId="6" xfId="0" applyFont="1" applyBorder="1" applyAlignment="1">
      <alignment horizontal="center" vertical="center" wrapText="1"/>
    </xf>
    <xf numFmtId="0" fontId="0" fillId="0" borderId="6" xfId="0" applyBorder="1"/>
    <xf numFmtId="164" fontId="6" fillId="0" borderId="7" xfId="0" applyNumberFormat="1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/>
    </xf>
    <xf numFmtId="0" fontId="0" fillId="0" borderId="2" xfId="0" applyBorder="1"/>
    <xf numFmtId="0" fontId="12" fillId="0" borderId="8" xfId="0" applyFont="1" applyBorder="1" applyAlignment="1">
      <alignment horizontal="center"/>
    </xf>
    <xf numFmtId="0" fontId="0" fillId="0" borderId="8" xfId="0" applyBorder="1"/>
    <xf numFmtId="193" fontId="12" fillId="0" borderId="0" xfId="0" applyNumberFormat="1" applyFont="1" applyAlignment="1">
      <alignment horizontal="center"/>
    </xf>
    <xf numFmtId="0" fontId="9" fillId="0" borderId="11" xfId="0" applyFont="1" applyBorder="1" applyAlignment="1">
      <alignment horizontal="center"/>
    </xf>
    <xf numFmtId="0" fontId="0" fillId="0" borderId="14" xfId="0" applyBorder="1"/>
    <xf numFmtId="0" fontId="12" fillId="0" borderId="1" xfId="0" applyFont="1" applyBorder="1" applyAlignment="1">
      <alignment horizontal="center" vertical="center"/>
    </xf>
    <xf numFmtId="0" fontId="0" fillId="0" borderId="3" xfId="0" applyBorder="1"/>
    <xf numFmtId="0" fontId="12" fillId="0" borderId="10" xfId="0" applyFont="1" applyBorder="1" applyAlignment="1">
      <alignment horizontal="center"/>
    </xf>
    <xf numFmtId="0" fontId="0" fillId="0" borderId="10" xfId="0" applyBorder="1"/>
    <xf numFmtId="49" fontId="19" fillId="0" borderId="0" xfId="0" applyNumberFormat="1" applyFont="1" applyAlignment="1">
      <alignment horizontal="center" vertical="center"/>
    </xf>
    <xf numFmtId="0" fontId="24" fillId="0" borderId="0" xfId="0" applyFont="1" applyAlignment="1">
      <alignment horizontal="left" vertical="top" wrapText="1"/>
    </xf>
    <xf numFmtId="0" fontId="2" fillId="0" borderId="0" xfId="0" applyFont="1"/>
    <xf numFmtId="3" fontId="0" fillId="0" borderId="0" xfId="0" applyNumberFormat="1"/>
    <xf numFmtId="164" fontId="0" fillId="0" borderId="0" xfId="0" applyNumberFormat="1"/>
    <xf numFmtId="0" fontId="23" fillId="0" borderId="0" xfId="0" applyFont="1" applyAlignment="1">
      <alignment horizontal="left"/>
    </xf>
    <xf numFmtId="0" fontId="2" fillId="0" borderId="0" xfId="0" applyFont="1" applyAlignment="1">
      <alignment horizontal="center"/>
    </xf>
    <xf numFmtId="0" fontId="0" fillId="0" borderId="0" xfId="0" applyAlignment="1">
      <alignment horizontal="center"/>
    </xf>
    <xf numFmtId="181" fontId="0" fillId="0" borderId="0" xfId="0" applyNumberFormat="1"/>
    <xf numFmtId="164" fontId="4" fillId="2" borderId="0" xfId="1" applyNumberFormat="1" applyFont="1" applyFill="1" applyAlignment="1">
      <alignment horizontal="center"/>
    </xf>
    <xf numFmtId="164" fontId="3" fillId="0" borderId="0" xfId="1" applyNumberFormat="1" applyFont="1"/>
    <xf numFmtId="0" fontId="3" fillId="0" borderId="0" xfId="1" applyFont="1"/>
    <xf numFmtId="49" fontId="4" fillId="0" borderId="0" xfId="1" applyNumberFormat="1" applyFont="1" applyAlignment="1">
      <alignment horizontal="center"/>
    </xf>
    <xf numFmtId="0" fontId="4" fillId="2" borderId="0" xfId="1" applyFont="1" applyFill="1" applyAlignment="1">
      <alignment horizontal="center"/>
    </xf>
    <xf numFmtId="0" fontId="5" fillId="0" borderId="0" xfId="1" applyFont="1" applyAlignment="1">
      <alignment horizontal="center"/>
    </xf>
    <xf numFmtId="175" fontId="0" fillId="0" borderId="0" xfId="0" applyNumberFormat="1" applyAlignment="1">
      <alignment horizontal="center"/>
    </xf>
    <xf numFmtId="188" fontId="0" fillId="0" borderId="0" xfId="0" applyNumberFormat="1"/>
    <xf numFmtId="189" fontId="0" fillId="0" borderId="0" xfId="0" applyNumberFormat="1"/>
    <xf numFmtId="0" fontId="2" fillId="0" borderId="11" xfId="0" applyFont="1" applyBorder="1" applyAlignment="1">
      <alignment horizontal="center"/>
    </xf>
    <xf numFmtId="0" fontId="0" fillId="0" borderId="9" xfId="0" applyBorder="1"/>
    <xf numFmtId="0" fontId="2" fillId="0" borderId="12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190" fontId="0" fillId="0" borderId="0" xfId="0" applyNumberFormat="1"/>
    <xf numFmtId="191" fontId="0" fillId="0" borderId="0" xfId="0" applyNumberFormat="1"/>
    <xf numFmtId="174" fontId="35" fillId="0" borderId="0" xfId="9" applyNumberFormat="1" applyFont="1"/>
    <xf numFmtId="174" fontId="36" fillId="0" borderId="0" xfId="9" applyNumberFormat="1" applyFont="1"/>
    <xf numFmtId="166" fontId="37" fillId="0" borderId="0" xfId="6" applyNumberFormat="1" applyFont="1"/>
    <xf numFmtId="177" fontId="37" fillId="0" borderId="25" xfId="6" applyNumberFormat="1" applyFont="1" applyBorder="1"/>
    <xf numFmtId="174" fontId="37" fillId="0" borderId="0" xfId="0" applyNumberFormat="1" applyFont="1"/>
  </cellXfs>
  <cellStyles count="10">
    <cellStyle name="Comma" xfId="6" builtinId="3"/>
    <cellStyle name="Comma 2" xfId="5" xr:uid="{00000000-0005-0000-0000-000005000000}"/>
    <cellStyle name="Currency" xfId="7" builtinId="4"/>
    <cellStyle name="Normal" xfId="0" builtinId="0"/>
    <cellStyle name="Normal 10" xfId="4" xr:uid="{00000000-0005-0000-0000-000004000000}"/>
    <cellStyle name="Normal 2" xfId="3" xr:uid="{00000000-0005-0000-0000-000003000000}"/>
    <cellStyle name="Normal 2 2" xfId="2" xr:uid="{00000000-0005-0000-0000-000002000000}"/>
    <cellStyle name="Normal 3" xfId="1" xr:uid="{00000000-0005-0000-0000-000001000000}"/>
    <cellStyle name="Normal 8" xfId="8" xr:uid="{00000000-0005-0000-0000-000008000000}"/>
    <cellStyle name="Percent" xfId="9" builtinId="5"/>
  </cellStyles>
  <dxfs count="4">
    <dxf>
      <font>
        <color rgb="FFFF0000"/>
      </font>
    </dxf>
    <dxf>
      <font>
        <color rgb="FFFF0000"/>
      </font>
    </dxf>
    <dxf>
      <font>
        <color rgb="FF9C0006"/>
      </font>
    </dxf>
    <dxf>
      <font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12"/>
  <sheetViews>
    <sheetView workbookViewId="0">
      <selection activeCell="F8" sqref="F8"/>
    </sheetView>
  </sheetViews>
  <sheetFormatPr defaultRowHeight="15" x14ac:dyDescent="0.25"/>
  <cols>
    <col min="1" max="2" width="11.140625" style="139" bestFit="1" customWidth="1"/>
    <col min="4" max="5" width="12.85546875" style="139" bestFit="1" customWidth="1"/>
    <col min="6" max="6" width="12.7109375" style="139" customWidth="1"/>
  </cols>
  <sheetData>
    <row r="1" spans="1:14" ht="15.75" customHeight="1" x14ac:dyDescent="0.25">
      <c r="A1" s="199" t="s">
        <v>0</v>
      </c>
      <c r="B1" s="200"/>
      <c r="C1" s="200"/>
      <c r="D1" s="200"/>
      <c r="E1" s="200"/>
      <c r="F1" s="200"/>
      <c r="G1" s="200"/>
      <c r="H1" s="200"/>
      <c r="I1" s="200"/>
      <c r="J1" s="200"/>
      <c r="K1" s="200"/>
      <c r="L1" s="200"/>
      <c r="M1" s="200"/>
      <c r="N1" s="200"/>
    </row>
    <row r="2" spans="1:14" ht="15.75" customHeight="1" x14ac:dyDescent="0.25">
      <c r="A2" s="199" t="s">
        <v>1</v>
      </c>
      <c r="B2" s="200"/>
      <c r="C2" s="200"/>
      <c r="D2" s="200"/>
      <c r="E2" s="200"/>
      <c r="F2" s="200"/>
      <c r="G2" s="200"/>
      <c r="H2" s="200"/>
      <c r="I2" s="200"/>
      <c r="J2" s="200"/>
      <c r="K2" s="200"/>
      <c r="L2" s="200"/>
      <c r="M2" s="200"/>
      <c r="N2" s="200"/>
    </row>
    <row r="3" spans="1:14" ht="16.5" customHeight="1" thickBot="1" x14ac:dyDescent="0.3">
      <c r="A3" s="138"/>
      <c r="B3" s="138"/>
      <c r="C3" s="138"/>
      <c r="D3" s="138"/>
      <c r="E3" s="138"/>
      <c r="F3" s="138"/>
      <c r="G3" s="138"/>
      <c r="H3" s="138"/>
      <c r="I3" s="138"/>
      <c r="J3" s="138"/>
      <c r="K3" s="138"/>
      <c r="L3" s="138"/>
      <c r="M3" s="138"/>
      <c r="N3" s="138"/>
    </row>
    <row r="4" spans="1:14" x14ac:dyDescent="0.25">
      <c r="A4" s="201" t="s">
        <v>2</v>
      </c>
      <c r="B4" s="14" t="s">
        <v>3</v>
      </c>
      <c r="C4" s="14"/>
      <c r="D4" s="14"/>
      <c r="E4" s="14"/>
      <c r="F4" s="14"/>
      <c r="G4" s="15"/>
    </row>
    <row r="5" spans="1:14" x14ac:dyDescent="0.25">
      <c r="A5" s="200"/>
      <c r="B5" s="206" t="s">
        <v>4</v>
      </c>
      <c r="C5" s="205" t="s">
        <v>5</v>
      </c>
      <c r="D5" s="16" t="s">
        <v>6</v>
      </c>
      <c r="E5" s="16"/>
      <c r="F5" s="75" t="s">
        <v>7</v>
      </c>
      <c r="G5" s="17"/>
    </row>
    <row r="6" spans="1:14" x14ac:dyDescent="0.25">
      <c r="A6" s="200"/>
      <c r="B6" s="200"/>
      <c r="C6" s="200"/>
      <c r="D6" s="206" t="s">
        <v>4</v>
      </c>
      <c r="E6" s="205" t="s">
        <v>5</v>
      </c>
      <c r="F6" s="206" t="s">
        <v>4</v>
      </c>
      <c r="G6" s="203" t="s">
        <v>8</v>
      </c>
    </row>
    <row r="7" spans="1:14" ht="15.75" customHeight="1" thickBot="1" x14ac:dyDescent="0.3">
      <c r="A7" s="202"/>
      <c r="B7" s="202"/>
      <c r="C7" s="202"/>
      <c r="D7" s="202"/>
      <c r="E7" s="202"/>
      <c r="F7" s="202"/>
      <c r="G7" s="204"/>
    </row>
    <row r="8" spans="1:14" ht="15.75" customHeight="1" thickBot="1" x14ac:dyDescent="0.3">
      <c r="A8" s="76">
        <v>4460936</v>
      </c>
      <c r="B8" s="77">
        <v>2572017</v>
      </c>
      <c r="C8" s="71">
        <v>57.7</v>
      </c>
      <c r="D8" s="78">
        <v>2464262</v>
      </c>
      <c r="E8" s="65">
        <v>55.2</v>
      </c>
      <c r="F8" s="78">
        <v>107755</v>
      </c>
      <c r="G8" s="58">
        <v>4.2</v>
      </c>
      <c r="M8" s="79"/>
    </row>
    <row r="9" spans="1:14" x14ac:dyDescent="0.25">
      <c r="E9" s="80"/>
    </row>
    <row r="10" spans="1:14" x14ac:dyDescent="0.25">
      <c r="A10" s="28" t="s">
        <v>9</v>
      </c>
      <c r="B10" s="28"/>
      <c r="C10" s="28"/>
      <c r="D10" s="28"/>
      <c r="E10" s="28"/>
      <c r="F10" s="28"/>
    </row>
    <row r="12" spans="1:14" x14ac:dyDescent="0.25">
      <c r="A12" s="18" t="s">
        <v>10</v>
      </c>
      <c r="B12" s="18"/>
      <c r="C12" s="18"/>
      <c r="D12" s="18"/>
      <c r="E12" s="18"/>
      <c r="F12" s="18"/>
      <c r="G12" s="18"/>
    </row>
  </sheetData>
  <mergeCells count="9">
    <mergeCell ref="A1:N1"/>
    <mergeCell ref="A4:A7"/>
    <mergeCell ref="A2:N2"/>
    <mergeCell ref="G6:G7"/>
    <mergeCell ref="C5:C7"/>
    <mergeCell ref="E6:E7"/>
    <mergeCell ref="D6:D7"/>
    <mergeCell ref="F6:F7"/>
    <mergeCell ref="B5:B7"/>
  </mergeCells>
  <pageMargins left="0.7" right="0.7" top="0.75" bottom="0.75" header="0.3" footer="0.3"/>
  <pageSetup orientation="portrait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7030A0"/>
  </sheetPr>
  <dimension ref="A1:H36"/>
  <sheetViews>
    <sheetView workbookViewId="0">
      <selection activeCell="K10" sqref="K10"/>
    </sheetView>
  </sheetViews>
  <sheetFormatPr defaultRowHeight="15" x14ac:dyDescent="0.25"/>
  <cols>
    <col min="1" max="1" width="19.140625" style="139" bestFit="1" customWidth="1"/>
    <col min="2" max="2" width="13.28515625" style="139" bestFit="1" customWidth="1"/>
    <col min="3" max="3" width="13.5703125" style="139" bestFit="1" customWidth="1"/>
    <col min="4" max="4" width="12.5703125" style="139" bestFit="1" customWidth="1"/>
    <col min="5" max="5" width="14.140625" style="139" bestFit="1" customWidth="1"/>
    <col min="6" max="6" width="11" style="139" bestFit="1" customWidth="1"/>
    <col min="7" max="7" width="18.28515625" style="139" bestFit="1" customWidth="1"/>
    <col min="8" max="8" width="15.140625" style="139" bestFit="1" customWidth="1"/>
  </cols>
  <sheetData>
    <row r="1" spans="1:8" ht="15.75" customHeight="1" thickBot="1" x14ac:dyDescent="0.3">
      <c r="A1" s="238" t="s">
        <v>234</v>
      </c>
      <c r="B1" s="210"/>
      <c r="C1" s="210"/>
      <c r="D1" s="210"/>
      <c r="E1" s="210"/>
      <c r="F1" s="210"/>
      <c r="G1" s="210"/>
      <c r="H1" s="208"/>
    </row>
    <row r="2" spans="1:8" ht="15.75" customHeight="1" thickBot="1" x14ac:dyDescent="0.3">
      <c r="A2" s="40" t="s">
        <v>16</v>
      </c>
      <c r="B2" s="41" t="s">
        <v>235</v>
      </c>
      <c r="C2" s="42" t="s">
        <v>236</v>
      </c>
      <c r="D2" s="43" t="s">
        <v>237</v>
      </c>
      <c r="E2" s="41" t="s">
        <v>238</v>
      </c>
      <c r="F2" s="41" t="s">
        <v>239</v>
      </c>
      <c r="G2" s="41" t="s">
        <v>240</v>
      </c>
      <c r="H2" s="42" t="s">
        <v>241</v>
      </c>
    </row>
    <row r="3" spans="1:8" x14ac:dyDescent="0.25">
      <c r="A3" s="44" t="s">
        <v>242</v>
      </c>
      <c r="B3" s="128">
        <v>1156.3</v>
      </c>
      <c r="C3" s="128">
        <v>1187.1500000000001</v>
      </c>
      <c r="D3" s="128">
        <v>1091.31</v>
      </c>
      <c r="E3" s="171">
        <f t="shared" ref="E3:E10" si="0">B3-C3</f>
        <v>-30.850000000000136</v>
      </c>
      <c r="F3" s="162">
        <f t="shared" ref="F3:F10" si="1">ROUND(E3/C3,3)</f>
        <v>-2.5999999999999999E-2</v>
      </c>
      <c r="G3" s="171">
        <f t="shared" ref="G3:G10" si="2">B3-D3</f>
        <v>64.990000000000009</v>
      </c>
      <c r="H3" s="162">
        <f t="shared" ref="H3:H10" si="3">ROUND(G3/D3,3)</f>
        <v>0.06</v>
      </c>
    </row>
    <row r="4" spans="1:8" x14ac:dyDescent="0.25">
      <c r="A4" s="44" t="s">
        <v>243</v>
      </c>
      <c r="B4" s="128">
        <v>1015.01</v>
      </c>
      <c r="C4" s="128">
        <v>1020</v>
      </c>
      <c r="D4" s="128">
        <v>1009.42</v>
      </c>
      <c r="E4" s="171">
        <f t="shared" si="0"/>
        <v>-4.9900000000000091</v>
      </c>
      <c r="F4" s="162">
        <f t="shared" si="1"/>
        <v>-5.0000000000000001E-3</v>
      </c>
      <c r="G4" s="171">
        <f t="shared" si="2"/>
        <v>5.5900000000000318</v>
      </c>
      <c r="H4" s="162">
        <f t="shared" si="3"/>
        <v>6.0000000000000001E-3</v>
      </c>
    </row>
    <row r="5" spans="1:8" x14ac:dyDescent="0.25">
      <c r="A5" s="44" t="s">
        <v>244</v>
      </c>
      <c r="B5" s="128">
        <v>774.18</v>
      </c>
      <c r="C5" s="128">
        <v>783.55</v>
      </c>
      <c r="D5" s="128">
        <v>723.86</v>
      </c>
      <c r="E5" s="171">
        <f t="shared" si="0"/>
        <v>-9.3700000000000045</v>
      </c>
      <c r="F5" s="162">
        <f t="shared" si="1"/>
        <v>-1.2E-2</v>
      </c>
      <c r="G5" s="171">
        <f t="shared" si="2"/>
        <v>50.319999999999936</v>
      </c>
      <c r="H5" s="162">
        <f t="shared" si="3"/>
        <v>7.0000000000000007E-2</v>
      </c>
    </row>
    <row r="6" spans="1:8" x14ac:dyDescent="0.25">
      <c r="A6" s="44" t="s">
        <v>245</v>
      </c>
      <c r="B6" s="128">
        <v>1154.8399999999999</v>
      </c>
      <c r="C6" s="128">
        <v>1169.46</v>
      </c>
      <c r="D6" s="128">
        <v>1130.53</v>
      </c>
      <c r="E6" s="171">
        <f t="shared" si="0"/>
        <v>-14.620000000000118</v>
      </c>
      <c r="F6" s="162">
        <f t="shared" si="1"/>
        <v>-1.2999999999999999E-2</v>
      </c>
      <c r="G6" s="171">
        <f t="shared" si="2"/>
        <v>24.309999999999945</v>
      </c>
      <c r="H6" s="162">
        <f t="shared" si="3"/>
        <v>2.1999999999999999E-2</v>
      </c>
    </row>
    <row r="7" spans="1:8" x14ac:dyDescent="0.25">
      <c r="A7" s="44" t="s">
        <v>246</v>
      </c>
      <c r="B7" s="128">
        <v>904.27</v>
      </c>
      <c r="C7" s="128">
        <v>878.18</v>
      </c>
      <c r="D7" s="128">
        <v>758.84</v>
      </c>
      <c r="E7" s="171">
        <f t="shared" si="0"/>
        <v>26.090000000000032</v>
      </c>
      <c r="F7" s="162">
        <f t="shared" si="1"/>
        <v>0.03</v>
      </c>
      <c r="G7" s="171">
        <f t="shared" si="2"/>
        <v>145.42999999999995</v>
      </c>
      <c r="H7" s="162">
        <f t="shared" si="3"/>
        <v>0.192</v>
      </c>
    </row>
    <row r="8" spans="1:8" x14ac:dyDescent="0.25">
      <c r="A8" s="44" t="s">
        <v>247</v>
      </c>
      <c r="B8" s="128">
        <v>829.6</v>
      </c>
      <c r="C8" s="128">
        <v>824.65</v>
      </c>
      <c r="D8" s="128">
        <v>840.38</v>
      </c>
      <c r="E8" s="171">
        <f t="shared" si="0"/>
        <v>4.9500000000000455</v>
      </c>
      <c r="F8" s="162">
        <f t="shared" si="1"/>
        <v>6.0000000000000001E-3</v>
      </c>
      <c r="G8" s="171">
        <f t="shared" si="2"/>
        <v>-10.779999999999973</v>
      </c>
      <c r="H8" s="162">
        <f t="shared" si="3"/>
        <v>-1.2999999999999999E-2</v>
      </c>
    </row>
    <row r="9" spans="1:8" x14ac:dyDescent="0.25">
      <c r="A9" s="44" t="s">
        <v>248</v>
      </c>
      <c r="B9" s="128">
        <v>1095.28</v>
      </c>
      <c r="C9" s="128">
        <v>1091.6500000000001</v>
      </c>
      <c r="D9" s="128">
        <v>1009.93</v>
      </c>
      <c r="E9" s="171">
        <f t="shared" si="0"/>
        <v>3.6299999999998818</v>
      </c>
      <c r="F9" s="162">
        <f t="shared" si="1"/>
        <v>3.0000000000000001E-3</v>
      </c>
      <c r="G9" s="171">
        <f t="shared" si="2"/>
        <v>85.350000000000023</v>
      </c>
      <c r="H9" s="162">
        <f t="shared" si="3"/>
        <v>8.5000000000000006E-2</v>
      </c>
    </row>
    <row r="10" spans="1:8" x14ac:dyDescent="0.25">
      <c r="A10" s="44" t="s">
        <v>249</v>
      </c>
      <c r="B10" s="128">
        <v>957.39</v>
      </c>
      <c r="C10" s="128">
        <v>943.8</v>
      </c>
      <c r="D10" s="128">
        <v>986.93</v>
      </c>
      <c r="E10" s="171">
        <f t="shared" si="0"/>
        <v>13.590000000000032</v>
      </c>
      <c r="F10" s="162">
        <f t="shared" si="1"/>
        <v>1.4E-2</v>
      </c>
      <c r="G10" s="171">
        <f t="shared" si="2"/>
        <v>-29.539999999999964</v>
      </c>
      <c r="H10" s="162">
        <f t="shared" si="3"/>
        <v>-0.03</v>
      </c>
    </row>
    <row r="11" spans="1:8" x14ac:dyDescent="0.25">
      <c r="G11" s="129"/>
    </row>
    <row r="12" spans="1:8" ht="15.75" customHeight="1" thickBot="1" x14ac:dyDescent="0.3"/>
    <row r="13" spans="1:8" ht="15.75" customHeight="1" thickBot="1" x14ac:dyDescent="0.3">
      <c r="A13" s="236" t="s">
        <v>250</v>
      </c>
      <c r="B13" s="237"/>
      <c r="C13" s="237"/>
      <c r="D13" s="237"/>
      <c r="E13" s="237"/>
      <c r="F13" s="237"/>
      <c r="G13" s="237"/>
      <c r="H13" s="217"/>
    </row>
    <row r="14" spans="1:8" ht="15.75" customHeight="1" thickBot="1" x14ac:dyDescent="0.3">
      <c r="A14" s="41" t="s">
        <v>16</v>
      </c>
      <c r="B14" s="42" t="s">
        <v>235</v>
      </c>
      <c r="C14" s="43" t="s">
        <v>236</v>
      </c>
      <c r="D14" s="41" t="s">
        <v>237</v>
      </c>
      <c r="E14" s="42" t="s">
        <v>238</v>
      </c>
      <c r="F14" s="43" t="s">
        <v>239</v>
      </c>
      <c r="G14" s="42" t="s">
        <v>240</v>
      </c>
      <c r="H14" s="45" t="s">
        <v>241</v>
      </c>
    </row>
    <row r="15" spans="1:8" x14ac:dyDescent="0.25">
      <c r="A15" s="44" t="s">
        <v>242</v>
      </c>
      <c r="B15" s="46">
        <v>33.799999999999997</v>
      </c>
      <c r="C15" s="46">
        <v>34.5</v>
      </c>
      <c r="D15" s="46">
        <v>33</v>
      </c>
      <c r="E15" s="172">
        <f t="shared" ref="E15:E22" si="4">B15-C15</f>
        <v>-0.70000000000000284</v>
      </c>
      <c r="F15" s="162">
        <f t="shared" ref="F15:F22" si="5">ROUND(E15/C15,3)</f>
        <v>-0.02</v>
      </c>
      <c r="G15" s="172">
        <f t="shared" ref="G15:G22" si="6">B15-D15</f>
        <v>0.79999999999999716</v>
      </c>
      <c r="H15" s="162">
        <f t="shared" ref="H15:H22" si="7">ROUND(G15/D15,3)</f>
        <v>2.4E-2</v>
      </c>
    </row>
    <row r="16" spans="1:8" x14ac:dyDescent="0.25">
      <c r="A16" s="44" t="s">
        <v>243</v>
      </c>
      <c r="B16" s="46">
        <v>33.799999999999997</v>
      </c>
      <c r="C16" s="46">
        <v>34</v>
      </c>
      <c r="D16" s="46">
        <v>34.700000000000003</v>
      </c>
      <c r="E16" s="172">
        <f t="shared" si="4"/>
        <v>-0.20000000000000284</v>
      </c>
      <c r="F16" s="162">
        <f t="shared" si="5"/>
        <v>-6.0000000000000001E-3</v>
      </c>
      <c r="G16" s="172">
        <f t="shared" si="6"/>
        <v>-0.90000000000000568</v>
      </c>
      <c r="H16" s="162">
        <f t="shared" si="7"/>
        <v>-2.5999999999999999E-2</v>
      </c>
    </row>
    <row r="17" spans="1:8" x14ac:dyDescent="0.25">
      <c r="A17" s="44" t="s">
        <v>244</v>
      </c>
      <c r="B17" s="46">
        <v>33</v>
      </c>
      <c r="C17" s="46">
        <v>33.299999999999997</v>
      </c>
      <c r="D17" s="46">
        <v>32.1</v>
      </c>
      <c r="E17" s="172">
        <f t="shared" si="4"/>
        <v>-0.29999999999999716</v>
      </c>
      <c r="F17" s="162">
        <f t="shared" si="5"/>
        <v>-8.9999999999999993E-3</v>
      </c>
      <c r="G17" s="172">
        <f t="shared" si="6"/>
        <v>0.89999999999999858</v>
      </c>
      <c r="H17" s="162">
        <f t="shared" si="7"/>
        <v>2.8000000000000001E-2</v>
      </c>
    </row>
    <row r="18" spans="1:8" x14ac:dyDescent="0.25">
      <c r="A18" s="44" t="s">
        <v>245</v>
      </c>
      <c r="B18" s="46">
        <v>34.9</v>
      </c>
      <c r="C18" s="46">
        <v>35.6</v>
      </c>
      <c r="D18" s="46">
        <v>34.700000000000003</v>
      </c>
      <c r="E18" s="172">
        <f t="shared" si="4"/>
        <v>-0.70000000000000284</v>
      </c>
      <c r="F18" s="162">
        <f t="shared" si="5"/>
        <v>-0.02</v>
      </c>
      <c r="G18" s="172">
        <f t="shared" si="6"/>
        <v>0.19999999999999574</v>
      </c>
      <c r="H18" s="162">
        <f t="shared" si="7"/>
        <v>6.0000000000000001E-3</v>
      </c>
    </row>
    <row r="19" spans="1:8" x14ac:dyDescent="0.25">
      <c r="A19" s="44" t="s">
        <v>246</v>
      </c>
      <c r="B19" s="46">
        <v>31</v>
      </c>
      <c r="C19" s="46">
        <v>30.9</v>
      </c>
      <c r="D19" s="46">
        <v>30.5</v>
      </c>
      <c r="E19" s="172">
        <f t="shared" si="4"/>
        <v>0.10000000000000142</v>
      </c>
      <c r="F19" s="162">
        <f t="shared" si="5"/>
        <v>3.0000000000000001E-3</v>
      </c>
      <c r="G19" s="172">
        <f t="shared" si="6"/>
        <v>0.5</v>
      </c>
      <c r="H19" s="162">
        <f t="shared" si="7"/>
        <v>1.6E-2</v>
      </c>
    </row>
    <row r="20" spans="1:8" x14ac:dyDescent="0.25">
      <c r="A20" s="44" t="s">
        <v>247</v>
      </c>
      <c r="B20" s="46">
        <v>32.700000000000003</v>
      </c>
      <c r="C20" s="46">
        <v>32.1</v>
      </c>
      <c r="D20" s="46">
        <v>32.1</v>
      </c>
      <c r="E20" s="172">
        <f t="shared" si="4"/>
        <v>0.60000000000000142</v>
      </c>
      <c r="F20" s="162">
        <f t="shared" si="5"/>
        <v>1.9E-2</v>
      </c>
      <c r="G20" s="172">
        <f t="shared" si="6"/>
        <v>0.60000000000000142</v>
      </c>
      <c r="H20" s="162">
        <f t="shared" si="7"/>
        <v>1.9E-2</v>
      </c>
    </row>
    <row r="21" spans="1:8" x14ac:dyDescent="0.25">
      <c r="A21" s="44" t="s">
        <v>248</v>
      </c>
      <c r="B21" s="46">
        <v>35.700000000000003</v>
      </c>
      <c r="C21" s="46">
        <v>35</v>
      </c>
      <c r="D21" s="46">
        <v>34.200000000000003</v>
      </c>
      <c r="E21" s="172">
        <f t="shared" si="4"/>
        <v>0.70000000000000284</v>
      </c>
      <c r="F21" s="162">
        <f t="shared" si="5"/>
        <v>0.02</v>
      </c>
      <c r="G21" s="172">
        <f t="shared" si="6"/>
        <v>1.5</v>
      </c>
      <c r="H21" s="162">
        <f t="shared" si="7"/>
        <v>4.3999999999999997E-2</v>
      </c>
    </row>
    <row r="22" spans="1:8" x14ac:dyDescent="0.25">
      <c r="A22" s="44" t="s">
        <v>249</v>
      </c>
      <c r="B22" s="46">
        <v>32.9</v>
      </c>
      <c r="C22" s="46">
        <v>32.5</v>
      </c>
      <c r="D22" s="46">
        <v>34.799999999999997</v>
      </c>
      <c r="E22" s="172">
        <f t="shared" si="4"/>
        <v>0.39999999999999858</v>
      </c>
      <c r="F22" s="162">
        <f t="shared" si="5"/>
        <v>1.2E-2</v>
      </c>
      <c r="G22" s="172">
        <f t="shared" si="6"/>
        <v>-1.8999999999999986</v>
      </c>
      <c r="H22" s="162">
        <f t="shared" si="7"/>
        <v>-5.5E-2</v>
      </c>
    </row>
    <row r="24" spans="1:8" ht="15.75" customHeight="1" thickBot="1" x14ac:dyDescent="0.3"/>
    <row r="25" spans="1:8" ht="15.75" customHeight="1" thickBot="1" x14ac:dyDescent="0.3">
      <c r="A25" s="236" t="s">
        <v>251</v>
      </c>
      <c r="B25" s="237"/>
      <c r="C25" s="237"/>
      <c r="D25" s="237"/>
      <c r="E25" s="237"/>
      <c r="F25" s="237"/>
      <c r="G25" s="237"/>
      <c r="H25" s="217"/>
    </row>
    <row r="26" spans="1:8" ht="15.75" customHeight="1" thickBot="1" x14ac:dyDescent="0.3">
      <c r="A26" s="41" t="s">
        <v>16</v>
      </c>
      <c r="B26" s="47" t="s">
        <v>235</v>
      </c>
      <c r="C26" s="48" t="s">
        <v>236</v>
      </c>
      <c r="D26" s="48" t="s">
        <v>237</v>
      </c>
      <c r="E26" s="48" t="s">
        <v>238</v>
      </c>
      <c r="F26" s="48" t="s">
        <v>239</v>
      </c>
      <c r="G26" s="40" t="s">
        <v>240</v>
      </c>
      <c r="H26" s="42" t="s">
        <v>241</v>
      </c>
    </row>
    <row r="27" spans="1:8" x14ac:dyDescent="0.25">
      <c r="A27" s="44" t="s">
        <v>242</v>
      </c>
      <c r="B27" s="128">
        <v>34.21</v>
      </c>
      <c r="C27" s="128">
        <v>34.409999999999997</v>
      </c>
      <c r="D27" s="128">
        <v>33.07</v>
      </c>
      <c r="E27" s="171">
        <f t="shared" ref="E27:E34" si="8">B27-C27</f>
        <v>-0.19999999999999574</v>
      </c>
      <c r="F27" s="162">
        <f t="shared" ref="F27:F34" si="9">ROUND(E27/C27,3)</f>
        <v>-6.0000000000000001E-3</v>
      </c>
      <c r="G27" s="171">
        <f t="shared" ref="G27:G34" si="10">B27-D27</f>
        <v>1.1400000000000006</v>
      </c>
      <c r="H27" s="162">
        <f t="shared" ref="H27:H34" si="11">ROUND(G27/D27,3)</f>
        <v>3.4000000000000002E-2</v>
      </c>
    </row>
    <row r="28" spans="1:8" x14ac:dyDescent="0.25">
      <c r="A28" s="44" t="s">
        <v>243</v>
      </c>
      <c r="B28" s="128">
        <v>30.03</v>
      </c>
      <c r="C28" s="128">
        <v>30</v>
      </c>
      <c r="D28" s="128">
        <v>29.09</v>
      </c>
      <c r="E28" s="171">
        <f t="shared" si="8"/>
        <v>3.0000000000001137E-2</v>
      </c>
      <c r="F28" s="162">
        <f t="shared" si="9"/>
        <v>1E-3</v>
      </c>
      <c r="G28" s="171">
        <f t="shared" si="10"/>
        <v>0.94000000000000128</v>
      </c>
      <c r="H28" s="162">
        <f t="shared" si="11"/>
        <v>3.2000000000000001E-2</v>
      </c>
    </row>
    <row r="29" spans="1:8" x14ac:dyDescent="0.25">
      <c r="A29" s="44" t="s">
        <v>244</v>
      </c>
      <c r="B29" s="128">
        <v>23.46</v>
      </c>
      <c r="C29" s="128">
        <v>23.53</v>
      </c>
      <c r="D29" s="128">
        <v>22.55</v>
      </c>
      <c r="E29" s="171">
        <f t="shared" si="8"/>
        <v>-7.0000000000000284E-2</v>
      </c>
      <c r="F29" s="162">
        <f t="shared" si="9"/>
        <v>-3.0000000000000001E-3</v>
      </c>
      <c r="G29" s="171">
        <f t="shared" si="10"/>
        <v>0.91000000000000014</v>
      </c>
      <c r="H29" s="162">
        <f t="shared" si="11"/>
        <v>0.04</v>
      </c>
    </row>
    <row r="30" spans="1:8" x14ac:dyDescent="0.25">
      <c r="A30" s="44" t="s">
        <v>245</v>
      </c>
      <c r="B30" s="128">
        <v>33.090000000000003</v>
      </c>
      <c r="C30" s="128">
        <v>32.85</v>
      </c>
      <c r="D30" s="128">
        <v>32.58</v>
      </c>
      <c r="E30" s="171">
        <f t="shared" si="8"/>
        <v>0.24000000000000199</v>
      </c>
      <c r="F30" s="162">
        <f t="shared" si="9"/>
        <v>7.0000000000000001E-3</v>
      </c>
      <c r="G30" s="171">
        <f t="shared" si="10"/>
        <v>0.51000000000000512</v>
      </c>
      <c r="H30" s="162">
        <f t="shared" si="11"/>
        <v>1.6E-2</v>
      </c>
    </row>
    <row r="31" spans="1:8" x14ac:dyDescent="0.25">
      <c r="A31" s="44" t="s">
        <v>246</v>
      </c>
      <c r="B31" s="128">
        <v>29.17</v>
      </c>
      <c r="C31" s="128">
        <v>28.42</v>
      </c>
      <c r="D31" s="128">
        <v>24.88</v>
      </c>
      <c r="E31" s="171">
        <f t="shared" si="8"/>
        <v>0.75</v>
      </c>
      <c r="F31" s="162">
        <f t="shared" si="9"/>
        <v>2.5999999999999999E-2</v>
      </c>
      <c r="G31" s="171">
        <f t="shared" si="10"/>
        <v>4.2900000000000027</v>
      </c>
      <c r="H31" s="162">
        <f t="shared" si="11"/>
        <v>0.17199999999999999</v>
      </c>
    </row>
    <row r="32" spans="1:8" x14ac:dyDescent="0.25">
      <c r="A32" s="44" t="s">
        <v>247</v>
      </c>
      <c r="B32" s="128">
        <v>25.37</v>
      </c>
      <c r="C32" s="128">
        <v>25.69</v>
      </c>
      <c r="D32" s="128">
        <v>26.18</v>
      </c>
      <c r="E32" s="171">
        <f t="shared" si="8"/>
        <v>-0.32000000000000028</v>
      </c>
      <c r="F32" s="162">
        <f t="shared" si="9"/>
        <v>-1.2E-2</v>
      </c>
      <c r="G32" s="171">
        <f t="shared" si="10"/>
        <v>-0.80999999999999872</v>
      </c>
      <c r="H32" s="162">
        <f t="shared" si="11"/>
        <v>-3.1E-2</v>
      </c>
    </row>
    <row r="33" spans="1:8" x14ac:dyDescent="0.25">
      <c r="A33" s="44" t="s">
        <v>248</v>
      </c>
      <c r="B33" s="128">
        <v>30.68</v>
      </c>
      <c r="C33" s="128">
        <v>31.19</v>
      </c>
      <c r="D33" s="128">
        <v>29.53</v>
      </c>
      <c r="E33" s="171">
        <f t="shared" si="8"/>
        <v>-0.51000000000000156</v>
      </c>
      <c r="F33" s="162">
        <f t="shared" si="9"/>
        <v>-1.6E-2</v>
      </c>
      <c r="G33" s="171">
        <f t="shared" si="10"/>
        <v>1.1499999999999986</v>
      </c>
      <c r="H33" s="162">
        <f t="shared" si="11"/>
        <v>3.9E-2</v>
      </c>
    </row>
    <row r="34" spans="1:8" x14ac:dyDescent="0.25">
      <c r="A34" s="44" t="s">
        <v>249</v>
      </c>
      <c r="B34" s="128">
        <v>29.1</v>
      </c>
      <c r="C34" s="128">
        <v>29.04</v>
      </c>
      <c r="D34" s="128">
        <v>28.36</v>
      </c>
      <c r="E34" s="171">
        <f t="shared" si="8"/>
        <v>6.0000000000002274E-2</v>
      </c>
      <c r="F34" s="162">
        <f t="shared" si="9"/>
        <v>2E-3</v>
      </c>
      <c r="G34" s="171">
        <f t="shared" si="10"/>
        <v>0.74000000000000199</v>
      </c>
      <c r="H34" s="162">
        <f t="shared" si="11"/>
        <v>2.5999999999999999E-2</v>
      </c>
    </row>
    <row r="36" spans="1:8" x14ac:dyDescent="0.25">
      <c r="A36" t="s">
        <v>125</v>
      </c>
    </row>
  </sheetData>
  <mergeCells count="3">
    <mergeCell ref="A25:H25"/>
    <mergeCell ref="A13:H13"/>
    <mergeCell ref="A1:H1"/>
  </mergeCells>
  <pageMargins left="0.7" right="0.7" top="0.75" bottom="0.75" header="0.3" footer="0.3"/>
  <pageSetup orientation="portrait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7030A0"/>
  </sheetPr>
  <dimension ref="A1:U43"/>
  <sheetViews>
    <sheetView zoomScale="90" zoomScaleNormal="90" workbookViewId="0">
      <selection activeCell="K22" sqref="K22"/>
    </sheetView>
  </sheetViews>
  <sheetFormatPr defaultRowHeight="15" x14ac:dyDescent="0.25"/>
  <cols>
    <col min="1" max="1" width="32.42578125" style="139" bestFit="1" customWidth="1"/>
    <col min="2" max="2" width="13.28515625" style="139" bestFit="1" customWidth="1"/>
    <col min="3" max="3" width="13.5703125" style="139" bestFit="1" customWidth="1"/>
    <col min="4" max="4" width="12.5703125" style="139" bestFit="1" customWidth="1"/>
    <col min="5" max="5" width="14.140625" style="139" bestFit="1" customWidth="1"/>
    <col min="6" max="6" width="11" style="155" bestFit="1" customWidth="1"/>
    <col min="7" max="7" width="18.28515625" style="139" bestFit="1" customWidth="1"/>
    <col min="8" max="8" width="15.140625" style="155" bestFit="1" customWidth="1"/>
    <col min="15" max="15" width="12.140625" style="139" customWidth="1"/>
    <col min="16" max="17" width="9.85546875" style="139" bestFit="1" customWidth="1"/>
  </cols>
  <sheetData>
    <row r="1" spans="1:21" ht="15.75" customHeight="1" thickBot="1" x14ac:dyDescent="0.3">
      <c r="A1" s="239" t="s">
        <v>252</v>
      </c>
      <c r="B1" s="202"/>
      <c r="C1" s="202"/>
      <c r="D1" s="202"/>
      <c r="E1" s="202"/>
      <c r="F1" s="202"/>
      <c r="G1" s="202"/>
      <c r="H1" s="202"/>
    </row>
    <row r="2" spans="1:21" ht="15.75" customHeight="1" thickBot="1" x14ac:dyDescent="0.3">
      <c r="A2" s="49" t="s">
        <v>253</v>
      </c>
      <c r="B2" s="49" t="s">
        <v>235</v>
      </c>
      <c r="C2" s="49" t="s">
        <v>236</v>
      </c>
      <c r="D2" s="49" t="s">
        <v>237</v>
      </c>
      <c r="E2" s="49" t="s">
        <v>238</v>
      </c>
      <c r="F2" s="173" t="s">
        <v>239</v>
      </c>
      <c r="G2" s="49" t="s">
        <v>240</v>
      </c>
      <c r="H2" s="173" t="s">
        <v>241</v>
      </c>
      <c r="I2" s="143"/>
    </row>
    <row r="3" spans="1:21" ht="15.75" customHeight="1" x14ac:dyDescent="0.25">
      <c r="A3" s="50" t="s">
        <v>254</v>
      </c>
      <c r="B3" s="130">
        <v>1076.19</v>
      </c>
      <c r="C3" s="130">
        <v>1080.6300000000001</v>
      </c>
      <c r="D3" s="130">
        <v>1022.46</v>
      </c>
      <c r="E3" s="174">
        <f t="shared" ref="E3:E13" si="0">B3-C3</f>
        <v>-4.4400000000000546</v>
      </c>
      <c r="F3" s="175">
        <f t="shared" ref="F3:F13" si="1">ROUND((B3-C3)/C3,3)</f>
        <v>-4.0000000000000001E-3</v>
      </c>
      <c r="G3" s="174">
        <f t="shared" ref="G3:G13" si="2">B3-D3</f>
        <v>53.730000000000018</v>
      </c>
      <c r="H3" s="175">
        <f t="shared" ref="H3:H13" si="3">ROUND((B3-D3)/D3,3)</f>
        <v>5.2999999999999999E-2</v>
      </c>
    </row>
    <row r="4" spans="1:21" ht="15.75" customHeight="1" x14ac:dyDescent="0.25">
      <c r="A4" s="50" t="s">
        <v>255</v>
      </c>
      <c r="B4" s="130">
        <v>1412.38</v>
      </c>
      <c r="C4" s="130">
        <v>1398.81</v>
      </c>
      <c r="D4" s="130">
        <v>1355.11</v>
      </c>
      <c r="E4" s="174">
        <f t="shared" si="0"/>
        <v>13.570000000000164</v>
      </c>
      <c r="F4" s="175">
        <f t="shared" si="1"/>
        <v>0.01</v>
      </c>
      <c r="G4" s="174">
        <f t="shared" si="2"/>
        <v>57.270000000000209</v>
      </c>
      <c r="H4" s="175">
        <f t="shared" si="3"/>
        <v>4.2000000000000003E-2</v>
      </c>
      <c r="O4" s="130"/>
      <c r="P4" s="130"/>
      <c r="Q4" s="130"/>
      <c r="R4" s="176"/>
      <c r="S4" s="177"/>
      <c r="T4" s="176"/>
      <c r="U4" s="177"/>
    </row>
    <row r="5" spans="1:21" ht="15.75" customHeight="1" x14ac:dyDescent="0.25">
      <c r="A5" s="50" t="s">
        <v>256</v>
      </c>
      <c r="B5" s="130">
        <v>1401.04</v>
      </c>
      <c r="C5" s="130">
        <v>1385.97</v>
      </c>
      <c r="D5" s="130">
        <v>1376</v>
      </c>
      <c r="E5" s="174">
        <f t="shared" si="0"/>
        <v>15.069999999999936</v>
      </c>
      <c r="F5" s="175">
        <f t="shared" si="1"/>
        <v>1.0999999999999999E-2</v>
      </c>
      <c r="G5" s="174">
        <f t="shared" si="2"/>
        <v>25.039999999999964</v>
      </c>
      <c r="H5" s="175">
        <f t="shared" si="3"/>
        <v>1.7999999999999999E-2</v>
      </c>
    </row>
    <row r="6" spans="1:21" ht="15.75" customHeight="1" x14ac:dyDescent="0.25">
      <c r="A6" s="50" t="s">
        <v>257</v>
      </c>
      <c r="B6" s="130">
        <v>1409.52</v>
      </c>
      <c r="C6" s="130">
        <v>1394.68</v>
      </c>
      <c r="D6" s="130">
        <v>1343.4</v>
      </c>
      <c r="E6" s="174">
        <f t="shared" si="0"/>
        <v>14.839999999999918</v>
      </c>
      <c r="F6" s="175">
        <f t="shared" si="1"/>
        <v>1.0999999999999999E-2</v>
      </c>
      <c r="G6" s="174">
        <f t="shared" si="2"/>
        <v>66.119999999999891</v>
      </c>
      <c r="H6" s="175">
        <f t="shared" si="3"/>
        <v>4.9000000000000002E-2</v>
      </c>
    </row>
    <row r="7" spans="1:21" ht="15.75" customHeight="1" x14ac:dyDescent="0.25">
      <c r="A7" s="50" t="s">
        <v>258</v>
      </c>
      <c r="B7" s="130">
        <v>995.3</v>
      </c>
      <c r="C7" s="130">
        <v>1004.08</v>
      </c>
      <c r="D7" s="130">
        <v>942.19</v>
      </c>
      <c r="E7" s="174">
        <f t="shared" si="0"/>
        <v>-8.7800000000000864</v>
      </c>
      <c r="F7" s="175">
        <f t="shared" si="1"/>
        <v>-8.9999999999999993E-3</v>
      </c>
      <c r="G7" s="174">
        <f t="shared" si="2"/>
        <v>53.1099999999999</v>
      </c>
      <c r="H7" s="175">
        <f t="shared" si="3"/>
        <v>5.6000000000000001E-2</v>
      </c>
    </row>
    <row r="8" spans="1:21" ht="15.75" customHeight="1" x14ac:dyDescent="0.25">
      <c r="A8" s="50" t="s">
        <v>139</v>
      </c>
      <c r="B8" s="130">
        <v>947.24</v>
      </c>
      <c r="C8" s="130">
        <v>944.12</v>
      </c>
      <c r="D8" s="130">
        <v>870.18</v>
      </c>
      <c r="E8" s="174">
        <f t="shared" si="0"/>
        <v>3.1200000000000045</v>
      </c>
      <c r="F8" s="175">
        <f t="shared" si="1"/>
        <v>3.0000000000000001E-3</v>
      </c>
      <c r="G8" s="174">
        <f t="shared" si="2"/>
        <v>77.060000000000059</v>
      </c>
      <c r="H8" s="175">
        <f t="shared" si="3"/>
        <v>8.8999999999999996E-2</v>
      </c>
    </row>
    <row r="9" spans="1:21" ht="15.75" customHeight="1" x14ac:dyDescent="0.25">
      <c r="A9" s="50" t="s">
        <v>259</v>
      </c>
      <c r="B9" s="130">
        <v>1275.04</v>
      </c>
      <c r="C9" s="130">
        <v>1308.6300000000001</v>
      </c>
      <c r="D9" s="130">
        <v>1244.33</v>
      </c>
      <c r="E9" s="174">
        <f t="shared" si="0"/>
        <v>-33.590000000000146</v>
      </c>
      <c r="F9" s="175">
        <f t="shared" si="1"/>
        <v>-2.5999999999999999E-2</v>
      </c>
      <c r="G9" s="174">
        <f t="shared" si="2"/>
        <v>30.710000000000036</v>
      </c>
      <c r="H9" s="175">
        <f t="shared" si="3"/>
        <v>2.5000000000000001E-2</v>
      </c>
    </row>
    <row r="10" spans="1:21" ht="15.75" customHeight="1" x14ac:dyDescent="0.25">
      <c r="A10" s="50" t="s">
        <v>260</v>
      </c>
      <c r="B10" s="130">
        <v>1403.86</v>
      </c>
      <c r="C10" s="130">
        <v>1459.2</v>
      </c>
      <c r="D10" s="130">
        <v>1255.4100000000001</v>
      </c>
      <c r="E10" s="174">
        <f t="shared" si="0"/>
        <v>-55.340000000000146</v>
      </c>
      <c r="F10" s="175">
        <f t="shared" si="1"/>
        <v>-3.7999999999999999E-2</v>
      </c>
      <c r="G10" s="174">
        <f t="shared" si="2"/>
        <v>148.44999999999982</v>
      </c>
      <c r="H10" s="175">
        <f t="shared" si="3"/>
        <v>0.11799999999999999</v>
      </c>
    </row>
    <row r="11" spans="1:21" ht="15.75" customHeight="1" x14ac:dyDescent="0.25">
      <c r="A11" s="50" t="s">
        <v>261</v>
      </c>
      <c r="B11" s="130">
        <v>1004.49</v>
      </c>
      <c r="C11" s="130">
        <v>1009.58</v>
      </c>
      <c r="D11" s="130">
        <v>1017.92</v>
      </c>
      <c r="E11" s="174">
        <f t="shared" si="0"/>
        <v>-5.0900000000000318</v>
      </c>
      <c r="F11" s="175">
        <f t="shared" si="1"/>
        <v>-5.0000000000000001E-3</v>
      </c>
      <c r="G11" s="174">
        <f t="shared" si="2"/>
        <v>-13.42999999999995</v>
      </c>
      <c r="H11" s="175">
        <f t="shared" si="3"/>
        <v>-1.2999999999999999E-2</v>
      </c>
    </row>
    <row r="12" spans="1:21" ht="15.75" customHeight="1" x14ac:dyDescent="0.25">
      <c r="A12" s="50" t="s">
        <v>262</v>
      </c>
      <c r="B12" s="130">
        <v>499.97</v>
      </c>
      <c r="C12" s="130">
        <v>495.47</v>
      </c>
      <c r="D12" s="130">
        <v>481.97</v>
      </c>
      <c r="E12" s="174">
        <f t="shared" si="0"/>
        <v>4.5</v>
      </c>
      <c r="F12" s="175">
        <f t="shared" si="1"/>
        <v>8.9999999999999993E-3</v>
      </c>
      <c r="G12" s="174">
        <f t="shared" si="2"/>
        <v>18</v>
      </c>
      <c r="H12" s="175">
        <f t="shared" si="3"/>
        <v>3.6999999999999998E-2</v>
      </c>
    </row>
    <row r="13" spans="1:21" ht="15.75" customHeight="1" thickBot="1" x14ac:dyDescent="0.3">
      <c r="A13" s="50" t="s">
        <v>157</v>
      </c>
      <c r="B13" s="130">
        <v>921.91</v>
      </c>
      <c r="C13" s="130">
        <v>949.08</v>
      </c>
      <c r="D13" s="130">
        <v>965.6</v>
      </c>
      <c r="E13" s="174">
        <f t="shared" si="0"/>
        <v>-27.170000000000073</v>
      </c>
      <c r="F13" s="175">
        <f t="shared" si="1"/>
        <v>-2.9000000000000001E-2</v>
      </c>
      <c r="G13" s="174">
        <f t="shared" si="2"/>
        <v>-43.690000000000055</v>
      </c>
      <c r="H13" s="175">
        <f t="shared" si="3"/>
        <v>-4.4999999999999998E-2</v>
      </c>
    </row>
    <row r="14" spans="1:21" x14ac:dyDescent="0.25">
      <c r="A14" s="55"/>
    </row>
    <row r="15" spans="1:21" ht="15.75" customHeight="1" thickBot="1" x14ac:dyDescent="0.3">
      <c r="A15" s="239" t="s">
        <v>263</v>
      </c>
      <c r="B15" s="202"/>
      <c r="C15" s="202"/>
      <c r="D15" s="202"/>
      <c r="E15" s="202"/>
      <c r="F15" s="202"/>
      <c r="G15" s="202"/>
      <c r="H15" s="202"/>
    </row>
    <row r="16" spans="1:21" ht="15.75" customHeight="1" thickBot="1" x14ac:dyDescent="0.3">
      <c r="A16" s="49" t="s">
        <v>253</v>
      </c>
      <c r="B16" s="49" t="s">
        <v>235</v>
      </c>
      <c r="C16" s="49" t="s">
        <v>236</v>
      </c>
      <c r="D16" s="49" t="s">
        <v>237</v>
      </c>
      <c r="E16" s="49" t="s">
        <v>238</v>
      </c>
      <c r="F16" s="173" t="s">
        <v>239</v>
      </c>
      <c r="G16" s="49" t="s">
        <v>240</v>
      </c>
      <c r="H16" s="173" t="s">
        <v>241</v>
      </c>
      <c r="I16" s="143"/>
    </row>
    <row r="17" spans="1:21" ht="15.75" customHeight="1" x14ac:dyDescent="0.25">
      <c r="A17" s="50" t="s">
        <v>254</v>
      </c>
      <c r="B17" s="131">
        <v>33.799999999999997</v>
      </c>
      <c r="C17" s="131">
        <v>34.1</v>
      </c>
      <c r="D17" s="131">
        <v>33.700000000000003</v>
      </c>
      <c r="E17" s="172">
        <f t="shared" ref="E17:E27" si="4">B17-C17</f>
        <v>-0.30000000000000426</v>
      </c>
      <c r="F17" s="175">
        <f t="shared" ref="F17:F27" si="5">ROUND((B17-C17)/C17,3)</f>
        <v>-8.9999999999999993E-3</v>
      </c>
      <c r="G17" s="172">
        <f t="shared" ref="G17:G27" si="6">B17-D17</f>
        <v>9.9999999999994316E-2</v>
      </c>
      <c r="H17" s="175">
        <f t="shared" ref="H17:H27" si="7">ROUND((B17-D17)/D17,3)</f>
        <v>3.0000000000000001E-3</v>
      </c>
    </row>
    <row r="18" spans="1:21" ht="15.75" customHeight="1" x14ac:dyDescent="0.25">
      <c r="A18" s="50" t="s">
        <v>255</v>
      </c>
      <c r="B18" s="131">
        <v>40.4</v>
      </c>
      <c r="C18" s="131">
        <v>40.299999999999997</v>
      </c>
      <c r="D18" s="131">
        <v>39.6</v>
      </c>
      <c r="E18" s="172">
        <f t="shared" si="4"/>
        <v>0.10000000000000142</v>
      </c>
      <c r="F18" s="175">
        <f t="shared" si="5"/>
        <v>2E-3</v>
      </c>
      <c r="G18" s="172">
        <f t="shared" si="6"/>
        <v>0.79999999999999716</v>
      </c>
      <c r="H18" s="175">
        <f t="shared" si="7"/>
        <v>0.02</v>
      </c>
    </row>
    <row r="19" spans="1:21" ht="15.75" customHeight="1" x14ac:dyDescent="0.25">
      <c r="A19" s="50" t="s">
        <v>256</v>
      </c>
      <c r="B19" s="131">
        <v>41.5</v>
      </c>
      <c r="C19" s="131">
        <v>41.2</v>
      </c>
      <c r="D19" s="131">
        <v>41.9</v>
      </c>
      <c r="E19" s="172">
        <f t="shared" si="4"/>
        <v>0.29999999999999716</v>
      </c>
      <c r="F19" s="175">
        <f t="shared" si="5"/>
        <v>7.0000000000000001E-3</v>
      </c>
      <c r="G19" s="172">
        <f t="shared" si="6"/>
        <v>-0.39999999999999858</v>
      </c>
      <c r="H19" s="175">
        <f t="shared" si="7"/>
        <v>-0.01</v>
      </c>
    </row>
    <row r="20" spans="1:21" ht="15.75" customHeight="1" x14ac:dyDescent="0.25">
      <c r="A20" s="50" t="s">
        <v>257</v>
      </c>
      <c r="B20" s="131">
        <v>40.1</v>
      </c>
      <c r="C20" s="131">
        <v>40.1</v>
      </c>
      <c r="D20" s="131">
        <v>39.5</v>
      </c>
      <c r="E20" s="172">
        <f t="shared" si="4"/>
        <v>0</v>
      </c>
      <c r="F20" s="175">
        <f t="shared" si="5"/>
        <v>0</v>
      </c>
      <c r="G20" s="172">
        <f t="shared" si="6"/>
        <v>0.60000000000000142</v>
      </c>
      <c r="H20" s="175">
        <f t="shared" si="7"/>
        <v>1.4999999999999999E-2</v>
      </c>
    </row>
    <row r="21" spans="1:21" ht="15.75" customHeight="1" x14ac:dyDescent="0.25">
      <c r="A21" s="50" t="s">
        <v>258</v>
      </c>
      <c r="B21" s="131">
        <v>32.200000000000003</v>
      </c>
      <c r="C21" s="131">
        <v>32.6</v>
      </c>
      <c r="D21" s="131">
        <v>32.299999999999997</v>
      </c>
      <c r="E21" s="172">
        <f t="shared" si="4"/>
        <v>-0.39999999999999858</v>
      </c>
      <c r="F21" s="175">
        <f t="shared" si="5"/>
        <v>-1.2E-2</v>
      </c>
      <c r="G21" s="172">
        <f t="shared" si="6"/>
        <v>-9.9999999999994316E-2</v>
      </c>
      <c r="H21" s="175">
        <f t="shared" si="7"/>
        <v>-3.0000000000000001E-3</v>
      </c>
    </row>
    <row r="22" spans="1:21" ht="15.75" customHeight="1" x14ac:dyDescent="0.25">
      <c r="A22" s="50" t="s">
        <v>139</v>
      </c>
      <c r="B22" s="131">
        <v>34</v>
      </c>
      <c r="C22" s="131">
        <v>33.9</v>
      </c>
      <c r="D22" s="131">
        <v>32.799999999999997</v>
      </c>
      <c r="E22" s="172">
        <f t="shared" si="4"/>
        <v>0.10000000000000142</v>
      </c>
      <c r="F22" s="175">
        <f t="shared" si="5"/>
        <v>3.0000000000000001E-3</v>
      </c>
      <c r="G22" s="172">
        <f t="shared" si="6"/>
        <v>1.2000000000000028</v>
      </c>
      <c r="H22" s="175">
        <f t="shared" si="7"/>
        <v>3.6999999999999998E-2</v>
      </c>
      <c r="O22" s="131"/>
      <c r="P22" s="131"/>
      <c r="Q22" s="131"/>
      <c r="R22" s="178"/>
      <c r="S22" s="177"/>
      <c r="T22" s="178"/>
      <c r="U22" s="177"/>
    </row>
    <row r="23" spans="1:21" ht="15.75" customHeight="1" x14ac:dyDescent="0.25">
      <c r="A23" s="50" t="s">
        <v>259</v>
      </c>
      <c r="B23" s="131">
        <v>35.299999999999997</v>
      </c>
      <c r="C23" s="131">
        <v>36.1</v>
      </c>
      <c r="D23" s="131">
        <v>37.1</v>
      </c>
      <c r="E23" s="172">
        <f t="shared" si="4"/>
        <v>-0.80000000000000426</v>
      </c>
      <c r="F23" s="175">
        <f t="shared" si="5"/>
        <v>-2.1999999999999999E-2</v>
      </c>
      <c r="G23" s="172">
        <f t="shared" si="6"/>
        <v>-1.8000000000000043</v>
      </c>
      <c r="H23" s="175">
        <f t="shared" si="7"/>
        <v>-4.9000000000000002E-2</v>
      </c>
      <c r="R23" s="179"/>
    </row>
    <row r="24" spans="1:21" ht="15.75" customHeight="1" x14ac:dyDescent="0.25">
      <c r="A24" s="50" t="s">
        <v>260</v>
      </c>
      <c r="B24" s="131">
        <v>37.1</v>
      </c>
      <c r="C24" s="131">
        <v>38.4</v>
      </c>
      <c r="D24" s="131">
        <v>37</v>
      </c>
      <c r="E24" s="172">
        <f t="shared" si="4"/>
        <v>-1.2999999999999972</v>
      </c>
      <c r="F24" s="175">
        <f t="shared" si="5"/>
        <v>-3.4000000000000002E-2</v>
      </c>
      <c r="G24" s="172">
        <f t="shared" si="6"/>
        <v>0.10000000000000142</v>
      </c>
      <c r="H24" s="175">
        <f t="shared" si="7"/>
        <v>3.0000000000000001E-3</v>
      </c>
    </row>
    <row r="25" spans="1:21" ht="15.75" customHeight="1" x14ac:dyDescent="0.25">
      <c r="A25" s="50" t="s">
        <v>261</v>
      </c>
      <c r="B25" s="131">
        <v>31.4</v>
      </c>
      <c r="C25" s="131">
        <v>31.5</v>
      </c>
      <c r="D25" s="131">
        <v>31.8</v>
      </c>
      <c r="E25" s="172">
        <f t="shared" si="4"/>
        <v>-0.10000000000000142</v>
      </c>
      <c r="F25" s="175">
        <f t="shared" si="5"/>
        <v>-3.0000000000000001E-3</v>
      </c>
      <c r="G25" s="172">
        <f t="shared" si="6"/>
        <v>-0.40000000000000213</v>
      </c>
      <c r="H25" s="175">
        <f t="shared" si="7"/>
        <v>-1.2999999999999999E-2</v>
      </c>
    </row>
    <row r="26" spans="1:21" ht="15.75" customHeight="1" x14ac:dyDescent="0.25">
      <c r="A26" s="50" t="s">
        <v>262</v>
      </c>
      <c r="B26" s="131">
        <v>25.6</v>
      </c>
      <c r="C26" s="131">
        <v>25.5</v>
      </c>
      <c r="D26" s="131">
        <v>25.3</v>
      </c>
      <c r="E26" s="172">
        <f t="shared" si="4"/>
        <v>0.10000000000000142</v>
      </c>
      <c r="F26" s="175">
        <f t="shared" si="5"/>
        <v>4.0000000000000001E-3</v>
      </c>
      <c r="G26" s="172">
        <f t="shared" si="6"/>
        <v>0.30000000000000071</v>
      </c>
      <c r="H26" s="175">
        <f t="shared" si="7"/>
        <v>1.2E-2</v>
      </c>
    </row>
    <row r="27" spans="1:21" x14ac:dyDescent="0.25">
      <c r="A27" s="50" t="s">
        <v>157</v>
      </c>
      <c r="B27" s="131">
        <v>32.1</v>
      </c>
      <c r="C27" s="131">
        <v>33</v>
      </c>
      <c r="D27" s="131">
        <v>34</v>
      </c>
      <c r="E27" s="172">
        <f t="shared" si="4"/>
        <v>-0.89999999999999858</v>
      </c>
      <c r="F27" s="175">
        <f t="shared" si="5"/>
        <v>-2.7E-2</v>
      </c>
      <c r="G27" s="172">
        <f t="shared" si="6"/>
        <v>-1.8999999999999986</v>
      </c>
      <c r="H27" s="175">
        <f t="shared" si="7"/>
        <v>-5.6000000000000001E-2</v>
      </c>
    </row>
    <row r="28" spans="1:21" x14ac:dyDescent="0.25">
      <c r="F28" s="180"/>
      <c r="G28" s="178"/>
      <c r="H28" s="180"/>
    </row>
    <row r="29" spans="1:21" ht="15.75" customHeight="1" thickBot="1" x14ac:dyDescent="0.3">
      <c r="A29" s="239" t="s">
        <v>264</v>
      </c>
      <c r="B29" s="202"/>
      <c r="C29" s="202"/>
      <c r="D29" s="202"/>
      <c r="E29" s="202"/>
      <c r="F29" s="202"/>
      <c r="G29" s="202"/>
      <c r="H29" s="202"/>
    </row>
    <row r="30" spans="1:21" ht="15.75" customHeight="1" thickBot="1" x14ac:dyDescent="0.3">
      <c r="A30" s="49" t="s">
        <v>253</v>
      </c>
      <c r="B30" s="49" t="s">
        <v>235</v>
      </c>
      <c r="C30" s="49" t="s">
        <v>236</v>
      </c>
      <c r="D30" s="49" t="s">
        <v>237</v>
      </c>
      <c r="E30" s="49" t="s">
        <v>238</v>
      </c>
      <c r="F30" s="173" t="s">
        <v>239</v>
      </c>
      <c r="G30" s="49" t="s">
        <v>240</v>
      </c>
      <c r="H30" s="173" t="s">
        <v>241</v>
      </c>
    </row>
    <row r="31" spans="1:21" ht="15.75" customHeight="1" x14ac:dyDescent="0.25">
      <c r="A31" s="50" t="s">
        <v>254</v>
      </c>
      <c r="B31" s="129">
        <v>31.84</v>
      </c>
      <c r="C31" s="129">
        <v>31.69</v>
      </c>
      <c r="D31" s="129">
        <v>30.34</v>
      </c>
      <c r="E31" s="174">
        <f t="shared" ref="E31:E41" si="8">B31-C31</f>
        <v>0.14999999999999858</v>
      </c>
      <c r="F31" s="175">
        <f t="shared" ref="F31:F41" si="9">ROUND((B31-C31)/C31,3)</f>
        <v>5.0000000000000001E-3</v>
      </c>
      <c r="G31" s="174">
        <f t="shared" ref="G31:G41" si="10">B31-D31</f>
        <v>1.5</v>
      </c>
      <c r="H31" s="175">
        <f t="shared" ref="H31:H41" si="11">ROUND((B31-D31)/D31,3)</f>
        <v>4.9000000000000002E-2</v>
      </c>
    </row>
    <row r="32" spans="1:21" ht="15.75" customHeight="1" x14ac:dyDescent="0.25">
      <c r="A32" s="50" t="s">
        <v>255</v>
      </c>
      <c r="B32" s="129">
        <v>34.96</v>
      </c>
      <c r="C32" s="129">
        <v>34.71</v>
      </c>
      <c r="D32" s="129">
        <v>34.22</v>
      </c>
      <c r="E32" s="174">
        <f t="shared" si="8"/>
        <v>0.25</v>
      </c>
      <c r="F32" s="175">
        <f t="shared" si="9"/>
        <v>7.0000000000000001E-3</v>
      </c>
      <c r="G32" s="174">
        <f t="shared" si="10"/>
        <v>0.74000000000000199</v>
      </c>
      <c r="H32" s="175">
        <f t="shared" si="11"/>
        <v>2.1999999999999999E-2</v>
      </c>
      <c r="O32" s="129"/>
      <c r="P32" s="129"/>
      <c r="Q32" s="129"/>
      <c r="R32" s="181"/>
      <c r="S32" s="155"/>
      <c r="T32" s="181"/>
      <c r="U32" s="155"/>
    </row>
    <row r="33" spans="1:21" ht="15.75" customHeight="1" x14ac:dyDescent="0.25">
      <c r="A33" s="50" t="s">
        <v>256</v>
      </c>
      <c r="B33" s="129">
        <v>33.76</v>
      </c>
      <c r="C33" s="129">
        <v>33.64</v>
      </c>
      <c r="D33" s="129">
        <v>32.840000000000003</v>
      </c>
      <c r="E33" s="174">
        <f t="shared" si="8"/>
        <v>0.11999999999999744</v>
      </c>
      <c r="F33" s="175">
        <f t="shared" si="9"/>
        <v>4.0000000000000001E-3</v>
      </c>
      <c r="G33" s="174">
        <f t="shared" si="10"/>
        <v>0.9199999999999946</v>
      </c>
      <c r="H33" s="175">
        <f t="shared" si="11"/>
        <v>2.8000000000000001E-2</v>
      </c>
      <c r="O33" s="129"/>
      <c r="P33" s="129"/>
      <c r="Q33" s="129"/>
      <c r="R33" s="181"/>
      <c r="S33" s="155"/>
      <c r="T33" s="181"/>
      <c r="U33" s="155"/>
    </row>
    <row r="34" spans="1:21" ht="15.75" customHeight="1" x14ac:dyDescent="0.25">
      <c r="A34" s="50" t="s">
        <v>257</v>
      </c>
      <c r="B34" s="129">
        <v>35.15</v>
      </c>
      <c r="C34" s="129">
        <v>34.78</v>
      </c>
      <c r="D34" s="129">
        <v>34.01</v>
      </c>
      <c r="E34" s="174">
        <f t="shared" si="8"/>
        <v>0.36999999999999744</v>
      </c>
      <c r="F34" s="175">
        <f t="shared" si="9"/>
        <v>1.0999999999999999E-2</v>
      </c>
      <c r="G34" s="174">
        <f t="shared" si="10"/>
        <v>1.1400000000000006</v>
      </c>
      <c r="H34" s="175">
        <f t="shared" si="11"/>
        <v>3.4000000000000002E-2</v>
      </c>
      <c r="O34" s="129"/>
      <c r="P34" s="129"/>
      <c r="Q34" s="129"/>
      <c r="R34" s="181"/>
      <c r="S34" s="155"/>
      <c r="T34" s="181"/>
      <c r="U34" s="155"/>
    </row>
    <row r="35" spans="1:21" ht="15.75" customHeight="1" x14ac:dyDescent="0.25">
      <c r="A35" s="50" t="s">
        <v>258</v>
      </c>
      <c r="B35" s="129">
        <v>30.91</v>
      </c>
      <c r="C35" s="129">
        <v>30.8</v>
      </c>
      <c r="D35" s="129">
        <v>29.17</v>
      </c>
      <c r="E35" s="174">
        <f t="shared" si="8"/>
        <v>0.10999999999999943</v>
      </c>
      <c r="F35" s="175">
        <f t="shared" si="9"/>
        <v>4.0000000000000001E-3</v>
      </c>
      <c r="G35" s="174">
        <f t="shared" si="10"/>
        <v>1.7399999999999984</v>
      </c>
      <c r="H35" s="175">
        <f t="shared" si="11"/>
        <v>0.06</v>
      </c>
    </row>
    <row r="36" spans="1:21" ht="15.75" customHeight="1" x14ac:dyDescent="0.25">
      <c r="A36" s="50" t="s">
        <v>139</v>
      </c>
      <c r="B36" s="129">
        <v>27.86</v>
      </c>
      <c r="C36" s="129">
        <v>27.85</v>
      </c>
      <c r="D36" s="129">
        <v>26.53</v>
      </c>
      <c r="E36" s="174">
        <f t="shared" si="8"/>
        <v>9.9999999999980105E-3</v>
      </c>
      <c r="F36" s="175">
        <f t="shared" si="9"/>
        <v>0</v>
      </c>
      <c r="G36" s="174">
        <f t="shared" si="10"/>
        <v>1.3299999999999983</v>
      </c>
      <c r="H36" s="175">
        <f t="shared" si="11"/>
        <v>0.05</v>
      </c>
    </row>
    <row r="37" spans="1:21" ht="15.75" customHeight="1" x14ac:dyDescent="0.25">
      <c r="A37" s="50" t="s">
        <v>259</v>
      </c>
      <c r="B37" s="129">
        <v>36.119999999999997</v>
      </c>
      <c r="C37" s="129">
        <v>36.25</v>
      </c>
      <c r="D37" s="129">
        <v>33.54</v>
      </c>
      <c r="E37" s="174">
        <f t="shared" si="8"/>
        <v>-0.13000000000000256</v>
      </c>
      <c r="F37" s="175">
        <f t="shared" si="9"/>
        <v>-4.0000000000000001E-3</v>
      </c>
      <c r="G37" s="174">
        <f t="shared" si="10"/>
        <v>2.5799999999999983</v>
      </c>
      <c r="H37" s="175">
        <f t="shared" si="11"/>
        <v>7.6999999999999999E-2</v>
      </c>
    </row>
    <row r="38" spans="1:21" ht="15.75" customHeight="1" x14ac:dyDescent="0.25">
      <c r="A38" s="50" t="s">
        <v>260</v>
      </c>
      <c r="B38" s="129">
        <v>37.840000000000003</v>
      </c>
      <c r="C38" s="129">
        <v>38</v>
      </c>
      <c r="D38" s="129">
        <v>33.93</v>
      </c>
      <c r="E38" s="174">
        <f t="shared" si="8"/>
        <v>-0.15999999999999659</v>
      </c>
      <c r="F38" s="175">
        <f t="shared" si="9"/>
        <v>-4.0000000000000001E-3</v>
      </c>
      <c r="G38" s="174">
        <f t="shared" si="10"/>
        <v>3.9100000000000037</v>
      </c>
      <c r="H38" s="175">
        <f t="shared" si="11"/>
        <v>0.115</v>
      </c>
    </row>
    <row r="39" spans="1:21" ht="15.75" customHeight="1" x14ac:dyDescent="0.25">
      <c r="A39" s="50" t="s">
        <v>261</v>
      </c>
      <c r="B39" s="129">
        <v>31.99</v>
      </c>
      <c r="C39" s="129">
        <v>32.049999999999997</v>
      </c>
      <c r="D39" s="129">
        <v>32.01</v>
      </c>
      <c r="E39" s="174">
        <f t="shared" si="8"/>
        <v>-5.9999999999998721E-2</v>
      </c>
      <c r="F39" s="175">
        <f t="shared" si="9"/>
        <v>-2E-3</v>
      </c>
      <c r="G39" s="174">
        <f t="shared" si="10"/>
        <v>-1.9999999999999574E-2</v>
      </c>
      <c r="H39" s="175">
        <f t="shared" si="11"/>
        <v>-1E-3</v>
      </c>
    </row>
    <row r="40" spans="1:21" ht="15.75" customHeight="1" x14ac:dyDescent="0.25">
      <c r="A40" s="50" t="s">
        <v>262</v>
      </c>
      <c r="B40" s="129">
        <v>19.53</v>
      </c>
      <c r="C40" s="129">
        <v>19.43</v>
      </c>
      <c r="D40" s="129">
        <v>19.05</v>
      </c>
      <c r="E40" s="174">
        <f t="shared" si="8"/>
        <v>0.10000000000000142</v>
      </c>
      <c r="F40" s="175">
        <f t="shared" si="9"/>
        <v>5.0000000000000001E-3</v>
      </c>
      <c r="G40" s="174">
        <f t="shared" si="10"/>
        <v>0.48000000000000043</v>
      </c>
      <c r="H40" s="175">
        <f t="shared" si="11"/>
        <v>2.5000000000000001E-2</v>
      </c>
    </row>
    <row r="41" spans="1:21" x14ac:dyDescent="0.25">
      <c r="A41" s="50" t="s">
        <v>157</v>
      </c>
      <c r="B41" s="129">
        <v>28.72</v>
      </c>
      <c r="C41" s="129">
        <v>28.76</v>
      </c>
      <c r="D41" s="129">
        <v>28.4</v>
      </c>
      <c r="E41" s="174">
        <f t="shared" si="8"/>
        <v>-4.00000000000027E-2</v>
      </c>
      <c r="F41" s="175">
        <f t="shared" si="9"/>
        <v>-1E-3</v>
      </c>
      <c r="G41" s="174">
        <f t="shared" si="10"/>
        <v>0.32000000000000028</v>
      </c>
      <c r="H41" s="175">
        <f t="shared" si="11"/>
        <v>1.0999999999999999E-2</v>
      </c>
    </row>
    <row r="43" spans="1:21" x14ac:dyDescent="0.25">
      <c r="A43" t="s">
        <v>125</v>
      </c>
    </row>
  </sheetData>
  <mergeCells count="3">
    <mergeCell ref="A1:H1"/>
    <mergeCell ref="A29:H29"/>
    <mergeCell ref="A15:H15"/>
  </mergeCells>
  <pageMargins left="0.7" right="0.7" top="0.75" bottom="0.75" header="0.3" footer="0.3"/>
  <pageSetup orientation="portrait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7030A0"/>
  </sheetPr>
  <dimension ref="A1:H67"/>
  <sheetViews>
    <sheetView zoomScale="90" zoomScaleNormal="90" workbookViewId="0">
      <selection activeCell="B5" sqref="B5:H29"/>
    </sheetView>
  </sheetViews>
  <sheetFormatPr defaultRowHeight="15" x14ac:dyDescent="0.25"/>
  <cols>
    <col min="1" max="1" width="72.5703125" style="139" bestFit="1" customWidth="1"/>
    <col min="2" max="4" width="11.5703125" style="139" bestFit="1" customWidth="1"/>
    <col min="6" max="6" width="9.85546875" style="152" customWidth="1"/>
    <col min="8" max="8" width="9.140625" style="152" customWidth="1"/>
  </cols>
  <sheetData>
    <row r="1" spans="1:8" x14ac:dyDescent="0.25">
      <c r="E1" s="225" t="s">
        <v>111</v>
      </c>
      <c r="F1" s="240"/>
      <c r="G1" s="200"/>
      <c r="H1" s="240"/>
    </row>
    <row r="2" spans="1:8" x14ac:dyDescent="0.25">
      <c r="A2" s="154" t="s">
        <v>165</v>
      </c>
      <c r="B2" t="s">
        <v>113</v>
      </c>
      <c r="C2" t="s">
        <v>114</v>
      </c>
      <c r="D2" t="s">
        <v>115</v>
      </c>
      <c r="E2" t="s">
        <v>116</v>
      </c>
      <c r="F2" s="152" t="s">
        <v>117</v>
      </c>
      <c r="G2" t="s">
        <v>115</v>
      </c>
      <c r="H2" s="152" t="s">
        <v>117</v>
      </c>
    </row>
    <row r="3" spans="1:8" x14ac:dyDescent="0.25">
      <c r="A3" s="154" t="s">
        <v>265</v>
      </c>
      <c r="B3" t="s">
        <v>119</v>
      </c>
      <c r="C3" t="s">
        <v>119</v>
      </c>
      <c r="D3" t="s">
        <v>120</v>
      </c>
      <c r="E3" t="s">
        <v>119</v>
      </c>
      <c r="F3" s="152" t="s">
        <v>121</v>
      </c>
      <c r="G3" t="s">
        <v>120</v>
      </c>
      <c r="H3" s="152" t="s">
        <v>121</v>
      </c>
    </row>
    <row r="5" spans="1:8" x14ac:dyDescent="0.25">
      <c r="A5" t="s">
        <v>128</v>
      </c>
      <c r="B5" s="80">
        <v>441200</v>
      </c>
      <c r="C5" s="80">
        <v>440900</v>
      </c>
      <c r="D5" s="80">
        <v>423000</v>
      </c>
      <c r="E5" s="165">
        <f t="shared" ref="E5:E29" si="0">B5-C5</f>
        <v>300</v>
      </c>
      <c r="F5" s="162">
        <f t="shared" ref="F5:F29" si="1">ROUND((B5-C5)/C5,3)</f>
        <v>1E-3</v>
      </c>
      <c r="G5" s="165">
        <f t="shared" ref="G5:G29" si="2">B5-D5</f>
        <v>18200</v>
      </c>
      <c r="H5" s="162">
        <f t="shared" ref="H5:H29" si="3">ROUND((B5-D5)/D5,3)</f>
        <v>4.2999999999999997E-2</v>
      </c>
    </row>
    <row r="6" spans="1:8" x14ac:dyDescent="0.25">
      <c r="A6" t="s">
        <v>167</v>
      </c>
      <c r="B6" s="80">
        <v>369500</v>
      </c>
      <c r="C6" s="80">
        <v>368700</v>
      </c>
      <c r="D6" s="80">
        <v>353500</v>
      </c>
      <c r="E6" s="165">
        <f t="shared" si="0"/>
        <v>800</v>
      </c>
      <c r="F6" s="162">
        <f t="shared" si="1"/>
        <v>2E-3</v>
      </c>
      <c r="G6" s="165">
        <f t="shared" si="2"/>
        <v>16000</v>
      </c>
      <c r="H6" s="162">
        <f t="shared" si="3"/>
        <v>4.4999999999999998E-2</v>
      </c>
    </row>
    <row r="7" spans="1:8" x14ac:dyDescent="0.25">
      <c r="A7" t="s">
        <v>168</v>
      </c>
      <c r="B7" s="80">
        <v>60400</v>
      </c>
      <c r="C7" s="80">
        <v>60200</v>
      </c>
      <c r="D7" s="80">
        <v>59500</v>
      </c>
      <c r="E7" s="165">
        <f t="shared" si="0"/>
        <v>200</v>
      </c>
      <c r="F7" s="162">
        <f t="shared" si="1"/>
        <v>3.0000000000000001E-3</v>
      </c>
      <c r="G7" s="165">
        <f t="shared" si="2"/>
        <v>900</v>
      </c>
      <c r="H7" s="162">
        <f t="shared" si="3"/>
        <v>1.4999999999999999E-2</v>
      </c>
    </row>
    <row r="8" spans="1:8" x14ac:dyDescent="0.25">
      <c r="A8" t="s">
        <v>182</v>
      </c>
      <c r="B8" s="80">
        <v>380800</v>
      </c>
      <c r="C8" s="80">
        <v>380700</v>
      </c>
      <c r="D8" s="80">
        <v>363500</v>
      </c>
      <c r="E8" s="165">
        <f t="shared" si="0"/>
        <v>100</v>
      </c>
      <c r="F8" s="162">
        <f t="shared" si="1"/>
        <v>0</v>
      </c>
      <c r="G8" s="165">
        <f t="shared" si="2"/>
        <v>17300</v>
      </c>
      <c r="H8" s="162">
        <f t="shared" si="3"/>
        <v>4.8000000000000001E-2</v>
      </c>
    </row>
    <row r="9" spans="1:8" x14ac:dyDescent="0.25">
      <c r="A9" t="s">
        <v>183</v>
      </c>
      <c r="B9" s="80">
        <v>309100</v>
      </c>
      <c r="C9" s="80">
        <v>308500</v>
      </c>
      <c r="D9" s="80">
        <v>294000</v>
      </c>
      <c r="E9" s="165">
        <f t="shared" si="0"/>
        <v>600</v>
      </c>
      <c r="F9" s="162">
        <f t="shared" si="1"/>
        <v>2E-3</v>
      </c>
      <c r="G9" s="165">
        <f t="shared" si="2"/>
        <v>15100</v>
      </c>
      <c r="H9" s="162">
        <f t="shared" si="3"/>
        <v>5.0999999999999997E-2</v>
      </c>
    </row>
    <row r="10" spans="1:8" x14ac:dyDescent="0.25">
      <c r="A10" t="s">
        <v>169</v>
      </c>
      <c r="B10" s="80">
        <v>25500</v>
      </c>
      <c r="C10" s="80">
        <v>25400</v>
      </c>
      <c r="D10" s="80">
        <v>24100</v>
      </c>
      <c r="E10" s="165">
        <f t="shared" si="0"/>
        <v>100</v>
      </c>
      <c r="F10" s="162">
        <f t="shared" si="1"/>
        <v>4.0000000000000001E-3</v>
      </c>
      <c r="G10" s="165">
        <f t="shared" si="2"/>
        <v>1400</v>
      </c>
      <c r="H10" s="162">
        <f t="shared" si="3"/>
        <v>5.8000000000000003E-2</v>
      </c>
    </row>
    <row r="11" spans="1:8" x14ac:dyDescent="0.25">
      <c r="A11" t="s">
        <v>175</v>
      </c>
      <c r="B11" s="80">
        <v>34900</v>
      </c>
      <c r="C11" s="80">
        <v>34800</v>
      </c>
      <c r="D11" s="80">
        <v>35400</v>
      </c>
      <c r="E11" s="165">
        <f t="shared" si="0"/>
        <v>100</v>
      </c>
      <c r="F11" s="162">
        <f t="shared" si="1"/>
        <v>3.0000000000000001E-3</v>
      </c>
      <c r="G11" s="165">
        <f t="shared" si="2"/>
        <v>-500</v>
      </c>
      <c r="H11" s="162">
        <f t="shared" si="3"/>
        <v>-1.4E-2</v>
      </c>
    </row>
    <row r="12" spans="1:8" x14ac:dyDescent="0.25">
      <c r="A12" t="s">
        <v>184</v>
      </c>
      <c r="B12" s="80">
        <v>78400</v>
      </c>
      <c r="C12" s="80">
        <v>78100</v>
      </c>
      <c r="D12" s="80">
        <v>76600</v>
      </c>
      <c r="E12" s="165">
        <f t="shared" si="0"/>
        <v>300</v>
      </c>
      <c r="F12" s="162">
        <f t="shared" si="1"/>
        <v>4.0000000000000001E-3</v>
      </c>
      <c r="G12" s="165">
        <f t="shared" si="2"/>
        <v>1800</v>
      </c>
      <c r="H12" s="162">
        <f t="shared" si="3"/>
        <v>2.3E-2</v>
      </c>
    </row>
    <row r="13" spans="1:8" x14ac:dyDescent="0.25">
      <c r="A13" t="s">
        <v>185</v>
      </c>
      <c r="B13" s="80">
        <v>13000</v>
      </c>
      <c r="C13" s="80">
        <v>13000</v>
      </c>
      <c r="D13" s="80">
        <v>12900</v>
      </c>
      <c r="E13" s="165">
        <f t="shared" si="0"/>
        <v>0</v>
      </c>
      <c r="F13" s="162">
        <f t="shared" si="1"/>
        <v>0</v>
      </c>
      <c r="G13" s="165">
        <f t="shared" si="2"/>
        <v>100</v>
      </c>
      <c r="H13" s="162">
        <f t="shared" si="3"/>
        <v>8.0000000000000002E-3</v>
      </c>
    </row>
    <row r="14" spans="1:8" x14ac:dyDescent="0.25">
      <c r="A14" t="s">
        <v>188</v>
      </c>
      <c r="B14" s="80">
        <v>46000</v>
      </c>
      <c r="C14" s="80">
        <v>46000</v>
      </c>
      <c r="D14" s="80">
        <v>45300</v>
      </c>
      <c r="E14" s="165">
        <f t="shared" si="0"/>
        <v>0</v>
      </c>
      <c r="F14" s="162">
        <f t="shared" si="1"/>
        <v>0</v>
      </c>
      <c r="G14" s="165">
        <f t="shared" si="2"/>
        <v>700</v>
      </c>
      <c r="H14" s="162">
        <f t="shared" si="3"/>
        <v>1.4999999999999999E-2</v>
      </c>
    </row>
    <row r="15" spans="1:8" x14ac:dyDescent="0.25">
      <c r="A15" t="s">
        <v>193</v>
      </c>
      <c r="B15" s="80">
        <v>8500</v>
      </c>
      <c r="C15" s="80">
        <v>8500</v>
      </c>
      <c r="D15" s="80">
        <v>8300</v>
      </c>
      <c r="E15" s="165">
        <f t="shared" si="0"/>
        <v>0</v>
      </c>
      <c r="F15" s="162">
        <f t="shared" si="1"/>
        <v>0</v>
      </c>
      <c r="G15" s="165">
        <f t="shared" si="2"/>
        <v>200</v>
      </c>
      <c r="H15" s="162">
        <f t="shared" si="3"/>
        <v>2.4E-2</v>
      </c>
    </row>
    <row r="16" spans="1:8" x14ac:dyDescent="0.25">
      <c r="A16" t="s">
        <v>194</v>
      </c>
      <c r="B16" s="80">
        <v>19400</v>
      </c>
      <c r="C16" s="80">
        <v>19100</v>
      </c>
      <c r="D16" s="80">
        <v>18400</v>
      </c>
      <c r="E16" s="165">
        <f t="shared" si="0"/>
        <v>300</v>
      </c>
      <c r="F16" s="162">
        <f t="shared" si="1"/>
        <v>1.6E-2</v>
      </c>
      <c r="G16" s="165">
        <f t="shared" si="2"/>
        <v>1000</v>
      </c>
      <c r="H16" s="162">
        <f t="shared" si="3"/>
        <v>5.3999999999999999E-2</v>
      </c>
    </row>
    <row r="17" spans="1:8" x14ac:dyDescent="0.25">
      <c r="A17" t="s">
        <v>197</v>
      </c>
      <c r="B17" s="80">
        <v>8400</v>
      </c>
      <c r="C17" s="80">
        <v>8400</v>
      </c>
      <c r="D17" s="80">
        <v>7800</v>
      </c>
      <c r="E17" s="165">
        <f t="shared" si="0"/>
        <v>0</v>
      </c>
      <c r="F17" s="162">
        <f t="shared" si="1"/>
        <v>0</v>
      </c>
      <c r="G17" s="165">
        <f t="shared" si="2"/>
        <v>600</v>
      </c>
      <c r="H17" s="162">
        <f t="shared" si="3"/>
        <v>7.6999999999999999E-2</v>
      </c>
    </row>
    <row r="18" spans="1:8" x14ac:dyDescent="0.25">
      <c r="A18" t="s">
        <v>198</v>
      </c>
      <c r="B18" s="80">
        <v>23500</v>
      </c>
      <c r="C18" s="80">
        <v>23200</v>
      </c>
      <c r="D18" s="80">
        <v>21100</v>
      </c>
      <c r="E18" s="165">
        <f t="shared" si="0"/>
        <v>300</v>
      </c>
      <c r="F18" s="162">
        <f t="shared" si="1"/>
        <v>1.2999999999999999E-2</v>
      </c>
      <c r="G18" s="165">
        <f t="shared" si="2"/>
        <v>2400</v>
      </c>
      <c r="H18" s="162">
        <f t="shared" si="3"/>
        <v>0.114</v>
      </c>
    </row>
    <row r="19" spans="1:8" x14ac:dyDescent="0.25">
      <c r="A19" t="s">
        <v>202</v>
      </c>
      <c r="B19" s="80">
        <v>71000</v>
      </c>
      <c r="C19" s="80">
        <v>71500</v>
      </c>
      <c r="D19" s="80">
        <v>66000</v>
      </c>
      <c r="E19" s="165">
        <f t="shared" si="0"/>
        <v>-500</v>
      </c>
      <c r="F19" s="162">
        <f t="shared" si="1"/>
        <v>-7.0000000000000001E-3</v>
      </c>
      <c r="G19" s="165">
        <f t="shared" si="2"/>
        <v>5000</v>
      </c>
      <c r="H19" s="162">
        <f t="shared" si="3"/>
        <v>7.5999999999999998E-2</v>
      </c>
    </row>
    <row r="20" spans="1:8" x14ac:dyDescent="0.25">
      <c r="A20" t="s">
        <v>233</v>
      </c>
      <c r="B20" s="80">
        <v>29600</v>
      </c>
      <c r="C20" s="80">
        <v>31300</v>
      </c>
      <c r="D20" s="80">
        <v>26500</v>
      </c>
      <c r="E20" s="165">
        <f t="shared" si="0"/>
        <v>-1700</v>
      </c>
      <c r="F20" s="162">
        <f t="shared" si="1"/>
        <v>-5.3999999999999999E-2</v>
      </c>
      <c r="G20" s="165">
        <f t="shared" si="2"/>
        <v>3100</v>
      </c>
      <c r="H20" s="162">
        <f t="shared" si="3"/>
        <v>0.11700000000000001</v>
      </c>
    </row>
    <row r="21" spans="1:8" x14ac:dyDescent="0.25">
      <c r="A21" t="s">
        <v>210</v>
      </c>
      <c r="B21" s="80">
        <v>51000</v>
      </c>
      <c r="C21" s="80">
        <v>51200</v>
      </c>
      <c r="D21" s="80">
        <v>49100</v>
      </c>
      <c r="E21" s="165">
        <f t="shared" si="0"/>
        <v>-200</v>
      </c>
      <c r="F21" s="162">
        <f t="shared" si="1"/>
        <v>-4.0000000000000001E-3</v>
      </c>
      <c r="G21" s="165">
        <f t="shared" si="2"/>
        <v>1900</v>
      </c>
      <c r="H21" s="162">
        <f t="shared" si="3"/>
        <v>3.9E-2</v>
      </c>
    </row>
    <row r="22" spans="1:8" x14ac:dyDescent="0.25">
      <c r="A22" t="s">
        <v>216</v>
      </c>
      <c r="B22" s="80">
        <v>59700</v>
      </c>
      <c r="C22" s="80">
        <v>59200</v>
      </c>
      <c r="D22" s="80">
        <v>57000</v>
      </c>
      <c r="E22" s="165">
        <f t="shared" si="0"/>
        <v>500</v>
      </c>
      <c r="F22" s="162">
        <f t="shared" si="1"/>
        <v>8.0000000000000002E-3</v>
      </c>
      <c r="G22" s="165">
        <f t="shared" si="2"/>
        <v>2700</v>
      </c>
      <c r="H22" s="162">
        <f t="shared" si="3"/>
        <v>4.7E-2</v>
      </c>
    </row>
    <row r="23" spans="1:8" x14ac:dyDescent="0.25">
      <c r="A23" t="s">
        <v>219</v>
      </c>
      <c r="B23" s="80">
        <v>51800</v>
      </c>
      <c r="C23" s="80">
        <v>51300</v>
      </c>
      <c r="D23" s="80">
        <v>49400</v>
      </c>
      <c r="E23" s="165">
        <f t="shared" si="0"/>
        <v>500</v>
      </c>
      <c r="F23" s="162">
        <f t="shared" si="1"/>
        <v>0.01</v>
      </c>
      <c r="G23" s="165">
        <f t="shared" si="2"/>
        <v>2400</v>
      </c>
      <c r="H23" s="162">
        <f t="shared" si="3"/>
        <v>4.9000000000000002E-2</v>
      </c>
    </row>
    <row r="24" spans="1:8" x14ac:dyDescent="0.25">
      <c r="A24" t="s">
        <v>221</v>
      </c>
      <c r="B24" s="80">
        <v>42700</v>
      </c>
      <c r="C24" s="80">
        <v>42100</v>
      </c>
      <c r="D24" s="80">
        <v>40600</v>
      </c>
      <c r="E24" s="165">
        <f t="shared" si="0"/>
        <v>600</v>
      </c>
      <c r="F24" s="162">
        <f t="shared" si="1"/>
        <v>1.4E-2</v>
      </c>
      <c r="G24" s="165">
        <f t="shared" si="2"/>
        <v>2100</v>
      </c>
      <c r="H24" s="162">
        <f t="shared" si="3"/>
        <v>5.1999999999999998E-2</v>
      </c>
    </row>
    <row r="25" spans="1:8" x14ac:dyDescent="0.25">
      <c r="A25" t="s">
        <v>222</v>
      </c>
      <c r="B25" s="80">
        <v>17100</v>
      </c>
      <c r="C25" s="80">
        <v>16900</v>
      </c>
      <c r="D25" s="80">
        <v>16400</v>
      </c>
      <c r="E25" s="165">
        <f t="shared" si="0"/>
        <v>200</v>
      </c>
      <c r="F25" s="162">
        <f t="shared" si="1"/>
        <v>1.2E-2</v>
      </c>
      <c r="G25" s="165">
        <f t="shared" si="2"/>
        <v>700</v>
      </c>
      <c r="H25" s="162">
        <f t="shared" si="3"/>
        <v>4.2999999999999997E-2</v>
      </c>
    </row>
    <row r="26" spans="1:8" x14ac:dyDescent="0.25">
      <c r="A26" t="s">
        <v>225</v>
      </c>
      <c r="B26" s="80">
        <v>71700</v>
      </c>
      <c r="C26" s="80">
        <v>72200</v>
      </c>
      <c r="D26" s="80">
        <v>69500</v>
      </c>
      <c r="E26" s="165">
        <f t="shared" si="0"/>
        <v>-500</v>
      </c>
      <c r="F26" s="162">
        <f t="shared" si="1"/>
        <v>-7.0000000000000001E-3</v>
      </c>
      <c r="G26" s="165">
        <f t="shared" si="2"/>
        <v>2200</v>
      </c>
      <c r="H26" s="162">
        <f t="shared" si="3"/>
        <v>3.2000000000000001E-2</v>
      </c>
    </row>
    <row r="27" spans="1:8" x14ac:dyDescent="0.25">
      <c r="A27" t="s">
        <v>226</v>
      </c>
      <c r="B27" s="80">
        <v>12300</v>
      </c>
      <c r="C27" s="80">
        <v>12200</v>
      </c>
      <c r="D27" s="80">
        <v>12200</v>
      </c>
      <c r="E27" s="165">
        <f t="shared" si="0"/>
        <v>100</v>
      </c>
      <c r="F27" s="162">
        <f t="shared" si="1"/>
        <v>8.0000000000000002E-3</v>
      </c>
      <c r="G27" s="165">
        <f t="shared" si="2"/>
        <v>100</v>
      </c>
      <c r="H27" s="162">
        <f t="shared" si="3"/>
        <v>8.0000000000000002E-3</v>
      </c>
    </row>
    <row r="28" spans="1:8" x14ac:dyDescent="0.25">
      <c r="A28" t="s">
        <v>227</v>
      </c>
      <c r="B28" s="80">
        <v>29100</v>
      </c>
      <c r="C28" s="80">
        <v>29100</v>
      </c>
      <c r="D28" s="80">
        <v>27000</v>
      </c>
      <c r="E28" s="165">
        <f t="shared" si="0"/>
        <v>0</v>
      </c>
      <c r="F28" s="162">
        <f t="shared" si="1"/>
        <v>0</v>
      </c>
      <c r="G28" s="165">
        <f t="shared" si="2"/>
        <v>2100</v>
      </c>
      <c r="H28" s="162">
        <f t="shared" si="3"/>
        <v>7.8E-2</v>
      </c>
    </row>
    <row r="29" spans="1:8" x14ac:dyDescent="0.25">
      <c r="A29" t="s">
        <v>230</v>
      </c>
      <c r="B29" s="80">
        <v>30300</v>
      </c>
      <c r="C29" s="80">
        <v>30900</v>
      </c>
      <c r="D29" s="80">
        <v>30300</v>
      </c>
      <c r="E29" s="165">
        <f t="shared" si="0"/>
        <v>-600</v>
      </c>
      <c r="F29" s="162">
        <f t="shared" si="1"/>
        <v>-1.9E-2</v>
      </c>
      <c r="G29" s="165">
        <f t="shared" si="2"/>
        <v>0</v>
      </c>
      <c r="H29" s="162">
        <f t="shared" si="3"/>
        <v>0</v>
      </c>
    </row>
    <row r="31" spans="1:8" x14ac:dyDescent="0.25">
      <c r="A31" t="s">
        <v>125</v>
      </c>
    </row>
    <row r="51" spans="2:4" x14ac:dyDescent="0.25">
      <c r="B51" s="152"/>
      <c r="D51" s="152"/>
    </row>
    <row r="52" spans="2:4" x14ac:dyDescent="0.25">
      <c r="B52" s="152"/>
      <c r="D52" s="152"/>
    </row>
    <row r="53" spans="2:4" x14ac:dyDescent="0.25">
      <c r="B53" s="152"/>
      <c r="D53" s="152"/>
    </row>
    <row r="54" spans="2:4" x14ac:dyDescent="0.25">
      <c r="B54" s="152"/>
      <c r="D54" s="152"/>
    </row>
    <row r="55" spans="2:4" x14ac:dyDescent="0.25">
      <c r="B55" s="152"/>
    </row>
    <row r="56" spans="2:4" x14ac:dyDescent="0.25">
      <c r="B56" s="152"/>
    </row>
    <row r="57" spans="2:4" x14ac:dyDescent="0.25">
      <c r="B57" s="152"/>
    </row>
    <row r="58" spans="2:4" x14ac:dyDescent="0.25">
      <c r="B58" s="152"/>
    </row>
    <row r="59" spans="2:4" x14ac:dyDescent="0.25">
      <c r="B59" s="152"/>
    </row>
    <row r="66" spans="4:7" x14ac:dyDescent="0.25">
      <c r="E66" s="152"/>
      <c r="G66" s="152"/>
    </row>
    <row r="67" spans="4:7" x14ac:dyDescent="0.25">
      <c r="D67" t="s">
        <v>0</v>
      </c>
    </row>
  </sheetData>
  <mergeCells count="1">
    <mergeCell ref="E1:H1"/>
  </mergeCell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rgb="FF7030A0"/>
  </sheetPr>
  <dimension ref="A1:H30"/>
  <sheetViews>
    <sheetView zoomScale="90" zoomScaleNormal="90" workbookViewId="0">
      <selection activeCell="B5" sqref="B5:H28"/>
    </sheetView>
  </sheetViews>
  <sheetFormatPr defaultRowHeight="15" x14ac:dyDescent="0.25"/>
  <cols>
    <col min="1" max="1" width="69.85546875" style="139" customWidth="1"/>
    <col min="2" max="4" width="11.5703125" style="139" bestFit="1" customWidth="1"/>
    <col min="6" max="6" width="9.140625" style="152" customWidth="1"/>
    <col min="8" max="8" width="9.140625" style="152" customWidth="1"/>
  </cols>
  <sheetData>
    <row r="1" spans="1:8" x14ac:dyDescent="0.25">
      <c r="E1" s="225" t="s">
        <v>111</v>
      </c>
      <c r="F1" s="240"/>
      <c r="G1" s="200"/>
      <c r="H1" s="240"/>
    </row>
    <row r="2" spans="1:8" x14ac:dyDescent="0.25">
      <c r="A2" s="154" t="s">
        <v>165</v>
      </c>
      <c r="B2" t="s">
        <v>113</v>
      </c>
      <c r="C2" t="s">
        <v>114</v>
      </c>
      <c r="D2" t="s">
        <v>115</v>
      </c>
      <c r="E2" t="s">
        <v>116</v>
      </c>
      <c r="F2" s="152" t="s">
        <v>117</v>
      </c>
      <c r="G2" t="s">
        <v>115</v>
      </c>
      <c r="H2" s="152" t="s">
        <v>117</v>
      </c>
    </row>
    <row r="3" spans="1:8" x14ac:dyDescent="0.25">
      <c r="A3" s="154" t="s">
        <v>266</v>
      </c>
      <c r="B3" t="s">
        <v>119</v>
      </c>
      <c r="C3" t="s">
        <v>119</v>
      </c>
      <c r="D3" t="s">
        <v>120</v>
      </c>
      <c r="E3" t="s">
        <v>119</v>
      </c>
      <c r="F3" s="152" t="s">
        <v>121</v>
      </c>
      <c r="G3" t="s">
        <v>120</v>
      </c>
      <c r="H3" s="152" t="s">
        <v>121</v>
      </c>
    </row>
    <row r="5" spans="1:8" x14ac:dyDescent="0.25">
      <c r="A5" t="s">
        <v>128</v>
      </c>
      <c r="B5" s="80">
        <v>440600</v>
      </c>
      <c r="C5" s="80">
        <v>438700</v>
      </c>
      <c r="D5" s="80">
        <v>426700</v>
      </c>
      <c r="E5" s="165">
        <f t="shared" ref="E5:E28" si="0">B5-C5</f>
        <v>1900</v>
      </c>
      <c r="F5" s="162">
        <f t="shared" ref="F5:F28" si="1">ROUND((B5-C5)/C5,3)</f>
        <v>4.0000000000000001E-3</v>
      </c>
      <c r="G5" s="165">
        <f t="shared" ref="G5:G28" si="2">B5-D5</f>
        <v>13900</v>
      </c>
      <c r="H5" s="162">
        <f t="shared" ref="H5:H28" si="3">ROUND((B5-D5)/D5,3)</f>
        <v>3.3000000000000002E-2</v>
      </c>
    </row>
    <row r="6" spans="1:8" x14ac:dyDescent="0.25">
      <c r="A6" t="s">
        <v>167</v>
      </c>
      <c r="B6" s="80">
        <v>358100</v>
      </c>
      <c r="C6" s="80">
        <v>354900</v>
      </c>
      <c r="D6" s="80">
        <v>343500</v>
      </c>
      <c r="E6" s="165">
        <f t="shared" si="0"/>
        <v>3200</v>
      </c>
      <c r="F6" s="162">
        <f t="shared" si="1"/>
        <v>8.9999999999999993E-3</v>
      </c>
      <c r="G6" s="165">
        <f t="shared" si="2"/>
        <v>14600</v>
      </c>
      <c r="H6" s="162">
        <f t="shared" si="3"/>
        <v>4.2999999999999997E-2</v>
      </c>
    </row>
    <row r="7" spans="1:8" x14ac:dyDescent="0.25">
      <c r="A7" t="s">
        <v>168</v>
      </c>
      <c r="B7" s="80">
        <v>52300</v>
      </c>
      <c r="C7" s="80">
        <v>52000</v>
      </c>
      <c r="D7" s="80">
        <v>51000</v>
      </c>
      <c r="E7" s="165">
        <f t="shared" si="0"/>
        <v>300</v>
      </c>
      <c r="F7" s="162">
        <f t="shared" si="1"/>
        <v>6.0000000000000001E-3</v>
      </c>
      <c r="G7" s="165">
        <f t="shared" si="2"/>
        <v>1300</v>
      </c>
      <c r="H7" s="162">
        <f t="shared" si="3"/>
        <v>2.5000000000000001E-2</v>
      </c>
    </row>
    <row r="8" spans="1:8" x14ac:dyDescent="0.25">
      <c r="A8" t="s">
        <v>182</v>
      </c>
      <c r="B8" s="80">
        <v>388300</v>
      </c>
      <c r="C8" s="80">
        <v>386700</v>
      </c>
      <c r="D8" s="80">
        <v>375700</v>
      </c>
      <c r="E8" s="165">
        <f t="shared" si="0"/>
        <v>1600</v>
      </c>
      <c r="F8" s="162">
        <f t="shared" si="1"/>
        <v>4.0000000000000001E-3</v>
      </c>
      <c r="G8" s="165">
        <f t="shared" si="2"/>
        <v>12600</v>
      </c>
      <c r="H8" s="162">
        <f t="shared" si="3"/>
        <v>3.4000000000000002E-2</v>
      </c>
    </row>
    <row r="9" spans="1:8" x14ac:dyDescent="0.25">
      <c r="A9" t="s">
        <v>183</v>
      </c>
      <c r="B9" s="80">
        <v>305800</v>
      </c>
      <c r="C9" s="80">
        <v>302900</v>
      </c>
      <c r="D9" s="80">
        <v>292500</v>
      </c>
      <c r="E9" s="165">
        <f t="shared" si="0"/>
        <v>2900</v>
      </c>
      <c r="F9" s="162">
        <f t="shared" si="1"/>
        <v>0.01</v>
      </c>
      <c r="G9" s="165">
        <f t="shared" si="2"/>
        <v>13300</v>
      </c>
      <c r="H9" s="162">
        <f t="shared" si="3"/>
        <v>4.4999999999999998E-2</v>
      </c>
    </row>
    <row r="10" spans="1:8" x14ac:dyDescent="0.25">
      <c r="A10" t="s">
        <v>169</v>
      </c>
      <c r="B10" s="80">
        <v>19900</v>
      </c>
      <c r="C10" s="80">
        <v>19800</v>
      </c>
      <c r="D10" s="80">
        <v>18300</v>
      </c>
      <c r="E10" s="165">
        <f t="shared" si="0"/>
        <v>100</v>
      </c>
      <c r="F10" s="162">
        <f t="shared" si="1"/>
        <v>5.0000000000000001E-3</v>
      </c>
      <c r="G10" s="165">
        <f t="shared" si="2"/>
        <v>1600</v>
      </c>
      <c r="H10" s="162">
        <f t="shared" si="3"/>
        <v>8.6999999999999994E-2</v>
      </c>
    </row>
    <row r="11" spans="1:8" x14ac:dyDescent="0.25">
      <c r="A11" t="s">
        <v>175</v>
      </c>
      <c r="B11" s="80">
        <v>32400</v>
      </c>
      <c r="C11" s="80">
        <v>32200</v>
      </c>
      <c r="D11" s="80">
        <v>32700</v>
      </c>
      <c r="E11" s="165">
        <f t="shared" si="0"/>
        <v>200</v>
      </c>
      <c r="F11" s="162">
        <f t="shared" si="1"/>
        <v>6.0000000000000001E-3</v>
      </c>
      <c r="G11" s="165">
        <f t="shared" si="2"/>
        <v>-300</v>
      </c>
      <c r="H11" s="162">
        <f t="shared" si="3"/>
        <v>-8.9999999999999993E-3</v>
      </c>
    </row>
    <row r="12" spans="1:8" x14ac:dyDescent="0.25">
      <c r="A12" t="s">
        <v>184</v>
      </c>
      <c r="B12" s="80">
        <v>78500</v>
      </c>
      <c r="C12" s="80">
        <v>78100</v>
      </c>
      <c r="D12" s="80">
        <v>77200</v>
      </c>
      <c r="E12" s="165">
        <f t="shared" si="0"/>
        <v>400</v>
      </c>
      <c r="F12" s="162">
        <f t="shared" si="1"/>
        <v>5.0000000000000001E-3</v>
      </c>
      <c r="G12" s="165">
        <f t="shared" si="2"/>
        <v>1300</v>
      </c>
      <c r="H12" s="162">
        <f t="shared" si="3"/>
        <v>1.7000000000000001E-2</v>
      </c>
    </row>
    <row r="13" spans="1:8" x14ac:dyDescent="0.25">
      <c r="A13" t="s">
        <v>185</v>
      </c>
      <c r="B13" s="80">
        <v>16300</v>
      </c>
      <c r="C13" s="80">
        <v>16200</v>
      </c>
      <c r="D13" s="80">
        <v>16400</v>
      </c>
      <c r="E13" s="165">
        <f t="shared" si="0"/>
        <v>100</v>
      </c>
      <c r="F13" s="162">
        <f t="shared" si="1"/>
        <v>6.0000000000000001E-3</v>
      </c>
      <c r="G13" s="165">
        <f t="shared" si="2"/>
        <v>-100</v>
      </c>
      <c r="H13" s="162">
        <f t="shared" si="3"/>
        <v>-6.0000000000000001E-3</v>
      </c>
    </row>
    <row r="14" spans="1:8" x14ac:dyDescent="0.25">
      <c r="A14" t="s">
        <v>188</v>
      </c>
      <c r="B14" s="80">
        <v>44900</v>
      </c>
      <c r="C14" s="80">
        <v>44800</v>
      </c>
      <c r="D14" s="80">
        <v>44300</v>
      </c>
      <c r="E14" s="165">
        <f t="shared" si="0"/>
        <v>100</v>
      </c>
      <c r="F14" s="162">
        <f t="shared" si="1"/>
        <v>2E-3</v>
      </c>
      <c r="G14" s="165">
        <f t="shared" si="2"/>
        <v>600</v>
      </c>
      <c r="H14" s="162">
        <f t="shared" si="3"/>
        <v>1.4E-2</v>
      </c>
    </row>
    <row r="15" spans="1:8" x14ac:dyDescent="0.25">
      <c r="A15" t="s">
        <v>194</v>
      </c>
      <c r="B15" s="80">
        <v>17300</v>
      </c>
      <c r="C15" s="80">
        <v>17100</v>
      </c>
      <c r="D15" s="80">
        <v>16500</v>
      </c>
      <c r="E15" s="165">
        <f t="shared" si="0"/>
        <v>200</v>
      </c>
      <c r="F15" s="162">
        <f t="shared" si="1"/>
        <v>1.2E-2</v>
      </c>
      <c r="G15" s="165">
        <f t="shared" si="2"/>
        <v>800</v>
      </c>
      <c r="H15" s="162">
        <f t="shared" si="3"/>
        <v>4.8000000000000001E-2</v>
      </c>
    </row>
    <row r="16" spans="1:8" x14ac:dyDescent="0.25">
      <c r="A16" t="s">
        <v>197</v>
      </c>
      <c r="B16" s="80">
        <v>5300</v>
      </c>
      <c r="C16" s="80">
        <v>5300</v>
      </c>
      <c r="D16" s="80">
        <v>4700</v>
      </c>
      <c r="E16" s="165">
        <f t="shared" si="0"/>
        <v>0</v>
      </c>
      <c r="F16" s="162">
        <f t="shared" si="1"/>
        <v>0</v>
      </c>
      <c r="G16" s="165">
        <f t="shared" si="2"/>
        <v>600</v>
      </c>
      <c r="H16" s="162">
        <f t="shared" si="3"/>
        <v>0.128</v>
      </c>
    </row>
    <row r="17" spans="1:8" x14ac:dyDescent="0.25">
      <c r="A17" t="s">
        <v>198</v>
      </c>
      <c r="B17" s="80">
        <v>36700</v>
      </c>
      <c r="C17" s="80">
        <v>36400</v>
      </c>
      <c r="D17" s="80">
        <v>35200</v>
      </c>
      <c r="E17" s="165">
        <f t="shared" si="0"/>
        <v>300</v>
      </c>
      <c r="F17" s="162">
        <f t="shared" si="1"/>
        <v>8.0000000000000002E-3</v>
      </c>
      <c r="G17" s="165">
        <f t="shared" si="2"/>
        <v>1500</v>
      </c>
      <c r="H17" s="162">
        <f t="shared" si="3"/>
        <v>4.2999999999999997E-2</v>
      </c>
    </row>
    <row r="18" spans="1:8" x14ac:dyDescent="0.25">
      <c r="A18" t="s">
        <v>267</v>
      </c>
      <c r="B18" s="80">
        <v>6500</v>
      </c>
      <c r="C18" s="80">
        <v>6500</v>
      </c>
      <c r="D18" s="80">
        <v>6800</v>
      </c>
      <c r="E18" s="165">
        <f t="shared" si="0"/>
        <v>0</v>
      </c>
      <c r="F18" s="162">
        <f t="shared" si="1"/>
        <v>0</v>
      </c>
      <c r="G18" s="165">
        <f t="shared" si="2"/>
        <v>-300</v>
      </c>
      <c r="H18" s="162">
        <f t="shared" si="3"/>
        <v>-4.3999999999999997E-2</v>
      </c>
    </row>
    <row r="19" spans="1:8" x14ac:dyDescent="0.25">
      <c r="A19" t="s">
        <v>202</v>
      </c>
      <c r="B19" s="80">
        <v>60000</v>
      </c>
      <c r="C19" s="80">
        <v>59800</v>
      </c>
      <c r="D19" s="80">
        <v>57200</v>
      </c>
      <c r="E19" s="165">
        <f t="shared" si="0"/>
        <v>200</v>
      </c>
      <c r="F19" s="162">
        <f t="shared" si="1"/>
        <v>3.0000000000000001E-3</v>
      </c>
      <c r="G19" s="165">
        <f t="shared" si="2"/>
        <v>2800</v>
      </c>
      <c r="H19" s="162">
        <f t="shared" si="3"/>
        <v>4.9000000000000002E-2</v>
      </c>
    </row>
    <row r="20" spans="1:8" x14ac:dyDescent="0.25">
      <c r="A20" t="s">
        <v>233</v>
      </c>
      <c r="B20" s="80">
        <v>31500</v>
      </c>
      <c r="C20" s="80">
        <v>31800</v>
      </c>
      <c r="D20" s="80">
        <v>28800</v>
      </c>
      <c r="E20" s="165">
        <f t="shared" si="0"/>
        <v>-300</v>
      </c>
      <c r="F20" s="162">
        <f t="shared" si="1"/>
        <v>-8.9999999999999993E-3</v>
      </c>
      <c r="G20" s="165">
        <f t="shared" si="2"/>
        <v>2700</v>
      </c>
      <c r="H20" s="162">
        <f t="shared" si="3"/>
        <v>9.4E-2</v>
      </c>
    </row>
    <row r="21" spans="1:8" x14ac:dyDescent="0.25">
      <c r="A21" t="s">
        <v>210</v>
      </c>
      <c r="B21" s="80">
        <v>62300</v>
      </c>
      <c r="C21" s="80">
        <v>61400</v>
      </c>
      <c r="D21" s="80">
        <v>60000</v>
      </c>
      <c r="E21" s="165">
        <f t="shared" si="0"/>
        <v>900</v>
      </c>
      <c r="F21" s="162">
        <f t="shared" si="1"/>
        <v>1.4999999999999999E-2</v>
      </c>
      <c r="G21" s="165">
        <f t="shared" si="2"/>
        <v>2300</v>
      </c>
      <c r="H21" s="162">
        <f t="shared" si="3"/>
        <v>3.7999999999999999E-2</v>
      </c>
    </row>
    <row r="22" spans="1:8" x14ac:dyDescent="0.25">
      <c r="A22" t="s">
        <v>216</v>
      </c>
      <c r="B22" s="80">
        <v>44100</v>
      </c>
      <c r="C22" s="80">
        <v>43200</v>
      </c>
      <c r="D22" s="80">
        <v>40300</v>
      </c>
      <c r="E22" s="165">
        <f t="shared" si="0"/>
        <v>900</v>
      </c>
      <c r="F22" s="162">
        <f t="shared" si="1"/>
        <v>2.1000000000000001E-2</v>
      </c>
      <c r="G22" s="165">
        <f t="shared" si="2"/>
        <v>3800</v>
      </c>
      <c r="H22" s="162">
        <f t="shared" si="3"/>
        <v>9.4E-2</v>
      </c>
    </row>
    <row r="23" spans="1:8" x14ac:dyDescent="0.25">
      <c r="A23" t="s">
        <v>221</v>
      </c>
      <c r="B23" s="80">
        <v>36500</v>
      </c>
      <c r="C23" s="80">
        <v>35500</v>
      </c>
      <c r="D23" s="80">
        <v>33400</v>
      </c>
      <c r="E23" s="165">
        <f t="shared" si="0"/>
        <v>1000</v>
      </c>
      <c r="F23" s="162">
        <f t="shared" si="1"/>
        <v>2.8000000000000001E-2</v>
      </c>
      <c r="G23" s="165">
        <f t="shared" si="2"/>
        <v>3100</v>
      </c>
      <c r="H23" s="162">
        <f t="shared" si="3"/>
        <v>9.2999999999999999E-2</v>
      </c>
    </row>
    <row r="24" spans="1:8" x14ac:dyDescent="0.25">
      <c r="A24" t="s">
        <v>222</v>
      </c>
      <c r="B24" s="80">
        <v>18900</v>
      </c>
      <c r="C24" s="80">
        <v>18700</v>
      </c>
      <c r="D24" s="80">
        <v>17900</v>
      </c>
      <c r="E24" s="165">
        <f t="shared" si="0"/>
        <v>200</v>
      </c>
      <c r="F24" s="162">
        <f t="shared" si="1"/>
        <v>1.0999999999999999E-2</v>
      </c>
      <c r="G24" s="165">
        <f t="shared" si="2"/>
        <v>1000</v>
      </c>
      <c r="H24" s="162">
        <f t="shared" si="3"/>
        <v>5.6000000000000001E-2</v>
      </c>
    </row>
    <row r="25" spans="1:8" x14ac:dyDescent="0.25">
      <c r="A25" t="s">
        <v>225</v>
      </c>
      <c r="B25" s="80">
        <v>82500</v>
      </c>
      <c r="C25" s="80">
        <v>83800</v>
      </c>
      <c r="D25" s="80">
        <v>83200</v>
      </c>
      <c r="E25" s="165">
        <f t="shared" si="0"/>
        <v>-1300</v>
      </c>
      <c r="F25" s="162">
        <f t="shared" si="1"/>
        <v>-1.6E-2</v>
      </c>
      <c r="G25" s="165">
        <f t="shared" si="2"/>
        <v>-700</v>
      </c>
      <c r="H25" s="162">
        <f t="shared" si="3"/>
        <v>-8.0000000000000002E-3</v>
      </c>
    </row>
    <row r="26" spans="1:8" x14ac:dyDescent="0.25">
      <c r="A26" t="s">
        <v>226</v>
      </c>
      <c r="B26" s="80">
        <v>12400</v>
      </c>
      <c r="C26" s="80">
        <v>12300</v>
      </c>
      <c r="D26" s="80">
        <v>12400</v>
      </c>
      <c r="E26" s="165">
        <f t="shared" si="0"/>
        <v>100</v>
      </c>
      <c r="F26" s="162">
        <f t="shared" si="1"/>
        <v>8.0000000000000002E-3</v>
      </c>
      <c r="G26" s="165">
        <f t="shared" si="2"/>
        <v>0</v>
      </c>
      <c r="H26" s="162">
        <f t="shared" si="3"/>
        <v>0</v>
      </c>
    </row>
    <row r="27" spans="1:8" x14ac:dyDescent="0.25">
      <c r="A27" t="s">
        <v>227</v>
      </c>
      <c r="B27" s="80">
        <v>34400</v>
      </c>
      <c r="C27" s="80">
        <v>34600</v>
      </c>
      <c r="D27" s="80">
        <v>34300</v>
      </c>
      <c r="E27" s="165">
        <f t="shared" si="0"/>
        <v>-200</v>
      </c>
      <c r="F27" s="162">
        <f t="shared" si="1"/>
        <v>-6.0000000000000001E-3</v>
      </c>
      <c r="G27" s="165">
        <f t="shared" si="2"/>
        <v>100</v>
      </c>
      <c r="H27" s="162">
        <f t="shared" si="3"/>
        <v>3.0000000000000001E-3</v>
      </c>
    </row>
    <row r="28" spans="1:8" x14ac:dyDescent="0.25">
      <c r="A28" t="s">
        <v>230</v>
      </c>
      <c r="B28" s="80">
        <v>35700</v>
      </c>
      <c r="C28" s="80">
        <v>36900</v>
      </c>
      <c r="D28" s="80">
        <v>36500</v>
      </c>
      <c r="E28" s="165">
        <f t="shared" si="0"/>
        <v>-1200</v>
      </c>
      <c r="F28" s="162">
        <f t="shared" si="1"/>
        <v>-3.3000000000000002E-2</v>
      </c>
      <c r="G28" s="165">
        <f t="shared" si="2"/>
        <v>-800</v>
      </c>
      <c r="H28" s="162">
        <f t="shared" si="3"/>
        <v>-2.1999999999999999E-2</v>
      </c>
    </row>
    <row r="30" spans="1:8" x14ac:dyDescent="0.25">
      <c r="A30" t="s">
        <v>125</v>
      </c>
    </row>
  </sheetData>
  <mergeCells count="1">
    <mergeCell ref="E1:H1"/>
  </mergeCell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rgb="FF7030A0"/>
  </sheetPr>
  <dimension ref="A1:H32"/>
  <sheetViews>
    <sheetView zoomScale="80" zoomScaleNormal="80" workbookViewId="0">
      <selection activeCell="B5" sqref="B5:H30"/>
    </sheetView>
  </sheetViews>
  <sheetFormatPr defaultRowHeight="15" x14ac:dyDescent="0.25"/>
  <cols>
    <col min="1" max="1" width="81.5703125" style="139" bestFit="1" customWidth="1"/>
    <col min="2" max="4" width="11.5703125" style="139" bestFit="1" customWidth="1"/>
    <col min="5" max="5" width="7.85546875" style="139" bestFit="1" customWidth="1"/>
    <col min="6" max="6" width="8.85546875" style="152" bestFit="1" customWidth="1"/>
    <col min="7" max="7" width="8.140625" style="139" bestFit="1" customWidth="1"/>
    <col min="8" max="8" width="8.85546875" style="152" bestFit="1" customWidth="1"/>
  </cols>
  <sheetData>
    <row r="1" spans="1:8" x14ac:dyDescent="0.25">
      <c r="E1" s="225" t="s">
        <v>111</v>
      </c>
      <c r="F1" s="240"/>
      <c r="G1" s="200"/>
      <c r="H1" s="240"/>
    </row>
    <row r="2" spans="1:8" x14ac:dyDescent="0.25">
      <c r="A2" s="154" t="s">
        <v>165</v>
      </c>
      <c r="B2" t="s">
        <v>113</v>
      </c>
      <c r="C2" t="s">
        <v>114</v>
      </c>
      <c r="D2" t="s">
        <v>115</v>
      </c>
      <c r="E2" t="s">
        <v>116</v>
      </c>
      <c r="F2" s="152" t="s">
        <v>117</v>
      </c>
      <c r="G2" t="s">
        <v>115</v>
      </c>
      <c r="H2" s="152" t="s">
        <v>117</v>
      </c>
    </row>
    <row r="3" spans="1:8" x14ac:dyDescent="0.25">
      <c r="A3" s="154" t="s">
        <v>268</v>
      </c>
      <c r="B3" t="s">
        <v>119</v>
      </c>
      <c r="C3" t="s">
        <v>119</v>
      </c>
      <c r="D3" t="s">
        <v>120</v>
      </c>
      <c r="E3" t="s">
        <v>119</v>
      </c>
      <c r="F3" s="152" t="s">
        <v>121</v>
      </c>
      <c r="G3" t="s">
        <v>120</v>
      </c>
      <c r="H3" s="152" t="s">
        <v>121</v>
      </c>
    </row>
    <row r="5" spans="1:8" x14ac:dyDescent="0.25">
      <c r="A5" t="s">
        <v>128</v>
      </c>
      <c r="B5" s="80">
        <v>478600</v>
      </c>
      <c r="C5" s="80">
        <v>480500</v>
      </c>
      <c r="D5" s="80">
        <v>465300</v>
      </c>
      <c r="E5" s="165">
        <f t="shared" ref="E5:E30" si="0">B5-C5</f>
        <v>-1900</v>
      </c>
      <c r="F5" s="162">
        <f t="shared" ref="F5:F30" si="1">ROUND((B5-C5)/C5,3)</f>
        <v>-4.0000000000000001E-3</v>
      </c>
      <c r="G5" s="165">
        <f t="shared" ref="G5:G30" si="2">B5-D5</f>
        <v>13300</v>
      </c>
      <c r="H5" s="162">
        <f t="shared" ref="H5:H30" si="3">ROUND((B5-D5)/D5,3)</f>
        <v>2.9000000000000001E-2</v>
      </c>
    </row>
    <row r="6" spans="1:8" x14ac:dyDescent="0.25">
      <c r="A6" t="s">
        <v>167</v>
      </c>
      <c r="B6" s="80">
        <v>423000</v>
      </c>
      <c r="C6" s="80">
        <v>422000</v>
      </c>
      <c r="D6" s="80">
        <v>407700</v>
      </c>
      <c r="E6" s="165">
        <f t="shared" si="0"/>
        <v>1000</v>
      </c>
      <c r="F6" s="162">
        <f t="shared" si="1"/>
        <v>2E-3</v>
      </c>
      <c r="G6" s="165">
        <f t="shared" si="2"/>
        <v>15300</v>
      </c>
      <c r="H6" s="162">
        <f t="shared" si="3"/>
        <v>3.7999999999999999E-2</v>
      </c>
    </row>
    <row r="7" spans="1:8" x14ac:dyDescent="0.25">
      <c r="A7" t="s">
        <v>168</v>
      </c>
      <c r="B7" s="80">
        <v>87100</v>
      </c>
      <c r="C7" s="80">
        <v>87300</v>
      </c>
      <c r="D7" s="80">
        <v>84700</v>
      </c>
      <c r="E7" s="165">
        <f t="shared" si="0"/>
        <v>-200</v>
      </c>
      <c r="F7" s="162">
        <f t="shared" si="1"/>
        <v>-2E-3</v>
      </c>
      <c r="G7" s="165">
        <f t="shared" si="2"/>
        <v>2400</v>
      </c>
      <c r="H7" s="162">
        <f t="shared" si="3"/>
        <v>2.8000000000000001E-2</v>
      </c>
    </row>
    <row r="8" spans="1:8" x14ac:dyDescent="0.25">
      <c r="A8" t="s">
        <v>182</v>
      </c>
      <c r="B8" s="80">
        <v>391500</v>
      </c>
      <c r="C8" s="80">
        <v>393200</v>
      </c>
      <c r="D8" s="80">
        <v>380600</v>
      </c>
      <c r="E8" s="165">
        <f t="shared" si="0"/>
        <v>-1700</v>
      </c>
      <c r="F8" s="162">
        <f t="shared" si="1"/>
        <v>-4.0000000000000001E-3</v>
      </c>
      <c r="G8" s="165">
        <f t="shared" si="2"/>
        <v>10900</v>
      </c>
      <c r="H8" s="162">
        <f t="shared" si="3"/>
        <v>2.9000000000000001E-2</v>
      </c>
    </row>
    <row r="9" spans="1:8" x14ac:dyDescent="0.25">
      <c r="A9" t="s">
        <v>183</v>
      </c>
      <c r="B9" s="80">
        <v>335900</v>
      </c>
      <c r="C9" s="80">
        <v>334700</v>
      </c>
      <c r="D9" s="80">
        <v>323000</v>
      </c>
      <c r="E9" s="165">
        <f t="shared" si="0"/>
        <v>1200</v>
      </c>
      <c r="F9" s="162">
        <f t="shared" si="1"/>
        <v>4.0000000000000001E-3</v>
      </c>
      <c r="G9" s="165">
        <f t="shared" si="2"/>
        <v>12900</v>
      </c>
      <c r="H9" s="162">
        <f t="shared" si="3"/>
        <v>0.04</v>
      </c>
    </row>
    <row r="10" spans="1:8" x14ac:dyDescent="0.25">
      <c r="A10" t="s">
        <v>169</v>
      </c>
      <c r="B10" s="80">
        <v>25400</v>
      </c>
      <c r="C10" s="80">
        <v>25500</v>
      </c>
      <c r="D10" s="80">
        <v>23800</v>
      </c>
      <c r="E10" s="165">
        <f t="shared" si="0"/>
        <v>-100</v>
      </c>
      <c r="F10" s="162">
        <f t="shared" si="1"/>
        <v>-4.0000000000000001E-3</v>
      </c>
      <c r="G10" s="165">
        <f t="shared" si="2"/>
        <v>1600</v>
      </c>
      <c r="H10" s="162">
        <f t="shared" si="3"/>
        <v>6.7000000000000004E-2</v>
      </c>
    </row>
    <row r="11" spans="1:8" x14ac:dyDescent="0.25">
      <c r="A11" t="s">
        <v>175</v>
      </c>
      <c r="B11" s="80">
        <v>61700</v>
      </c>
      <c r="C11" s="80">
        <v>61800</v>
      </c>
      <c r="D11" s="80">
        <v>60900</v>
      </c>
      <c r="E11" s="165">
        <f t="shared" si="0"/>
        <v>-100</v>
      </c>
      <c r="F11" s="162">
        <f t="shared" si="1"/>
        <v>-2E-3</v>
      </c>
      <c r="G11" s="165">
        <f t="shared" si="2"/>
        <v>800</v>
      </c>
      <c r="H11" s="162">
        <f t="shared" si="3"/>
        <v>1.2999999999999999E-2</v>
      </c>
    </row>
    <row r="12" spans="1:8" x14ac:dyDescent="0.25">
      <c r="A12" t="s">
        <v>184</v>
      </c>
      <c r="B12" s="80">
        <v>87600</v>
      </c>
      <c r="C12" s="80">
        <v>87400</v>
      </c>
      <c r="D12" s="80">
        <v>86400</v>
      </c>
      <c r="E12" s="165">
        <f t="shared" si="0"/>
        <v>200</v>
      </c>
      <c r="F12" s="162">
        <f t="shared" si="1"/>
        <v>2E-3</v>
      </c>
      <c r="G12" s="165">
        <f t="shared" si="2"/>
        <v>1200</v>
      </c>
      <c r="H12" s="162">
        <f t="shared" si="3"/>
        <v>1.4E-2</v>
      </c>
    </row>
    <row r="13" spans="1:8" x14ac:dyDescent="0.25">
      <c r="A13" t="s">
        <v>185</v>
      </c>
      <c r="B13" s="80">
        <v>21900</v>
      </c>
      <c r="C13" s="80">
        <v>21800</v>
      </c>
      <c r="D13" s="80">
        <v>22100</v>
      </c>
      <c r="E13" s="165">
        <f t="shared" si="0"/>
        <v>100</v>
      </c>
      <c r="F13" s="162">
        <f t="shared" si="1"/>
        <v>5.0000000000000001E-3</v>
      </c>
      <c r="G13" s="165">
        <f t="shared" si="2"/>
        <v>-200</v>
      </c>
      <c r="H13" s="162">
        <f t="shared" si="3"/>
        <v>-8.9999999999999993E-3</v>
      </c>
    </row>
    <row r="14" spans="1:8" x14ac:dyDescent="0.25">
      <c r="A14" t="s">
        <v>188</v>
      </c>
      <c r="B14" s="80">
        <v>50100</v>
      </c>
      <c r="C14" s="80">
        <v>50200</v>
      </c>
      <c r="D14" s="80">
        <v>49300</v>
      </c>
      <c r="E14" s="165">
        <f t="shared" si="0"/>
        <v>-100</v>
      </c>
      <c r="F14" s="162">
        <f t="shared" si="1"/>
        <v>-2E-3</v>
      </c>
      <c r="G14" s="165">
        <f t="shared" si="2"/>
        <v>800</v>
      </c>
      <c r="H14" s="162">
        <f t="shared" si="3"/>
        <v>1.6E-2</v>
      </c>
    </row>
    <row r="15" spans="1:8" x14ac:dyDescent="0.25">
      <c r="A15" t="s">
        <v>194</v>
      </c>
      <c r="B15" s="80">
        <v>15600</v>
      </c>
      <c r="C15" s="80">
        <v>15400</v>
      </c>
      <c r="D15" s="80">
        <v>15000</v>
      </c>
      <c r="E15" s="165">
        <f t="shared" si="0"/>
        <v>200</v>
      </c>
      <c r="F15" s="162">
        <f t="shared" si="1"/>
        <v>1.2999999999999999E-2</v>
      </c>
      <c r="G15" s="165">
        <f t="shared" si="2"/>
        <v>600</v>
      </c>
      <c r="H15" s="162">
        <f t="shared" si="3"/>
        <v>0.04</v>
      </c>
    </row>
    <row r="16" spans="1:8" x14ac:dyDescent="0.25">
      <c r="A16" t="s">
        <v>197</v>
      </c>
      <c r="B16" s="80">
        <v>6500</v>
      </c>
      <c r="C16" s="80">
        <v>6500</v>
      </c>
      <c r="D16" s="80">
        <v>6100</v>
      </c>
      <c r="E16" s="165">
        <f t="shared" si="0"/>
        <v>0</v>
      </c>
      <c r="F16" s="162">
        <f t="shared" si="1"/>
        <v>0</v>
      </c>
      <c r="G16" s="165">
        <f t="shared" si="2"/>
        <v>400</v>
      </c>
      <c r="H16" s="162">
        <f t="shared" si="3"/>
        <v>6.6000000000000003E-2</v>
      </c>
    </row>
    <row r="17" spans="1:8" x14ac:dyDescent="0.25">
      <c r="A17" t="s">
        <v>198</v>
      </c>
      <c r="B17" s="80">
        <v>24600</v>
      </c>
      <c r="C17" s="80">
        <v>24100</v>
      </c>
      <c r="D17" s="80">
        <v>23400</v>
      </c>
      <c r="E17" s="165">
        <f t="shared" si="0"/>
        <v>500</v>
      </c>
      <c r="F17" s="162">
        <f t="shared" si="1"/>
        <v>2.1000000000000001E-2</v>
      </c>
      <c r="G17" s="165">
        <f t="shared" si="2"/>
        <v>1200</v>
      </c>
      <c r="H17" s="162">
        <f t="shared" si="3"/>
        <v>5.0999999999999997E-2</v>
      </c>
    </row>
    <row r="18" spans="1:8" x14ac:dyDescent="0.25">
      <c r="A18" t="s">
        <v>202</v>
      </c>
      <c r="B18" s="80">
        <v>77800</v>
      </c>
      <c r="C18" s="80">
        <v>77900</v>
      </c>
      <c r="D18" s="80">
        <v>75000</v>
      </c>
      <c r="E18" s="165">
        <f t="shared" si="0"/>
        <v>-100</v>
      </c>
      <c r="F18" s="162">
        <f t="shared" si="1"/>
        <v>-1E-3</v>
      </c>
      <c r="G18" s="165">
        <f t="shared" si="2"/>
        <v>2800</v>
      </c>
      <c r="H18" s="162">
        <f t="shared" si="3"/>
        <v>3.6999999999999998E-2</v>
      </c>
    </row>
    <row r="19" spans="1:8" x14ac:dyDescent="0.25">
      <c r="A19" t="s">
        <v>203</v>
      </c>
      <c r="B19" s="80">
        <v>32700</v>
      </c>
      <c r="C19" s="80">
        <v>32500</v>
      </c>
      <c r="D19" s="80">
        <v>31300</v>
      </c>
      <c r="E19" s="165">
        <f t="shared" si="0"/>
        <v>200</v>
      </c>
      <c r="F19" s="162">
        <f t="shared" si="1"/>
        <v>6.0000000000000001E-3</v>
      </c>
      <c r="G19" s="165">
        <f t="shared" si="2"/>
        <v>1400</v>
      </c>
      <c r="H19" s="162">
        <f t="shared" si="3"/>
        <v>4.4999999999999998E-2</v>
      </c>
    </row>
    <row r="20" spans="1:8" x14ac:dyDescent="0.25">
      <c r="A20" t="s">
        <v>205</v>
      </c>
      <c r="B20" s="80">
        <v>7200</v>
      </c>
      <c r="C20" s="80">
        <v>7200</v>
      </c>
      <c r="D20" s="80">
        <v>6900</v>
      </c>
      <c r="E20" s="165">
        <f t="shared" si="0"/>
        <v>0</v>
      </c>
      <c r="F20" s="162">
        <f t="shared" si="1"/>
        <v>0</v>
      </c>
      <c r="G20" s="165">
        <f t="shared" si="2"/>
        <v>300</v>
      </c>
      <c r="H20" s="162">
        <f t="shared" si="3"/>
        <v>4.2999999999999997E-2</v>
      </c>
    </row>
    <row r="21" spans="1:8" x14ac:dyDescent="0.25">
      <c r="A21" t="s">
        <v>233</v>
      </c>
      <c r="B21" s="80">
        <v>37900</v>
      </c>
      <c r="C21" s="80">
        <v>38200</v>
      </c>
      <c r="D21" s="80">
        <v>36800</v>
      </c>
      <c r="E21" s="165">
        <f t="shared" si="0"/>
        <v>-300</v>
      </c>
      <c r="F21" s="162">
        <f t="shared" si="1"/>
        <v>-8.0000000000000002E-3</v>
      </c>
      <c r="G21" s="165">
        <f t="shared" si="2"/>
        <v>1100</v>
      </c>
      <c r="H21" s="162">
        <f t="shared" si="3"/>
        <v>0.03</v>
      </c>
    </row>
    <row r="22" spans="1:8" x14ac:dyDescent="0.25">
      <c r="A22" t="s">
        <v>210</v>
      </c>
      <c r="B22" s="80">
        <v>66600</v>
      </c>
      <c r="C22" s="80">
        <v>67100</v>
      </c>
      <c r="D22" s="80">
        <v>64200</v>
      </c>
      <c r="E22" s="165">
        <f t="shared" si="0"/>
        <v>-500</v>
      </c>
      <c r="F22" s="162">
        <f t="shared" si="1"/>
        <v>-7.0000000000000001E-3</v>
      </c>
      <c r="G22" s="165">
        <f t="shared" si="2"/>
        <v>2400</v>
      </c>
      <c r="H22" s="162">
        <f t="shared" si="3"/>
        <v>3.6999999999999998E-2</v>
      </c>
    </row>
    <row r="23" spans="1:8" x14ac:dyDescent="0.25">
      <c r="A23" t="s">
        <v>211</v>
      </c>
      <c r="B23" s="80">
        <v>14600</v>
      </c>
      <c r="C23" s="80">
        <v>15100</v>
      </c>
      <c r="D23" s="80">
        <v>13900</v>
      </c>
      <c r="E23" s="165">
        <f t="shared" si="0"/>
        <v>-500</v>
      </c>
      <c r="F23" s="162">
        <f t="shared" si="1"/>
        <v>-3.3000000000000002E-2</v>
      </c>
      <c r="G23" s="165">
        <f t="shared" si="2"/>
        <v>700</v>
      </c>
      <c r="H23" s="162">
        <f t="shared" si="3"/>
        <v>0.05</v>
      </c>
    </row>
    <row r="24" spans="1:8" x14ac:dyDescent="0.25">
      <c r="A24" t="s">
        <v>212</v>
      </c>
      <c r="B24" s="80">
        <v>52000</v>
      </c>
      <c r="C24" s="80">
        <v>52000</v>
      </c>
      <c r="D24" s="80">
        <v>50300</v>
      </c>
      <c r="E24" s="165">
        <f t="shared" si="0"/>
        <v>0</v>
      </c>
      <c r="F24" s="162">
        <f t="shared" si="1"/>
        <v>0</v>
      </c>
      <c r="G24" s="165">
        <f t="shared" si="2"/>
        <v>1700</v>
      </c>
      <c r="H24" s="162">
        <f t="shared" si="3"/>
        <v>3.4000000000000002E-2</v>
      </c>
    </row>
    <row r="25" spans="1:8" x14ac:dyDescent="0.25">
      <c r="A25" t="s">
        <v>216</v>
      </c>
      <c r="B25" s="80">
        <v>54800</v>
      </c>
      <c r="C25" s="80">
        <v>53900</v>
      </c>
      <c r="D25" s="80">
        <v>50900</v>
      </c>
      <c r="E25" s="165">
        <f t="shared" si="0"/>
        <v>900</v>
      </c>
      <c r="F25" s="162">
        <f t="shared" si="1"/>
        <v>1.7000000000000001E-2</v>
      </c>
      <c r="G25" s="165">
        <f t="shared" si="2"/>
        <v>3900</v>
      </c>
      <c r="H25" s="162">
        <f t="shared" si="3"/>
        <v>7.6999999999999999E-2</v>
      </c>
    </row>
    <row r="26" spans="1:8" x14ac:dyDescent="0.25">
      <c r="A26" t="s">
        <v>222</v>
      </c>
      <c r="B26" s="80">
        <v>18000</v>
      </c>
      <c r="C26" s="80">
        <v>17800</v>
      </c>
      <c r="D26" s="80">
        <v>17000</v>
      </c>
      <c r="E26" s="165">
        <f t="shared" si="0"/>
        <v>200</v>
      </c>
      <c r="F26" s="162">
        <f t="shared" si="1"/>
        <v>1.0999999999999999E-2</v>
      </c>
      <c r="G26" s="165">
        <f t="shared" si="2"/>
        <v>1000</v>
      </c>
      <c r="H26" s="162">
        <f t="shared" si="3"/>
        <v>5.8999999999999997E-2</v>
      </c>
    </row>
    <row r="27" spans="1:8" x14ac:dyDescent="0.25">
      <c r="A27" t="s">
        <v>225</v>
      </c>
      <c r="B27" s="80">
        <v>55600</v>
      </c>
      <c r="C27" s="80">
        <v>58500</v>
      </c>
      <c r="D27" s="80">
        <v>57600</v>
      </c>
      <c r="E27" s="165">
        <f t="shared" si="0"/>
        <v>-2900</v>
      </c>
      <c r="F27" s="162">
        <f t="shared" si="1"/>
        <v>-0.05</v>
      </c>
      <c r="G27" s="165">
        <f t="shared" si="2"/>
        <v>-2000</v>
      </c>
      <c r="H27" s="162">
        <f t="shared" si="3"/>
        <v>-3.5000000000000003E-2</v>
      </c>
    </row>
    <row r="28" spans="1:8" x14ac:dyDescent="0.25">
      <c r="A28" t="s">
        <v>226</v>
      </c>
      <c r="B28" s="80">
        <v>3100</v>
      </c>
      <c r="C28" s="80">
        <v>3000</v>
      </c>
      <c r="D28" s="80">
        <v>3100</v>
      </c>
      <c r="E28" s="165">
        <f t="shared" si="0"/>
        <v>100</v>
      </c>
      <c r="F28" s="162">
        <f t="shared" si="1"/>
        <v>3.3000000000000002E-2</v>
      </c>
      <c r="G28" s="165">
        <f t="shared" si="2"/>
        <v>0</v>
      </c>
      <c r="H28" s="162">
        <f t="shared" si="3"/>
        <v>0</v>
      </c>
    </row>
    <row r="29" spans="1:8" x14ac:dyDescent="0.25">
      <c r="A29" t="s">
        <v>227</v>
      </c>
      <c r="B29" s="80">
        <v>10100</v>
      </c>
      <c r="C29" s="80">
        <v>10100</v>
      </c>
      <c r="D29" s="80">
        <v>11900</v>
      </c>
      <c r="E29" s="165">
        <f t="shared" si="0"/>
        <v>0</v>
      </c>
      <c r="F29" s="162">
        <f t="shared" si="1"/>
        <v>0</v>
      </c>
      <c r="G29" s="165">
        <f t="shared" si="2"/>
        <v>-1800</v>
      </c>
      <c r="H29" s="162">
        <f t="shared" si="3"/>
        <v>-0.151</v>
      </c>
    </row>
    <row r="30" spans="1:8" x14ac:dyDescent="0.25">
      <c r="A30" t="s">
        <v>230</v>
      </c>
      <c r="B30" s="80">
        <v>42400</v>
      </c>
      <c r="C30" s="80">
        <v>45400</v>
      </c>
      <c r="D30" s="80">
        <v>42600</v>
      </c>
      <c r="E30" s="165">
        <f t="shared" si="0"/>
        <v>-3000</v>
      </c>
      <c r="F30" s="162">
        <f t="shared" si="1"/>
        <v>-6.6000000000000003E-2</v>
      </c>
      <c r="G30" s="165">
        <f t="shared" si="2"/>
        <v>-200</v>
      </c>
      <c r="H30" s="162">
        <f t="shared" si="3"/>
        <v>-5.0000000000000001E-3</v>
      </c>
    </row>
    <row r="32" spans="1:8" x14ac:dyDescent="0.25">
      <c r="A32" t="s">
        <v>125</v>
      </c>
    </row>
  </sheetData>
  <mergeCells count="1">
    <mergeCell ref="E1:H1"/>
  </mergeCells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rgb="FF7030A0"/>
  </sheetPr>
  <dimension ref="A1:J30"/>
  <sheetViews>
    <sheetView zoomScale="80" zoomScaleNormal="80" workbookViewId="0">
      <selection activeCell="B5" sqref="B5:H27"/>
    </sheetView>
  </sheetViews>
  <sheetFormatPr defaultRowHeight="15" x14ac:dyDescent="0.25"/>
  <cols>
    <col min="1" max="1" width="44.140625" style="139" bestFit="1" customWidth="1"/>
    <col min="2" max="4" width="11.5703125" style="139" bestFit="1" customWidth="1"/>
    <col min="6" max="6" width="9.140625" style="152" customWidth="1"/>
    <col min="8" max="8" width="9.140625" style="152" customWidth="1"/>
    <col min="10" max="10" width="43.85546875" style="139" bestFit="1" customWidth="1"/>
  </cols>
  <sheetData>
    <row r="1" spans="1:8" x14ac:dyDescent="0.25">
      <c r="E1" s="225" t="s">
        <v>111</v>
      </c>
      <c r="F1" s="240"/>
      <c r="G1" s="200"/>
      <c r="H1" s="240"/>
    </row>
    <row r="2" spans="1:8" x14ac:dyDescent="0.25">
      <c r="A2" s="154" t="s">
        <v>165</v>
      </c>
      <c r="B2" t="s">
        <v>113</v>
      </c>
      <c r="C2" t="s">
        <v>114</v>
      </c>
      <c r="D2" t="s">
        <v>115</v>
      </c>
      <c r="E2" t="s">
        <v>116</v>
      </c>
      <c r="F2" s="152" t="s">
        <v>117</v>
      </c>
      <c r="G2" t="s">
        <v>115</v>
      </c>
      <c r="H2" s="152" t="s">
        <v>117</v>
      </c>
    </row>
    <row r="3" spans="1:8" x14ac:dyDescent="0.25">
      <c r="A3" s="154" t="s">
        <v>269</v>
      </c>
      <c r="B3" t="s">
        <v>119</v>
      </c>
      <c r="C3" t="s">
        <v>119</v>
      </c>
      <c r="D3" t="s">
        <v>120</v>
      </c>
      <c r="E3" t="s">
        <v>119</v>
      </c>
      <c r="F3" s="152" t="s">
        <v>121</v>
      </c>
      <c r="G3" t="s">
        <v>120</v>
      </c>
      <c r="H3" s="152" t="s">
        <v>121</v>
      </c>
    </row>
    <row r="5" spans="1:8" x14ac:dyDescent="0.25">
      <c r="A5" t="s">
        <v>128</v>
      </c>
      <c r="B5" s="80">
        <v>168400</v>
      </c>
      <c r="C5" s="80">
        <v>167300</v>
      </c>
      <c r="D5" s="80">
        <v>158500</v>
      </c>
      <c r="E5" s="165">
        <f t="shared" ref="E5:E27" si="0">B5-C5</f>
        <v>1100</v>
      </c>
      <c r="F5" s="162">
        <f t="shared" ref="F5:F27" si="1">ROUND((B5-C5)/C5,3)</f>
        <v>7.0000000000000001E-3</v>
      </c>
      <c r="G5" s="165">
        <f t="shared" ref="G5:G27" si="2">B5-D5</f>
        <v>9900</v>
      </c>
      <c r="H5" s="162">
        <f t="shared" ref="H5:H27" si="3">ROUND((B5-D5)/D5,3)</f>
        <v>6.2E-2</v>
      </c>
    </row>
    <row r="6" spans="1:8" x14ac:dyDescent="0.25">
      <c r="A6" t="s">
        <v>167</v>
      </c>
      <c r="B6" s="80">
        <v>148300</v>
      </c>
      <c r="C6" s="80">
        <v>146200</v>
      </c>
      <c r="D6" s="80">
        <v>138900</v>
      </c>
      <c r="E6" s="165">
        <f t="shared" si="0"/>
        <v>2100</v>
      </c>
      <c r="F6" s="162">
        <f t="shared" si="1"/>
        <v>1.4E-2</v>
      </c>
      <c r="G6" s="165">
        <f t="shared" si="2"/>
        <v>9400</v>
      </c>
      <c r="H6" s="162">
        <f t="shared" si="3"/>
        <v>6.8000000000000005E-2</v>
      </c>
    </row>
    <row r="7" spans="1:8" x14ac:dyDescent="0.25">
      <c r="A7" t="s">
        <v>168</v>
      </c>
      <c r="B7" s="80">
        <v>13400</v>
      </c>
      <c r="C7" s="80">
        <v>13400</v>
      </c>
      <c r="D7" s="80">
        <v>13000</v>
      </c>
      <c r="E7" s="165">
        <f t="shared" si="0"/>
        <v>0</v>
      </c>
      <c r="F7" s="162">
        <f t="shared" si="1"/>
        <v>0</v>
      </c>
      <c r="G7" s="165">
        <f t="shared" si="2"/>
        <v>400</v>
      </c>
      <c r="H7" s="162">
        <f t="shared" si="3"/>
        <v>3.1E-2</v>
      </c>
    </row>
    <row r="8" spans="1:8" x14ac:dyDescent="0.25">
      <c r="A8" t="s">
        <v>182</v>
      </c>
      <c r="B8" s="80">
        <v>155000</v>
      </c>
      <c r="C8" s="80">
        <v>153900</v>
      </c>
      <c r="D8" s="80">
        <v>145500</v>
      </c>
      <c r="E8" s="165">
        <f t="shared" si="0"/>
        <v>1100</v>
      </c>
      <c r="F8" s="162">
        <f t="shared" si="1"/>
        <v>7.0000000000000001E-3</v>
      </c>
      <c r="G8" s="165">
        <f t="shared" si="2"/>
        <v>9500</v>
      </c>
      <c r="H8" s="162">
        <f t="shared" si="3"/>
        <v>6.5000000000000002E-2</v>
      </c>
    </row>
    <row r="9" spans="1:8" x14ac:dyDescent="0.25">
      <c r="A9" t="s">
        <v>183</v>
      </c>
      <c r="B9" s="80">
        <v>134900</v>
      </c>
      <c r="C9" s="80">
        <v>132800</v>
      </c>
      <c r="D9" s="80">
        <v>125900</v>
      </c>
      <c r="E9" s="165">
        <f t="shared" si="0"/>
        <v>2100</v>
      </c>
      <c r="F9" s="162">
        <f t="shared" si="1"/>
        <v>1.6E-2</v>
      </c>
      <c r="G9" s="165">
        <f t="shared" si="2"/>
        <v>9000</v>
      </c>
      <c r="H9" s="162">
        <f t="shared" si="3"/>
        <v>7.0999999999999994E-2</v>
      </c>
    </row>
    <row r="10" spans="1:8" x14ac:dyDescent="0.25">
      <c r="A10" t="s">
        <v>169</v>
      </c>
      <c r="B10" s="80">
        <v>9900</v>
      </c>
      <c r="C10" s="80">
        <v>9900</v>
      </c>
      <c r="D10" s="80">
        <v>9500</v>
      </c>
      <c r="E10" s="165">
        <f t="shared" si="0"/>
        <v>0</v>
      </c>
      <c r="F10" s="162">
        <f t="shared" si="1"/>
        <v>0</v>
      </c>
      <c r="G10" s="165">
        <f t="shared" si="2"/>
        <v>400</v>
      </c>
      <c r="H10" s="162">
        <f t="shared" si="3"/>
        <v>4.2000000000000003E-2</v>
      </c>
    </row>
    <row r="11" spans="1:8" x14ac:dyDescent="0.25">
      <c r="A11" t="s">
        <v>175</v>
      </c>
      <c r="B11" s="80">
        <v>3500</v>
      </c>
      <c r="C11" s="80">
        <v>3500</v>
      </c>
      <c r="D11" s="80">
        <v>3500</v>
      </c>
      <c r="E11" s="165">
        <f t="shared" si="0"/>
        <v>0</v>
      </c>
      <c r="F11" s="162">
        <f t="shared" si="1"/>
        <v>0</v>
      </c>
      <c r="G11" s="165">
        <f t="shared" si="2"/>
        <v>0</v>
      </c>
      <c r="H11" s="162">
        <f t="shared" si="3"/>
        <v>0</v>
      </c>
    </row>
    <row r="12" spans="1:8" x14ac:dyDescent="0.25">
      <c r="A12" t="s">
        <v>184</v>
      </c>
      <c r="B12" s="80">
        <v>34400</v>
      </c>
      <c r="C12" s="80">
        <v>34400</v>
      </c>
      <c r="D12" s="80">
        <v>34100</v>
      </c>
      <c r="E12" s="165">
        <f t="shared" si="0"/>
        <v>0</v>
      </c>
      <c r="F12" s="162">
        <f t="shared" si="1"/>
        <v>0</v>
      </c>
      <c r="G12" s="165">
        <f t="shared" si="2"/>
        <v>300</v>
      </c>
      <c r="H12" s="162">
        <f t="shared" si="3"/>
        <v>8.9999999999999993E-3</v>
      </c>
    </row>
    <row r="13" spans="1:8" x14ac:dyDescent="0.25">
      <c r="A13" t="s">
        <v>185</v>
      </c>
      <c r="B13" s="80">
        <v>3300</v>
      </c>
      <c r="C13" s="80">
        <v>3300</v>
      </c>
      <c r="D13" s="80">
        <v>3300</v>
      </c>
      <c r="E13" s="165">
        <f t="shared" si="0"/>
        <v>0</v>
      </c>
      <c r="F13" s="162">
        <f t="shared" si="1"/>
        <v>0</v>
      </c>
      <c r="G13" s="165">
        <f t="shared" si="2"/>
        <v>0</v>
      </c>
      <c r="H13" s="162">
        <f t="shared" si="3"/>
        <v>0</v>
      </c>
    </row>
    <row r="14" spans="1:8" x14ac:dyDescent="0.25">
      <c r="A14" t="s">
        <v>188</v>
      </c>
      <c r="B14" s="80">
        <v>27700</v>
      </c>
      <c r="C14" s="80">
        <v>27700</v>
      </c>
      <c r="D14" s="80">
        <v>27500</v>
      </c>
      <c r="E14" s="165">
        <f t="shared" si="0"/>
        <v>0</v>
      </c>
      <c r="F14" s="162">
        <f t="shared" si="1"/>
        <v>0</v>
      </c>
      <c r="G14" s="165">
        <f t="shared" si="2"/>
        <v>200</v>
      </c>
      <c r="H14" s="162">
        <f t="shared" si="3"/>
        <v>7.0000000000000001E-3</v>
      </c>
    </row>
    <row r="15" spans="1:8" x14ac:dyDescent="0.25">
      <c r="A15" t="s">
        <v>194</v>
      </c>
      <c r="B15" s="80">
        <v>3400</v>
      </c>
      <c r="C15" s="80">
        <v>3400</v>
      </c>
      <c r="D15" s="80">
        <v>3300</v>
      </c>
      <c r="E15" s="165">
        <f t="shared" si="0"/>
        <v>0</v>
      </c>
      <c r="F15" s="162">
        <f t="shared" si="1"/>
        <v>0</v>
      </c>
      <c r="G15" s="165">
        <f t="shared" si="2"/>
        <v>100</v>
      </c>
      <c r="H15" s="162">
        <f t="shared" si="3"/>
        <v>0.03</v>
      </c>
    </row>
    <row r="16" spans="1:8" x14ac:dyDescent="0.25">
      <c r="A16" t="s">
        <v>197</v>
      </c>
      <c r="B16" s="80">
        <v>2000</v>
      </c>
      <c r="C16" s="80">
        <v>2100</v>
      </c>
      <c r="D16" s="80">
        <v>2000</v>
      </c>
      <c r="E16" s="165">
        <f t="shared" si="0"/>
        <v>-100</v>
      </c>
      <c r="F16" s="162">
        <f t="shared" si="1"/>
        <v>-4.8000000000000001E-2</v>
      </c>
      <c r="G16" s="165">
        <f t="shared" si="2"/>
        <v>0</v>
      </c>
      <c r="H16" s="162">
        <f t="shared" si="3"/>
        <v>0</v>
      </c>
    </row>
    <row r="17" spans="1:8" x14ac:dyDescent="0.25">
      <c r="A17" t="s">
        <v>198</v>
      </c>
      <c r="B17" s="80">
        <v>9000</v>
      </c>
      <c r="C17" s="80">
        <v>9000</v>
      </c>
      <c r="D17" s="80">
        <v>9400</v>
      </c>
      <c r="E17" s="165">
        <f t="shared" si="0"/>
        <v>0</v>
      </c>
      <c r="F17" s="162">
        <f t="shared" si="1"/>
        <v>0</v>
      </c>
      <c r="G17" s="165">
        <f t="shared" si="2"/>
        <v>-400</v>
      </c>
      <c r="H17" s="162">
        <f t="shared" si="3"/>
        <v>-4.2999999999999997E-2</v>
      </c>
    </row>
    <row r="18" spans="1:8" x14ac:dyDescent="0.25">
      <c r="A18" t="s">
        <v>202</v>
      </c>
      <c r="B18" s="80">
        <v>17200</v>
      </c>
      <c r="C18" s="80">
        <v>17100</v>
      </c>
      <c r="D18" s="80">
        <v>15900</v>
      </c>
      <c r="E18" s="165">
        <f t="shared" si="0"/>
        <v>100</v>
      </c>
      <c r="F18" s="162">
        <f t="shared" si="1"/>
        <v>6.0000000000000001E-3</v>
      </c>
      <c r="G18" s="165">
        <f t="shared" si="2"/>
        <v>1300</v>
      </c>
      <c r="H18" s="162">
        <f t="shared" si="3"/>
        <v>8.2000000000000003E-2</v>
      </c>
    </row>
    <row r="19" spans="1:8" x14ac:dyDescent="0.25">
      <c r="A19" t="s">
        <v>210</v>
      </c>
      <c r="B19" s="80">
        <v>18300</v>
      </c>
      <c r="C19" s="80">
        <v>18200</v>
      </c>
      <c r="D19" s="80">
        <v>17200</v>
      </c>
      <c r="E19" s="165">
        <f t="shared" si="0"/>
        <v>100</v>
      </c>
      <c r="F19" s="162">
        <f t="shared" si="1"/>
        <v>5.0000000000000001E-3</v>
      </c>
      <c r="G19" s="165">
        <f t="shared" si="2"/>
        <v>1100</v>
      </c>
      <c r="H19" s="162">
        <f t="shared" si="3"/>
        <v>6.4000000000000001E-2</v>
      </c>
    </row>
    <row r="20" spans="1:8" x14ac:dyDescent="0.25">
      <c r="A20" t="s">
        <v>216</v>
      </c>
      <c r="B20" s="80">
        <v>48000</v>
      </c>
      <c r="C20" s="80">
        <v>46100</v>
      </c>
      <c r="D20" s="80">
        <v>41400</v>
      </c>
      <c r="E20" s="165">
        <f t="shared" si="0"/>
        <v>1900</v>
      </c>
      <c r="F20" s="162">
        <f t="shared" si="1"/>
        <v>4.1000000000000002E-2</v>
      </c>
      <c r="G20" s="165">
        <f t="shared" si="2"/>
        <v>6600</v>
      </c>
      <c r="H20" s="162">
        <f t="shared" si="3"/>
        <v>0.159</v>
      </c>
    </row>
    <row r="21" spans="1:8" x14ac:dyDescent="0.25">
      <c r="A21" t="s">
        <v>219</v>
      </c>
      <c r="B21" s="80">
        <v>39600</v>
      </c>
      <c r="C21" s="80">
        <v>38000</v>
      </c>
      <c r="D21" s="80">
        <v>35300</v>
      </c>
      <c r="E21" s="165">
        <f t="shared" si="0"/>
        <v>1600</v>
      </c>
      <c r="F21" s="162">
        <f t="shared" si="1"/>
        <v>4.2000000000000003E-2</v>
      </c>
      <c r="G21" s="165">
        <f t="shared" si="2"/>
        <v>4300</v>
      </c>
      <c r="H21" s="162">
        <f t="shared" si="3"/>
        <v>0.122</v>
      </c>
    </row>
    <row r="22" spans="1:8" x14ac:dyDescent="0.25">
      <c r="A22" t="s">
        <v>221</v>
      </c>
      <c r="B22" s="80">
        <v>30300</v>
      </c>
      <c r="C22" s="80">
        <v>29000</v>
      </c>
      <c r="D22" s="80">
        <v>27500</v>
      </c>
      <c r="E22" s="165">
        <f t="shared" si="0"/>
        <v>1300</v>
      </c>
      <c r="F22" s="162">
        <f t="shared" si="1"/>
        <v>4.4999999999999998E-2</v>
      </c>
      <c r="G22" s="165">
        <f t="shared" si="2"/>
        <v>2800</v>
      </c>
      <c r="H22" s="162">
        <f t="shared" si="3"/>
        <v>0.10199999999999999</v>
      </c>
    </row>
    <row r="23" spans="1:8" x14ac:dyDescent="0.25">
      <c r="A23" t="s">
        <v>222</v>
      </c>
      <c r="B23" s="80">
        <v>6000</v>
      </c>
      <c r="C23" s="80">
        <v>5900</v>
      </c>
      <c r="D23" s="80">
        <v>5900</v>
      </c>
      <c r="E23" s="165">
        <f t="shared" si="0"/>
        <v>100</v>
      </c>
      <c r="F23" s="162">
        <f t="shared" si="1"/>
        <v>1.7000000000000001E-2</v>
      </c>
      <c r="G23" s="165">
        <f t="shared" si="2"/>
        <v>100</v>
      </c>
      <c r="H23" s="162">
        <f t="shared" si="3"/>
        <v>1.7000000000000001E-2</v>
      </c>
    </row>
    <row r="24" spans="1:8" x14ac:dyDescent="0.25">
      <c r="A24" t="s">
        <v>225</v>
      </c>
      <c r="B24" s="80">
        <v>20100</v>
      </c>
      <c r="C24" s="80">
        <v>21100</v>
      </c>
      <c r="D24" s="80">
        <v>19600</v>
      </c>
      <c r="E24" s="165">
        <f t="shared" si="0"/>
        <v>-1000</v>
      </c>
      <c r="F24" s="162">
        <f t="shared" si="1"/>
        <v>-4.7E-2</v>
      </c>
      <c r="G24" s="165">
        <f t="shared" si="2"/>
        <v>500</v>
      </c>
      <c r="H24" s="162">
        <f t="shared" si="3"/>
        <v>2.5999999999999999E-2</v>
      </c>
    </row>
    <row r="25" spans="1:8" x14ac:dyDescent="0.25">
      <c r="A25" t="s">
        <v>226</v>
      </c>
      <c r="B25" s="80">
        <v>1100</v>
      </c>
      <c r="C25" s="80">
        <v>1100</v>
      </c>
      <c r="D25" s="80">
        <v>1000</v>
      </c>
      <c r="E25" s="165">
        <f t="shared" si="0"/>
        <v>0</v>
      </c>
      <c r="F25" s="162">
        <f t="shared" si="1"/>
        <v>0</v>
      </c>
      <c r="G25" s="165">
        <f t="shared" si="2"/>
        <v>100</v>
      </c>
      <c r="H25" s="162">
        <f t="shared" si="3"/>
        <v>0.1</v>
      </c>
    </row>
    <row r="26" spans="1:8" x14ac:dyDescent="0.25">
      <c r="A26" t="s">
        <v>227</v>
      </c>
      <c r="B26" s="80">
        <v>4200</v>
      </c>
      <c r="C26" s="80">
        <v>4200</v>
      </c>
      <c r="D26" s="80">
        <v>4200</v>
      </c>
      <c r="E26" s="165">
        <f t="shared" si="0"/>
        <v>0</v>
      </c>
      <c r="F26" s="162">
        <f t="shared" si="1"/>
        <v>0</v>
      </c>
      <c r="G26" s="165">
        <f t="shared" si="2"/>
        <v>0</v>
      </c>
      <c r="H26" s="162">
        <f t="shared" si="3"/>
        <v>0</v>
      </c>
    </row>
    <row r="27" spans="1:8" x14ac:dyDescent="0.25">
      <c r="A27" t="s">
        <v>230</v>
      </c>
      <c r="B27" s="80">
        <v>14800</v>
      </c>
      <c r="C27" s="80">
        <v>15800</v>
      </c>
      <c r="D27" s="80">
        <v>14400</v>
      </c>
      <c r="E27" s="165">
        <f t="shared" si="0"/>
        <v>-1000</v>
      </c>
      <c r="F27" s="162">
        <f t="shared" si="1"/>
        <v>-6.3E-2</v>
      </c>
      <c r="G27" s="165">
        <f t="shared" si="2"/>
        <v>400</v>
      </c>
      <c r="H27" s="162">
        <f t="shared" si="3"/>
        <v>2.8000000000000001E-2</v>
      </c>
    </row>
    <row r="28" spans="1:8" x14ac:dyDescent="0.25">
      <c r="B28" s="80"/>
      <c r="C28" s="80"/>
      <c r="D28" s="80"/>
    </row>
    <row r="29" spans="1:8" x14ac:dyDescent="0.25">
      <c r="B29" s="80"/>
      <c r="C29" s="80"/>
      <c r="D29" s="80"/>
    </row>
    <row r="30" spans="1:8" x14ac:dyDescent="0.25">
      <c r="A30" t="s">
        <v>125</v>
      </c>
      <c r="B30" s="80"/>
      <c r="C30" s="80"/>
      <c r="D30" s="80"/>
    </row>
  </sheetData>
  <mergeCells count="1">
    <mergeCell ref="E1:H1"/>
  </mergeCells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rgb="FF7030A0"/>
  </sheetPr>
  <dimension ref="A1:H29"/>
  <sheetViews>
    <sheetView workbookViewId="0">
      <selection activeCell="P21" sqref="P21"/>
    </sheetView>
  </sheetViews>
  <sheetFormatPr defaultRowHeight="15" x14ac:dyDescent="0.25"/>
  <cols>
    <col min="1" max="1" width="39.42578125" style="139" bestFit="1" customWidth="1"/>
    <col min="2" max="4" width="11.5703125" style="139" bestFit="1" customWidth="1"/>
    <col min="6" max="6" width="9.140625" style="152" customWidth="1"/>
    <col min="8" max="8" width="9.140625" style="152" customWidth="1"/>
  </cols>
  <sheetData>
    <row r="1" spans="1:8" x14ac:dyDescent="0.25">
      <c r="E1" s="225" t="s">
        <v>111</v>
      </c>
      <c r="F1" s="240"/>
      <c r="G1" s="200"/>
      <c r="H1" s="240"/>
    </row>
    <row r="2" spans="1:8" x14ac:dyDescent="0.25">
      <c r="A2" s="154" t="s">
        <v>165</v>
      </c>
      <c r="B2" t="s">
        <v>113</v>
      </c>
      <c r="C2" t="s">
        <v>114</v>
      </c>
      <c r="D2" t="s">
        <v>115</v>
      </c>
      <c r="E2" t="s">
        <v>116</v>
      </c>
      <c r="F2" s="152" t="s">
        <v>117</v>
      </c>
      <c r="G2" t="s">
        <v>115</v>
      </c>
      <c r="H2" s="152" t="s">
        <v>117</v>
      </c>
    </row>
    <row r="3" spans="1:8" x14ac:dyDescent="0.25">
      <c r="A3" s="154" t="s">
        <v>270</v>
      </c>
      <c r="B3" t="s">
        <v>119</v>
      </c>
      <c r="C3" t="s">
        <v>119</v>
      </c>
      <c r="D3" t="s">
        <v>120</v>
      </c>
      <c r="E3" t="s">
        <v>119</v>
      </c>
      <c r="F3" s="152" t="s">
        <v>121</v>
      </c>
      <c r="G3" t="s">
        <v>120</v>
      </c>
      <c r="H3" s="152" t="s">
        <v>121</v>
      </c>
    </row>
    <row r="5" spans="1:8" x14ac:dyDescent="0.25">
      <c r="A5" t="s">
        <v>128</v>
      </c>
      <c r="B5" s="80">
        <v>180200</v>
      </c>
      <c r="C5" s="80">
        <v>180900</v>
      </c>
      <c r="D5" s="80">
        <v>173700</v>
      </c>
      <c r="E5" s="165">
        <f t="shared" ref="E5:E27" si="0">B5-C5</f>
        <v>-700</v>
      </c>
      <c r="F5" s="162">
        <f t="shared" ref="F5:F27" si="1">ROUND((B5-C5)/C5,3)</f>
        <v>-4.0000000000000001E-3</v>
      </c>
      <c r="G5" s="165">
        <f t="shared" ref="G5:G27" si="2">B5-D5</f>
        <v>6500</v>
      </c>
      <c r="H5" s="162">
        <f t="shared" ref="H5:H27" si="3">ROUND((B5-D5)/D5,3)</f>
        <v>3.6999999999999998E-2</v>
      </c>
    </row>
    <row r="6" spans="1:8" x14ac:dyDescent="0.25">
      <c r="A6" t="s">
        <v>167</v>
      </c>
      <c r="B6" s="80">
        <v>150900</v>
      </c>
      <c r="C6" s="80">
        <v>150100</v>
      </c>
      <c r="D6" s="80">
        <v>145400</v>
      </c>
      <c r="E6" s="165">
        <f t="shared" si="0"/>
        <v>800</v>
      </c>
      <c r="F6" s="162">
        <f t="shared" si="1"/>
        <v>5.0000000000000001E-3</v>
      </c>
      <c r="G6" s="165">
        <f t="shared" si="2"/>
        <v>5500</v>
      </c>
      <c r="H6" s="162">
        <f t="shared" si="3"/>
        <v>3.7999999999999999E-2</v>
      </c>
    </row>
    <row r="7" spans="1:8" x14ac:dyDescent="0.25">
      <c r="A7" t="s">
        <v>168</v>
      </c>
      <c r="B7" s="80">
        <v>49600</v>
      </c>
      <c r="C7" s="80">
        <v>49400</v>
      </c>
      <c r="D7" s="80">
        <v>47800</v>
      </c>
      <c r="E7" s="165">
        <f t="shared" si="0"/>
        <v>200</v>
      </c>
      <c r="F7" s="162">
        <f t="shared" si="1"/>
        <v>4.0000000000000001E-3</v>
      </c>
      <c r="G7" s="165">
        <f t="shared" si="2"/>
        <v>1800</v>
      </c>
      <c r="H7" s="162">
        <f t="shared" si="3"/>
        <v>3.7999999999999999E-2</v>
      </c>
    </row>
    <row r="8" spans="1:8" x14ac:dyDescent="0.25">
      <c r="A8" t="s">
        <v>182</v>
      </c>
      <c r="B8" s="80">
        <v>130600</v>
      </c>
      <c r="C8" s="80">
        <v>131500</v>
      </c>
      <c r="D8" s="80">
        <v>125900</v>
      </c>
      <c r="E8" s="165">
        <f t="shared" si="0"/>
        <v>-900</v>
      </c>
      <c r="F8" s="162">
        <f t="shared" si="1"/>
        <v>-7.0000000000000001E-3</v>
      </c>
      <c r="G8" s="165">
        <f t="shared" si="2"/>
        <v>4700</v>
      </c>
      <c r="H8" s="162">
        <f t="shared" si="3"/>
        <v>3.6999999999999998E-2</v>
      </c>
    </row>
    <row r="9" spans="1:8" x14ac:dyDescent="0.25">
      <c r="A9" t="s">
        <v>183</v>
      </c>
      <c r="B9" s="80">
        <v>101300</v>
      </c>
      <c r="C9" s="80">
        <v>100700</v>
      </c>
      <c r="D9" s="80">
        <v>97600</v>
      </c>
      <c r="E9" s="165">
        <f t="shared" si="0"/>
        <v>600</v>
      </c>
      <c r="F9" s="162">
        <f t="shared" si="1"/>
        <v>6.0000000000000001E-3</v>
      </c>
      <c r="G9" s="165">
        <f t="shared" si="2"/>
        <v>3700</v>
      </c>
      <c r="H9" s="162">
        <f t="shared" si="3"/>
        <v>3.7999999999999999E-2</v>
      </c>
    </row>
    <row r="10" spans="1:8" x14ac:dyDescent="0.25">
      <c r="A10" t="s">
        <v>169</v>
      </c>
      <c r="B10" s="80">
        <v>8700</v>
      </c>
      <c r="C10" s="80">
        <v>8500</v>
      </c>
      <c r="D10" s="80">
        <v>8300</v>
      </c>
      <c r="E10" s="165">
        <f t="shared" si="0"/>
        <v>200</v>
      </c>
      <c r="F10" s="162">
        <f t="shared" si="1"/>
        <v>2.4E-2</v>
      </c>
      <c r="G10" s="165">
        <f t="shared" si="2"/>
        <v>400</v>
      </c>
      <c r="H10" s="162">
        <f t="shared" si="3"/>
        <v>4.8000000000000001E-2</v>
      </c>
    </row>
    <row r="11" spans="1:8" x14ac:dyDescent="0.25">
      <c r="A11" t="s">
        <v>175</v>
      </c>
      <c r="B11" s="80">
        <v>40900</v>
      </c>
      <c r="C11" s="80">
        <v>40900</v>
      </c>
      <c r="D11" s="80">
        <v>39500</v>
      </c>
      <c r="E11" s="165">
        <f t="shared" si="0"/>
        <v>0</v>
      </c>
      <c r="F11" s="162">
        <f t="shared" si="1"/>
        <v>0</v>
      </c>
      <c r="G11" s="165">
        <f t="shared" si="2"/>
        <v>1400</v>
      </c>
      <c r="H11" s="162">
        <f t="shared" si="3"/>
        <v>3.5000000000000003E-2</v>
      </c>
    </row>
    <row r="12" spans="1:8" x14ac:dyDescent="0.25">
      <c r="A12" t="s">
        <v>176</v>
      </c>
      <c r="B12" s="80">
        <v>28700</v>
      </c>
      <c r="C12" s="80">
        <v>28700</v>
      </c>
      <c r="D12" s="80">
        <v>27400</v>
      </c>
      <c r="E12" s="165">
        <f t="shared" si="0"/>
        <v>0</v>
      </c>
      <c r="F12" s="162">
        <f t="shared" si="1"/>
        <v>0</v>
      </c>
      <c r="G12" s="165">
        <f t="shared" si="2"/>
        <v>1300</v>
      </c>
      <c r="H12" s="162">
        <f t="shared" si="3"/>
        <v>4.7E-2</v>
      </c>
    </row>
    <row r="13" spans="1:8" x14ac:dyDescent="0.25">
      <c r="A13" t="s">
        <v>179</v>
      </c>
      <c r="B13" s="80">
        <v>12200</v>
      </c>
      <c r="C13" s="80">
        <v>12200</v>
      </c>
      <c r="D13" s="80">
        <v>12100</v>
      </c>
      <c r="E13" s="165">
        <f t="shared" si="0"/>
        <v>0</v>
      </c>
      <c r="F13" s="162">
        <f t="shared" si="1"/>
        <v>0</v>
      </c>
      <c r="G13" s="165">
        <f t="shared" si="2"/>
        <v>100</v>
      </c>
      <c r="H13" s="162">
        <f t="shared" si="3"/>
        <v>8.0000000000000002E-3</v>
      </c>
    </row>
    <row r="14" spans="1:8" x14ac:dyDescent="0.25">
      <c r="A14" t="s">
        <v>194</v>
      </c>
      <c r="B14" s="80">
        <v>36900</v>
      </c>
      <c r="C14" s="80">
        <v>36800</v>
      </c>
      <c r="D14" s="80">
        <v>36900</v>
      </c>
      <c r="E14" s="165">
        <f t="shared" si="0"/>
        <v>100</v>
      </c>
      <c r="F14" s="162">
        <f t="shared" si="1"/>
        <v>3.0000000000000001E-3</v>
      </c>
      <c r="G14" s="165">
        <f t="shared" si="2"/>
        <v>0</v>
      </c>
      <c r="H14" s="162">
        <f t="shared" si="3"/>
        <v>0</v>
      </c>
    </row>
    <row r="15" spans="1:8" x14ac:dyDescent="0.25">
      <c r="A15" t="s">
        <v>185</v>
      </c>
      <c r="B15" s="80">
        <v>7400</v>
      </c>
      <c r="C15" s="80">
        <v>7400</v>
      </c>
      <c r="D15" s="80">
        <v>7600</v>
      </c>
      <c r="E15" s="165">
        <f t="shared" si="0"/>
        <v>0</v>
      </c>
      <c r="F15" s="162">
        <f t="shared" si="1"/>
        <v>0</v>
      </c>
      <c r="G15" s="165">
        <f t="shared" si="2"/>
        <v>-200</v>
      </c>
      <c r="H15" s="162">
        <f t="shared" si="3"/>
        <v>-2.5999999999999999E-2</v>
      </c>
    </row>
    <row r="16" spans="1:8" x14ac:dyDescent="0.25">
      <c r="A16" t="s">
        <v>188</v>
      </c>
      <c r="B16" s="80">
        <v>19000</v>
      </c>
      <c r="C16" s="80">
        <v>19000</v>
      </c>
      <c r="D16" s="80">
        <v>19000</v>
      </c>
      <c r="E16" s="165">
        <f t="shared" si="0"/>
        <v>0</v>
      </c>
      <c r="F16" s="162">
        <f t="shared" si="1"/>
        <v>0</v>
      </c>
      <c r="G16" s="165">
        <f t="shared" si="2"/>
        <v>0</v>
      </c>
      <c r="H16" s="162">
        <f t="shared" si="3"/>
        <v>0</v>
      </c>
    </row>
    <row r="17" spans="1:8" x14ac:dyDescent="0.25">
      <c r="A17" t="s">
        <v>194</v>
      </c>
      <c r="B17" s="80">
        <v>10500</v>
      </c>
      <c r="C17" s="80">
        <v>10400</v>
      </c>
      <c r="D17" s="80">
        <v>10300</v>
      </c>
      <c r="E17" s="165">
        <f t="shared" si="0"/>
        <v>100</v>
      </c>
      <c r="F17" s="162">
        <f t="shared" si="1"/>
        <v>0.01</v>
      </c>
      <c r="G17" s="165">
        <f t="shared" si="2"/>
        <v>200</v>
      </c>
      <c r="H17" s="162">
        <f t="shared" si="3"/>
        <v>1.9E-2</v>
      </c>
    </row>
    <row r="18" spans="1:8" x14ac:dyDescent="0.25">
      <c r="A18" t="s">
        <v>197</v>
      </c>
      <c r="B18" s="80">
        <v>900</v>
      </c>
      <c r="C18" s="80">
        <v>900</v>
      </c>
      <c r="D18" s="80">
        <v>900</v>
      </c>
      <c r="E18" s="165">
        <f t="shared" si="0"/>
        <v>0</v>
      </c>
      <c r="F18" s="162">
        <f t="shared" si="1"/>
        <v>0</v>
      </c>
      <c r="G18" s="165">
        <f t="shared" si="2"/>
        <v>0</v>
      </c>
      <c r="H18" s="162">
        <f t="shared" si="3"/>
        <v>0</v>
      </c>
    </row>
    <row r="19" spans="1:8" x14ac:dyDescent="0.25">
      <c r="A19" t="s">
        <v>198</v>
      </c>
      <c r="B19" s="80">
        <v>5800</v>
      </c>
      <c r="C19" s="80">
        <v>5700</v>
      </c>
      <c r="D19" s="80">
        <v>5700</v>
      </c>
      <c r="E19" s="165">
        <f t="shared" si="0"/>
        <v>100</v>
      </c>
      <c r="F19" s="162">
        <f t="shared" si="1"/>
        <v>1.7999999999999999E-2</v>
      </c>
      <c r="G19" s="165">
        <f t="shared" si="2"/>
        <v>100</v>
      </c>
      <c r="H19" s="162">
        <f t="shared" si="3"/>
        <v>1.7999999999999999E-2</v>
      </c>
    </row>
    <row r="20" spans="1:8" x14ac:dyDescent="0.25">
      <c r="A20" t="s">
        <v>202</v>
      </c>
      <c r="B20" s="80">
        <v>17400</v>
      </c>
      <c r="C20" s="80">
        <v>17300</v>
      </c>
      <c r="D20" s="80">
        <v>16900</v>
      </c>
      <c r="E20" s="165">
        <f t="shared" si="0"/>
        <v>100</v>
      </c>
      <c r="F20" s="162">
        <f t="shared" si="1"/>
        <v>6.0000000000000001E-3</v>
      </c>
      <c r="G20" s="165">
        <f t="shared" si="2"/>
        <v>500</v>
      </c>
      <c r="H20" s="162">
        <f t="shared" si="3"/>
        <v>0.03</v>
      </c>
    </row>
    <row r="21" spans="1:8" x14ac:dyDescent="0.25">
      <c r="A21" t="s">
        <v>210</v>
      </c>
      <c r="B21" s="80">
        <v>17800</v>
      </c>
      <c r="C21" s="80">
        <v>17800</v>
      </c>
      <c r="D21" s="80">
        <v>16400</v>
      </c>
      <c r="E21" s="165">
        <f t="shared" si="0"/>
        <v>0</v>
      </c>
      <c r="F21" s="162">
        <f t="shared" si="1"/>
        <v>0</v>
      </c>
      <c r="G21" s="165">
        <f t="shared" si="2"/>
        <v>1400</v>
      </c>
      <c r="H21" s="162">
        <f t="shared" si="3"/>
        <v>8.5000000000000006E-2</v>
      </c>
    </row>
    <row r="22" spans="1:8" x14ac:dyDescent="0.25">
      <c r="A22" t="s">
        <v>216</v>
      </c>
      <c r="B22" s="80">
        <v>15900</v>
      </c>
      <c r="C22" s="80">
        <v>15700</v>
      </c>
      <c r="D22" s="80">
        <v>14600</v>
      </c>
      <c r="E22" s="165">
        <f t="shared" si="0"/>
        <v>200</v>
      </c>
      <c r="F22" s="162">
        <f t="shared" si="1"/>
        <v>1.2999999999999999E-2</v>
      </c>
      <c r="G22" s="165">
        <f t="shared" si="2"/>
        <v>1300</v>
      </c>
      <c r="H22" s="162">
        <f t="shared" si="3"/>
        <v>8.8999999999999996E-2</v>
      </c>
    </row>
    <row r="23" spans="1:8" x14ac:dyDescent="0.25">
      <c r="A23" t="s">
        <v>222</v>
      </c>
      <c r="B23" s="80">
        <v>6600</v>
      </c>
      <c r="C23" s="80">
        <v>6500</v>
      </c>
      <c r="D23" s="80">
        <v>6200</v>
      </c>
      <c r="E23" s="165">
        <f t="shared" si="0"/>
        <v>100</v>
      </c>
      <c r="F23" s="162">
        <f t="shared" si="1"/>
        <v>1.4999999999999999E-2</v>
      </c>
      <c r="G23" s="165">
        <f t="shared" si="2"/>
        <v>400</v>
      </c>
      <c r="H23" s="162">
        <f t="shared" si="3"/>
        <v>6.5000000000000002E-2</v>
      </c>
    </row>
    <row r="24" spans="1:8" x14ac:dyDescent="0.25">
      <c r="A24" t="s">
        <v>225</v>
      </c>
      <c r="B24" s="80">
        <v>29300</v>
      </c>
      <c r="C24" s="80">
        <v>30800</v>
      </c>
      <c r="D24" s="80">
        <v>28300</v>
      </c>
      <c r="E24" s="165">
        <f t="shared" si="0"/>
        <v>-1500</v>
      </c>
      <c r="F24" s="162">
        <f t="shared" si="1"/>
        <v>-4.9000000000000002E-2</v>
      </c>
      <c r="G24" s="165">
        <f t="shared" si="2"/>
        <v>1000</v>
      </c>
      <c r="H24" s="162">
        <f t="shared" si="3"/>
        <v>3.5000000000000003E-2</v>
      </c>
    </row>
    <row r="25" spans="1:8" x14ac:dyDescent="0.25">
      <c r="A25" t="s">
        <v>226</v>
      </c>
      <c r="B25" s="80">
        <v>700</v>
      </c>
      <c r="C25" s="80">
        <v>700</v>
      </c>
      <c r="D25" s="80">
        <v>700</v>
      </c>
      <c r="E25" s="165">
        <f t="shared" si="0"/>
        <v>0</v>
      </c>
      <c r="F25" s="162">
        <f t="shared" si="1"/>
        <v>0</v>
      </c>
      <c r="G25" s="165">
        <f t="shared" si="2"/>
        <v>0</v>
      </c>
      <c r="H25" s="162">
        <f t="shared" si="3"/>
        <v>0</v>
      </c>
    </row>
    <row r="26" spans="1:8" x14ac:dyDescent="0.25">
      <c r="A26" t="s">
        <v>227</v>
      </c>
      <c r="B26" s="80">
        <v>4200</v>
      </c>
      <c r="C26" s="80">
        <v>4300</v>
      </c>
      <c r="D26" s="80">
        <v>4200</v>
      </c>
      <c r="E26" s="165">
        <f t="shared" si="0"/>
        <v>-100</v>
      </c>
      <c r="F26" s="162">
        <f t="shared" si="1"/>
        <v>-2.3E-2</v>
      </c>
      <c r="G26" s="165">
        <f t="shared" si="2"/>
        <v>0</v>
      </c>
      <c r="H26" s="162">
        <f t="shared" si="3"/>
        <v>0</v>
      </c>
    </row>
    <row r="27" spans="1:8" x14ac:dyDescent="0.25">
      <c r="A27" t="s">
        <v>230</v>
      </c>
      <c r="B27" s="80">
        <v>24400</v>
      </c>
      <c r="C27" s="80">
        <v>25800</v>
      </c>
      <c r="D27" s="80">
        <v>23400</v>
      </c>
      <c r="E27" s="165">
        <f t="shared" si="0"/>
        <v>-1400</v>
      </c>
      <c r="F27" s="162">
        <f t="shared" si="1"/>
        <v>-5.3999999999999999E-2</v>
      </c>
      <c r="G27" s="165">
        <f t="shared" si="2"/>
        <v>1000</v>
      </c>
      <c r="H27" s="162">
        <f t="shared" si="3"/>
        <v>4.2999999999999997E-2</v>
      </c>
    </row>
    <row r="29" spans="1:8" x14ac:dyDescent="0.25">
      <c r="A29" t="s">
        <v>125</v>
      </c>
    </row>
  </sheetData>
  <mergeCells count="1">
    <mergeCell ref="E1:H1"/>
  </mergeCells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tabColor rgb="FF7030A0"/>
  </sheetPr>
  <dimension ref="A1:J42"/>
  <sheetViews>
    <sheetView topLeftCell="A13" workbookViewId="0">
      <selection activeCell="B31" sqref="B31:H40"/>
    </sheetView>
  </sheetViews>
  <sheetFormatPr defaultRowHeight="15" x14ac:dyDescent="0.25"/>
  <cols>
    <col min="1" max="1" width="36.85546875" style="139" bestFit="1" customWidth="1"/>
    <col min="2" max="4" width="10.5703125" style="139" bestFit="1" customWidth="1"/>
    <col min="5" max="5" width="9.140625" style="153" customWidth="1"/>
    <col min="6" max="6" width="9.140625" style="152" customWidth="1"/>
    <col min="7" max="7" width="9.140625" style="153" customWidth="1"/>
    <col min="8" max="8" width="9.140625" style="152" customWidth="1"/>
  </cols>
  <sheetData>
    <row r="1" spans="1:8" x14ac:dyDescent="0.25">
      <c r="E1" s="225" t="s">
        <v>111</v>
      </c>
      <c r="F1" s="240"/>
      <c r="G1" s="241"/>
      <c r="H1" s="240"/>
    </row>
    <row r="2" spans="1:8" x14ac:dyDescent="0.25">
      <c r="A2" s="154" t="s">
        <v>165</v>
      </c>
      <c r="B2" t="s">
        <v>113</v>
      </c>
      <c r="C2" t="s">
        <v>114</v>
      </c>
      <c r="D2" t="s">
        <v>115</v>
      </c>
      <c r="E2" s="153" t="s">
        <v>116</v>
      </c>
      <c r="F2" s="152" t="s">
        <v>117</v>
      </c>
      <c r="G2" s="153" t="s">
        <v>115</v>
      </c>
      <c r="H2" s="152" t="s">
        <v>117</v>
      </c>
    </row>
    <row r="3" spans="1:8" x14ac:dyDescent="0.25">
      <c r="A3" s="154" t="s">
        <v>271</v>
      </c>
      <c r="B3" t="s">
        <v>119</v>
      </c>
      <c r="C3" t="s">
        <v>119</v>
      </c>
      <c r="D3" t="s">
        <v>120</v>
      </c>
      <c r="E3" s="153" t="s">
        <v>119</v>
      </c>
      <c r="F3" s="152" t="s">
        <v>121</v>
      </c>
      <c r="G3" s="153" t="s">
        <v>120</v>
      </c>
      <c r="H3" s="152" t="s">
        <v>121</v>
      </c>
    </row>
    <row r="5" spans="1:8" x14ac:dyDescent="0.25">
      <c r="A5" t="s">
        <v>128</v>
      </c>
      <c r="B5" s="80">
        <v>99000</v>
      </c>
      <c r="C5" s="80">
        <v>99400</v>
      </c>
      <c r="D5" s="80">
        <v>94700</v>
      </c>
      <c r="E5" s="165">
        <f t="shared" ref="E5:E14" si="0">B5-C5</f>
        <v>-400</v>
      </c>
      <c r="F5" s="162">
        <f t="shared" ref="F5:F14" si="1">ROUND((B5-C5)/C5,3)</f>
        <v>-4.0000000000000001E-3</v>
      </c>
      <c r="G5" s="165">
        <f t="shared" ref="G5:G14" si="2">B5-D5</f>
        <v>4300</v>
      </c>
      <c r="H5" s="162">
        <f t="shared" ref="H5:H14" si="3">ROUND((B5-D5)/D5,3)</f>
        <v>4.4999999999999998E-2</v>
      </c>
    </row>
    <row r="6" spans="1:8" x14ac:dyDescent="0.25">
      <c r="A6" t="s">
        <v>254</v>
      </c>
      <c r="B6" s="80">
        <v>80800</v>
      </c>
      <c r="C6" s="80">
        <v>80400</v>
      </c>
      <c r="D6" s="80">
        <v>76900</v>
      </c>
      <c r="E6" s="165">
        <f t="shared" si="0"/>
        <v>400</v>
      </c>
      <c r="F6" s="162">
        <f t="shared" si="1"/>
        <v>5.0000000000000001E-3</v>
      </c>
      <c r="G6" s="165">
        <f t="shared" si="2"/>
        <v>3900</v>
      </c>
      <c r="H6" s="162">
        <f t="shared" si="3"/>
        <v>5.0999999999999997E-2</v>
      </c>
    </row>
    <row r="7" spans="1:8" x14ac:dyDescent="0.25">
      <c r="A7" t="s">
        <v>255</v>
      </c>
      <c r="B7" s="80">
        <v>16200</v>
      </c>
      <c r="C7" s="80">
        <v>16100</v>
      </c>
      <c r="D7" s="80">
        <v>15600</v>
      </c>
      <c r="E7" s="165">
        <f t="shared" si="0"/>
        <v>100</v>
      </c>
      <c r="F7" s="162">
        <f t="shared" si="1"/>
        <v>6.0000000000000001E-3</v>
      </c>
      <c r="G7" s="165">
        <f t="shared" si="2"/>
        <v>600</v>
      </c>
      <c r="H7" s="162">
        <f t="shared" si="3"/>
        <v>3.7999999999999999E-2</v>
      </c>
    </row>
    <row r="8" spans="1:8" x14ac:dyDescent="0.25">
      <c r="A8" t="s">
        <v>272</v>
      </c>
      <c r="B8" s="80">
        <v>82800</v>
      </c>
      <c r="C8" s="80">
        <v>83300</v>
      </c>
      <c r="D8" s="80">
        <v>79100</v>
      </c>
      <c r="E8" s="165">
        <f t="shared" si="0"/>
        <v>-500</v>
      </c>
      <c r="F8" s="162">
        <f t="shared" si="1"/>
        <v>-6.0000000000000001E-3</v>
      </c>
      <c r="G8" s="165">
        <f t="shared" si="2"/>
        <v>3700</v>
      </c>
      <c r="H8" s="162">
        <f t="shared" si="3"/>
        <v>4.7E-2</v>
      </c>
    </row>
    <row r="9" spans="1:8" x14ac:dyDescent="0.25">
      <c r="A9" t="s">
        <v>258</v>
      </c>
      <c r="B9" s="80">
        <v>64600</v>
      </c>
      <c r="C9" s="80">
        <v>64300</v>
      </c>
      <c r="D9" s="80">
        <v>61300</v>
      </c>
      <c r="E9" s="165">
        <f t="shared" si="0"/>
        <v>300</v>
      </c>
      <c r="F9" s="162">
        <f t="shared" si="1"/>
        <v>5.0000000000000001E-3</v>
      </c>
      <c r="G9" s="165">
        <f t="shared" si="2"/>
        <v>3300</v>
      </c>
      <c r="H9" s="162">
        <f t="shared" si="3"/>
        <v>5.3999999999999999E-2</v>
      </c>
    </row>
    <row r="10" spans="1:8" x14ac:dyDescent="0.25">
      <c r="A10" t="s">
        <v>139</v>
      </c>
      <c r="B10" s="80">
        <v>20300</v>
      </c>
      <c r="C10" s="80">
        <v>20500</v>
      </c>
      <c r="D10" s="80">
        <v>20300</v>
      </c>
      <c r="E10" s="165">
        <f t="shared" si="0"/>
        <v>-200</v>
      </c>
      <c r="F10" s="162">
        <f t="shared" si="1"/>
        <v>-0.01</v>
      </c>
      <c r="G10" s="165">
        <f t="shared" si="2"/>
        <v>0</v>
      </c>
      <c r="H10" s="162">
        <f t="shared" si="3"/>
        <v>0</v>
      </c>
    </row>
    <row r="11" spans="1:8" x14ac:dyDescent="0.25">
      <c r="A11" t="s">
        <v>273</v>
      </c>
      <c r="B11" s="80">
        <v>18200</v>
      </c>
      <c r="C11" s="80">
        <v>19000</v>
      </c>
      <c r="D11" s="80">
        <v>17800</v>
      </c>
      <c r="E11" s="165">
        <f t="shared" si="0"/>
        <v>-800</v>
      </c>
      <c r="F11" s="162">
        <f t="shared" si="1"/>
        <v>-4.2000000000000003E-2</v>
      </c>
      <c r="G11" s="165">
        <f t="shared" si="2"/>
        <v>400</v>
      </c>
      <c r="H11" s="162">
        <f t="shared" si="3"/>
        <v>2.1999999999999999E-2</v>
      </c>
    </row>
    <row r="12" spans="1:8" x14ac:dyDescent="0.25">
      <c r="A12" t="s">
        <v>159</v>
      </c>
      <c r="B12" s="80">
        <v>700</v>
      </c>
      <c r="C12" s="80">
        <v>700</v>
      </c>
      <c r="D12" s="80">
        <v>700</v>
      </c>
      <c r="E12" s="165">
        <f t="shared" si="0"/>
        <v>0</v>
      </c>
      <c r="F12" s="162">
        <f t="shared" si="1"/>
        <v>0</v>
      </c>
      <c r="G12" s="165">
        <f t="shared" si="2"/>
        <v>0</v>
      </c>
      <c r="H12" s="162">
        <f t="shared" si="3"/>
        <v>0</v>
      </c>
    </row>
    <row r="13" spans="1:8" x14ac:dyDescent="0.25">
      <c r="A13" t="s">
        <v>160</v>
      </c>
      <c r="B13" s="80">
        <v>5100</v>
      </c>
      <c r="C13" s="80">
        <v>5100</v>
      </c>
      <c r="D13" s="80">
        <v>4900</v>
      </c>
      <c r="E13" s="165">
        <f t="shared" si="0"/>
        <v>0</v>
      </c>
      <c r="F13" s="162">
        <f t="shared" si="1"/>
        <v>0</v>
      </c>
      <c r="G13" s="165">
        <f t="shared" si="2"/>
        <v>200</v>
      </c>
      <c r="H13" s="162">
        <f t="shared" si="3"/>
        <v>4.1000000000000002E-2</v>
      </c>
    </row>
    <row r="14" spans="1:8" x14ac:dyDescent="0.25">
      <c r="A14" t="s">
        <v>161</v>
      </c>
      <c r="B14" s="80">
        <v>12400</v>
      </c>
      <c r="C14" s="80">
        <v>13200</v>
      </c>
      <c r="D14" s="80">
        <v>12200</v>
      </c>
      <c r="E14" s="165">
        <f t="shared" si="0"/>
        <v>-800</v>
      </c>
      <c r="F14" s="162">
        <f t="shared" si="1"/>
        <v>-6.0999999999999999E-2</v>
      </c>
      <c r="G14" s="165">
        <f t="shared" si="2"/>
        <v>200</v>
      </c>
      <c r="H14" s="162">
        <f t="shared" si="3"/>
        <v>1.6E-2</v>
      </c>
    </row>
    <row r="16" spans="1:8" x14ac:dyDescent="0.25">
      <c r="A16" t="s">
        <v>274</v>
      </c>
      <c r="E16" s="225" t="s">
        <v>111</v>
      </c>
      <c r="F16" s="240"/>
      <c r="G16" s="241"/>
      <c r="H16" s="240"/>
    </row>
    <row r="17" spans="1:10" x14ac:dyDescent="0.25">
      <c r="A17" s="154" t="s">
        <v>165</v>
      </c>
      <c r="B17" t="s">
        <v>113</v>
      </c>
      <c r="C17" t="s">
        <v>114</v>
      </c>
      <c r="D17" t="s">
        <v>115</v>
      </c>
      <c r="E17" s="153" t="s">
        <v>116</v>
      </c>
      <c r="F17" s="152" t="s">
        <v>117</v>
      </c>
      <c r="G17" s="153" t="s">
        <v>115</v>
      </c>
      <c r="H17" s="152" t="s">
        <v>117</v>
      </c>
    </row>
    <row r="18" spans="1:10" x14ac:dyDescent="0.25">
      <c r="A18" s="154" t="s">
        <v>275</v>
      </c>
      <c r="B18" t="s">
        <v>119</v>
      </c>
      <c r="C18" t="s">
        <v>119</v>
      </c>
      <c r="D18" t="s">
        <v>120</v>
      </c>
      <c r="E18" s="153" t="s">
        <v>119</v>
      </c>
      <c r="F18" s="152" t="s">
        <v>121</v>
      </c>
      <c r="G18" s="153" t="s">
        <v>120</v>
      </c>
      <c r="H18" s="152" t="s">
        <v>121</v>
      </c>
    </row>
    <row r="19" spans="1:10" x14ac:dyDescent="0.25">
      <c r="A19" s="154"/>
    </row>
    <row r="20" spans="1:10" x14ac:dyDescent="0.25">
      <c r="A20" t="s">
        <v>128</v>
      </c>
      <c r="B20" s="80">
        <v>91200</v>
      </c>
      <c r="C20" s="80">
        <v>90900</v>
      </c>
      <c r="D20" s="80">
        <v>90500</v>
      </c>
      <c r="E20" s="165">
        <f t="shared" ref="E20:E25" si="4">B20-C20</f>
        <v>300</v>
      </c>
      <c r="F20" s="162">
        <f t="shared" ref="F20:F25" si="5">ROUND((B20-C20)/C20,3)</f>
        <v>3.0000000000000001E-3</v>
      </c>
      <c r="G20" s="165">
        <f t="shared" ref="G20:G25" si="6">B20-D20</f>
        <v>700</v>
      </c>
      <c r="H20" s="162">
        <f t="shared" ref="H20:H25" si="7">ROUND((B20-D20)/D20,3)</f>
        <v>8.0000000000000002E-3</v>
      </c>
    </row>
    <row r="21" spans="1:10" x14ac:dyDescent="0.25">
      <c r="A21" t="s">
        <v>167</v>
      </c>
      <c r="B21" s="80">
        <v>78800</v>
      </c>
      <c r="C21" s="80">
        <v>78400</v>
      </c>
      <c r="D21" s="80">
        <v>78200</v>
      </c>
      <c r="E21" s="165">
        <f t="shared" si="4"/>
        <v>400</v>
      </c>
      <c r="F21" s="162">
        <f t="shared" si="5"/>
        <v>5.0000000000000001E-3</v>
      </c>
      <c r="G21" s="165">
        <f t="shared" si="6"/>
        <v>600</v>
      </c>
      <c r="H21" s="162">
        <f t="shared" si="7"/>
        <v>8.0000000000000002E-3</v>
      </c>
    </row>
    <row r="22" spans="1:10" x14ac:dyDescent="0.25">
      <c r="A22" t="s">
        <v>168</v>
      </c>
      <c r="B22" s="80">
        <v>7800</v>
      </c>
      <c r="C22" s="80">
        <v>7800</v>
      </c>
      <c r="D22" s="80">
        <v>7600</v>
      </c>
      <c r="E22" s="165">
        <f t="shared" si="4"/>
        <v>0</v>
      </c>
      <c r="F22" s="162">
        <f t="shared" si="5"/>
        <v>0</v>
      </c>
      <c r="G22" s="165">
        <f t="shared" si="6"/>
        <v>200</v>
      </c>
      <c r="H22" s="162">
        <f t="shared" si="7"/>
        <v>2.5999999999999999E-2</v>
      </c>
    </row>
    <row r="23" spans="1:10" x14ac:dyDescent="0.25">
      <c r="A23" t="s">
        <v>182</v>
      </c>
      <c r="B23" s="80">
        <v>83400</v>
      </c>
      <c r="C23" s="80">
        <v>83100</v>
      </c>
      <c r="D23" s="80">
        <v>82900</v>
      </c>
      <c r="E23" s="165">
        <f t="shared" si="4"/>
        <v>300</v>
      </c>
      <c r="F23" s="162">
        <f t="shared" si="5"/>
        <v>4.0000000000000001E-3</v>
      </c>
      <c r="G23" s="165">
        <f t="shared" si="6"/>
        <v>500</v>
      </c>
      <c r="H23" s="162">
        <f t="shared" si="7"/>
        <v>6.0000000000000001E-3</v>
      </c>
    </row>
    <row r="24" spans="1:10" x14ac:dyDescent="0.25">
      <c r="A24" t="s">
        <v>183</v>
      </c>
      <c r="B24" s="80">
        <v>71000</v>
      </c>
      <c r="C24" s="80">
        <v>70600</v>
      </c>
      <c r="D24" s="80">
        <v>70600</v>
      </c>
      <c r="E24" s="165">
        <f t="shared" si="4"/>
        <v>400</v>
      </c>
      <c r="F24" s="162">
        <f t="shared" si="5"/>
        <v>6.0000000000000001E-3</v>
      </c>
      <c r="G24" s="165">
        <f t="shared" si="6"/>
        <v>400</v>
      </c>
      <c r="H24" s="162">
        <f t="shared" si="7"/>
        <v>6.0000000000000001E-3</v>
      </c>
      <c r="J24" s="152"/>
    </row>
    <row r="25" spans="1:10" x14ac:dyDescent="0.25">
      <c r="A25" t="s">
        <v>225</v>
      </c>
      <c r="B25" s="80">
        <v>12400</v>
      </c>
      <c r="C25" s="80">
        <v>12500</v>
      </c>
      <c r="D25" s="80">
        <v>12300</v>
      </c>
      <c r="E25" s="165">
        <f t="shared" si="4"/>
        <v>-100</v>
      </c>
      <c r="F25" s="162">
        <f t="shared" si="5"/>
        <v>-8.0000000000000002E-3</v>
      </c>
      <c r="G25" s="165">
        <f t="shared" si="6"/>
        <v>100</v>
      </c>
      <c r="H25" s="162">
        <f t="shared" si="7"/>
        <v>8.0000000000000002E-3</v>
      </c>
    </row>
    <row r="27" spans="1:10" x14ac:dyDescent="0.25">
      <c r="A27" t="s">
        <v>274</v>
      </c>
      <c r="E27" s="225" t="s">
        <v>111</v>
      </c>
      <c r="F27" s="240"/>
      <c r="G27" s="241"/>
      <c r="H27" s="240"/>
    </row>
    <row r="28" spans="1:10" x14ac:dyDescent="0.25">
      <c r="A28" s="154" t="s">
        <v>165</v>
      </c>
      <c r="B28" t="s">
        <v>113</v>
      </c>
      <c r="C28" t="s">
        <v>114</v>
      </c>
      <c r="D28" t="s">
        <v>115</v>
      </c>
      <c r="E28" s="153" t="s">
        <v>116</v>
      </c>
      <c r="F28" s="152" t="s">
        <v>117</v>
      </c>
      <c r="G28" s="153" t="s">
        <v>115</v>
      </c>
      <c r="H28" s="152" t="s">
        <v>117</v>
      </c>
    </row>
    <row r="29" spans="1:10" x14ac:dyDescent="0.25">
      <c r="A29" s="154" t="s">
        <v>276</v>
      </c>
      <c r="B29" t="s">
        <v>119</v>
      </c>
      <c r="C29" t="s">
        <v>119</v>
      </c>
      <c r="D29" t="s">
        <v>120</v>
      </c>
      <c r="E29" s="153" t="s">
        <v>119</v>
      </c>
      <c r="F29" s="152" t="s">
        <v>121</v>
      </c>
      <c r="G29" s="153" t="s">
        <v>120</v>
      </c>
      <c r="H29" s="152" t="s">
        <v>121</v>
      </c>
    </row>
    <row r="30" spans="1:10" x14ac:dyDescent="0.25">
      <c r="A30" s="154"/>
    </row>
    <row r="31" spans="1:10" x14ac:dyDescent="0.25">
      <c r="A31" t="s">
        <v>128</v>
      </c>
      <c r="B31" s="80">
        <v>39100</v>
      </c>
      <c r="C31" s="80">
        <v>39300</v>
      </c>
      <c r="D31" s="80">
        <v>37400</v>
      </c>
      <c r="E31" s="165">
        <f t="shared" ref="E31:E40" si="8">B31-C31</f>
        <v>-200</v>
      </c>
      <c r="F31" s="162">
        <f t="shared" ref="F31:F40" si="9">ROUND((B31-C31)/C31,3)</f>
        <v>-5.0000000000000001E-3</v>
      </c>
      <c r="G31" s="165">
        <f t="shared" ref="G31:G40" si="10">B31-D31</f>
        <v>1700</v>
      </c>
      <c r="H31" s="162">
        <f t="shared" ref="H31:H40" si="11">ROUND((B31-D31)/D31,3)</f>
        <v>4.4999999999999998E-2</v>
      </c>
    </row>
    <row r="32" spans="1:10" x14ac:dyDescent="0.25">
      <c r="A32" t="s">
        <v>167</v>
      </c>
      <c r="B32" s="80">
        <v>33200</v>
      </c>
      <c r="C32" s="80">
        <v>33200</v>
      </c>
      <c r="D32" s="80">
        <v>31500</v>
      </c>
      <c r="E32" s="165">
        <f t="shared" si="8"/>
        <v>0</v>
      </c>
      <c r="F32" s="162">
        <f t="shared" si="9"/>
        <v>0</v>
      </c>
      <c r="G32" s="165">
        <f t="shared" si="10"/>
        <v>1700</v>
      </c>
      <c r="H32" s="162">
        <f t="shared" si="11"/>
        <v>5.3999999999999999E-2</v>
      </c>
    </row>
    <row r="33" spans="1:8" x14ac:dyDescent="0.25">
      <c r="A33" t="s">
        <v>168</v>
      </c>
      <c r="B33" s="80">
        <v>9400</v>
      </c>
      <c r="C33" s="80">
        <v>9500</v>
      </c>
      <c r="D33" s="80">
        <v>8700</v>
      </c>
      <c r="E33" s="165">
        <f t="shared" si="8"/>
        <v>-100</v>
      </c>
      <c r="F33" s="162">
        <f t="shared" si="9"/>
        <v>-1.0999999999999999E-2</v>
      </c>
      <c r="G33" s="165">
        <f t="shared" si="10"/>
        <v>700</v>
      </c>
      <c r="H33" s="162">
        <f t="shared" si="11"/>
        <v>0.08</v>
      </c>
    </row>
    <row r="34" spans="1:8" x14ac:dyDescent="0.25">
      <c r="A34" t="s">
        <v>182</v>
      </c>
      <c r="B34" s="80">
        <v>29700</v>
      </c>
      <c r="C34" s="80">
        <v>29800</v>
      </c>
      <c r="D34" s="80">
        <v>28700</v>
      </c>
      <c r="E34" s="165">
        <f t="shared" si="8"/>
        <v>-100</v>
      </c>
      <c r="F34" s="162">
        <f t="shared" si="9"/>
        <v>-3.0000000000000001E-3</v>
      </c>
      <c r="G34" s="165">
        <f t="shared" si="10"/>
        <v>1000</v>
      </c>
      <c r="H34" s="162">
        <f t="shared" si="11"/>
        <v>3.5000000000000003E-2</v>
      </c>
    </row>
    <row r="35" spans="1:8" x14ac:dyDescent="0.25">
      <c r="A35" t="s">
        <v>183</v>
      </c>
      <c r="B35" s="80">
        <v>23800</v>
      </c>
      <c r="C35" s="80">
        <v>23700</v>
      </c>
      <c r="D35" s="80">
        <v>22800</v>
      </c>
      <c r="E35" s="165">
        <f t="shared" si="8"/>
        <v>100</v>
      </c>
      <c r="F35" s="162">
        <f t="shared" si="9"/>
        <v>4.0000000000000001E-3</v>
      </c>
      <c r="G35" s="165">
        <f t="shared" si="10"/>
        <v>1000</v>
      </c>
      <c r="H35" s="162">
        <f t="shared" si="11"/>
        <v>4.3999999999999997E-2</v>
      </c>
    </row>
    <row r="36" spans="1:8" x14ac:dyDescent="0.25">
      <c r="A36" t="s">
        <v>175</v>
      </c>
      <c r="B36" s="80">
        <v>6400</v>
      </c>
      <c r="C36" s="80">
        <v>6400</v>
      </c>
      <c r="D36" s="80">
        <v>6000</v>
      </c>
      <c r="E36" s="165">
        <f t="shared" si="8"/>
        <v>0</v>
      </c>
      <c r="F36" s="162">
        <f t="shared" si="9"/>
        <v>0</v>
      </c>
      <c r="G36" s="165">
        <f t="shared" si="10"/>
        <v>400</v>
      </c>
      <c r="H36" s="162">
        <f t="shared" si="11"/>
        <v>6.7000000000000004E-2</v>
      </c>
    </row>
    <row r="37" spans="1:8" x14ac:dyDescent="0.25">
      <c r="A37" t="s">
        <v>225</v>
      </c>
      <c r="B37" s="80">
        <v>5900</v>
      </c>
      <c r="C37" s="80">
        <v>6100</v>
      </c>
      <c r="D37" s="80">
        <v>5900</v>
      </c>
      <c r="E37" s="165">
        <f t="shared" si="8"/>
        <v>-200</v>
      </c>
      <c r="F37" s="162">
        <f t="shared" si="9"/>
        <v>-3.3000000000000002E-2</v>
      </c>
      <c r="G37" s="165">
        <f t="shared" si="10"/>
        <v>0</v>
      </c>
      <c r="H37" s="162">
        <f t="shared" si="11"/>
        <v>0</v>
      </c>
    </row>
    <row r="38" spans="1:8" x14ac:dyDescent="0.25">
      <c r="A38" t="s">
        <v>226</v>
      </c>
      <c r="B38" s="80">
        <v>1300</v>
      </c>
      <c r="C38" s="80">
        <v>1300</v>
      </c>
      <c r="D38" s="80">
        <v>1300</v>
      </c>
      <c r="E38" s="165">
        <f t="shared" si="8"/>
        <v>0</v>
      </c>
      <c r="F38" s="162">
        <f t="shared" si="9"/>
        <v>0</v>
      </c>
      <c r="G38" s="165">
        <f t="shared" si="10"/>
        <v>0</v>
      </c>
      <c r="H38" s="162">
        <f t="shared" si="11"/>
        <v>0</v>
      </c>
    </row>
    <row r="39" spans="1:8" x14ac:dyDescent="0.25">
      <c r="A39" t="s">
        <v>227</v>
      </c>
      <c r="B39" s="80">
        <v>1300</v>
      </c>
      <c r="C39" s="80">
        <v>1300</v>
      </c>
      <c r="D39" s="80">
        <v>1300</v>
      </c>
      <c r="E39" s="165">
        <f t="shared" si="8"/>
        <v>0</v>
      </c>
      <c r="F39" s="162">
        <f t="shared" si="9"/>
        <v>0</v>
      </c>
      <c r="G39" s="165">
        <f t="shared" si="10"/>
        <v>0</v>
      </c>
      <c r="H39" s="162">
        <f t="shared" si="11"/>
        <v>0</v>
      </c>
    </row>
    <row r="40" spans="1:8" x14ac:dyDescent="0.25">
      <c r="A40" t="s">
        <v>230</v>
      </c>
      <c r="B40" s="80">
        <v>3300</v>
      </c>
      <c r="C40" s="80">
        <v>3500</v>
      </c>
      <c r="D40" s="80">
        <v>3300</v>
      </c>
      <c r="E40" s="165">
        <f t="shared" si="8"/>
        <v>-200</v>
      </c>
      <c r="F40" s="162">
        <f t="shared" si="9"/>
        <v>-5.7000000000000002E-2</v>
      </c>
      <c r="G40" s="165">
        <f t="shared" si="10"/>
        <v>0</v>
      </c>
      <c r="H40" s="162">
        <f t="shared" si="11"/>
        <v>0</v>
      </c>
    </row>
    <row r="42" spans="1:8" x14ac:dyDescent="0.25">
      <c r="A42" t="s">
        <v>125</v>
      </c>
    </row>
  </sheetData>
  <mergeCells count="3">
    <mergeCell ref="E16:H16"/>
    <mergeCell ref="E27:H27"/>
    <mergeCell ref="E1:H1"/>
  </mergeCells>
  <pageMargins left="0.7" right="0.7" top="0.75" bottom="0.75" header="0.3" footer="0.3"/>
  <pageSetup orientation="portrait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H52"/>
  <sheetViews>
    <sheetView topLeftCell="A42" workbookViewId="0">
      <selection activeCell="O52" sqref="O52"/>
    </sheetView>
  </sheetViews>
  <sheetFormatPr defaultRowHeight="15" x14ac:dyDescent="0.25"/>
  <cols>
    <col min="1" max="1" width="5.140625" style="154" bestFit="1" customWidth="1"/>
    <col min="2" max="2" width="9.140625" style="72" customWidth="1"/>
    <col min="3" max="3" width="9.140625" style="46" customWidth="1"/>
    <col min="4" max="4" width="9" style="46" bestFit="1" customWidth="1"/>
    <col min="5" max="7" width="9.140625" style="72" customWidth="1"/>
    <col min="8" max="8" width="9.140625" style="46" customWidth="1"/>
  </cols>
  <sheetData>
    <row r="1" spans="1:8" x14ac:dyDescent="0.25">
      <c r="A1" s="225"/>
      <c r="B1" s="221"/>
      <c r="C1" s="222"/>
      <c r="D1" s="222"/>
      <c r="E1" s="221"/>
      <c r="F1" s="221"/>
      <c r="G1" s="221"/>
      <c r="H1" s="222"/>
    </row>
    <row r="3" spans="1:8" ht="65.25" customHeight="1" thickBot="1" x14ac:dyDescent="0.3">
      <c r="A3" s="39" t="s">
        <v>105</v>
      </c>
      <c r="B3" s="137" t="s">
        <v>277</v>
      </c>
      <c r="C3" s="135" t="s">
        <v>278</v>
      </c>
      <c r="D3" s="135" t="s">
        <v>279</v>
      </c>
      <c r="E3" s="137" t="s">
        <v>280</v>
      </c>
      <c r="F3" s="137" t="s">
        <v>110</v>
      </c>
      <c r="G3" s="137" t="s">
        <v>107</v>
      </c>
      <c r="H3" s="135" t="s">
        <v>281</v>
      </c>
    </row>
    <row r="4" spans="1:8" ht="15.75" customHeight="1" thickTop="1" x14ac:dyDescent="0.25">
      <c r="A4" s="184">
        <v>1976</v>
      </c>
      <c r="B4" s="73">
        <v>2007417</v>
      </c>
      <c r="C4" s="136">
        <v>64.7</v>
      </c>
      <c r="D4" s="136">
        <v>60.1</v>
      </c>
      <c r="E4" s="73">
        <v>1298668</v>
      </c>
      <c r="F4" s="73">
        <v>1207409</v>
      </c>
      <c r="G4" s="73">
        <v>91259</v>
      </c>
      <c r="H4" s="136">
        <v>7</v>
      </c>
    </row>
    <row r="5" spans="1:8" x14ac:dyDescent="0.25">
      <c r="A5" s="184">
        <v>1977</v>
      </c>
      <c r="B5" s="73">
        <v>2061250</v>
      </c>
      <c r="C5" s="136">
        <v>64.400000000000006</v>
      </c>
      <c r="D5" s="136">
        <v>60</v>
      </c>
      <c r="E5" s="73">
        <v>1326585</v>
      </c>
      <c r="F5" s="73">
        <v>1236934</v>
      </c>
      <c r="G5" s="73">
        <v>89651</v>
      </c>
      <c r="H5" s="136">
        <v>6.8</v>
      </c>
    </row>
    <row r="6" spans="1:8" x14ac:dyDescent="0.25">
      <c r="A6" s="184">
        <v>1978</v>
      </c>
      <c r="B6" s="73">
        <v>2117667</v>
      </c>
      <c r="C6" s="136">
        <v>64.099999999999994</v>
      </c>
      <c r="D6" s="136">
        <v>60.5</v>
      </c>
      <c r="E6" s="73">
        <v>1357715</v>
      </c>
      <c r="F6" s="73">
        <v>1282095</v>
      </c>
      <c r="G6" s="73">
        <v>75620</v>
      </c>
      <c r="H6" s="136">
        <v>5.6</v>
      </c>
    </row>
    <row r="7" spans="1:8" x14ac:dyDescent="0.25">
      <c r="A7" s="184">
        <v>1979</v>
      </c>
      <c r="B7" s="73">
        <v>2169417</v>
      </c>
      <c r="C7" s="136">
        <v>63.4</v>
      </c>
      <c r="D7" s="136">
        <v>60.2</v>
      </c>
      <c r="E7" s="73">
        <v>1374740</v>
      </c>
      <c r="F7" s="73">
        <v>1306553</v>
      </c>
      <c r="G7" s="73">
        <v>68187</v>
      </c>
      <c r="H7" s="136">
        <v>5</v>
      </c>
    </row>
    <row r="8" spans="1:8" x14ac:dyDescent="0.25">
      <c r="A8" s="184">
        <v>1980</v>
      </c>
      <c r="B8" s="73">
        <v>2221189</v>
      </c>
      <c r="C8" s="136">
        <v>62.8</v>
      </c>
      <c r="D8" s="136">
        <v>58.5</v>
      </c>
      <c r="E8" s="73">
        <v>1394098</v>
      </c>
      <c r="F8" s="73">
        <v>1300398</v>
      </c>
      <c r="G8" s="73">
        <v>93700</v>
      </c>
      <c r="H8" s="136">
        <v>6.7</v>
      </c>
    </row>
    <row r="9" spans="1:8" x14ac:dyDescent="0.25">
      <c r="A9" s="184">
        <v>1981</v>
      </c>
      <c r="B9" s="73">
        <v>2266387</v>
      </c>
      <c r="C9" s="136">
        <v>63.2</v>
      </c>
      <c r="D9" s="136">
        <v>58</v>
      </c>
      <c r="E9" s="73">
        <v>1431228</v>
      </c>
      <c r="F9" s="73">
        <v>1314047</v>
      </c>
      <c r="G9" s="73">
        <v>117181</v>
      </c>
      <c r="H9" s="136">
        <v>8.1999999999999993</v>
      </c>
    </row>
    <row r="10" spans="1:8" x14ac:dyDescent="0.25">
      <c r="A10" s="184">
        <v>1982</v>
      </c>
      <c r="B10" s="73">
        <v>2306997</v>
      </c>
      <c r="C10" s="136">
        <v>64.2</v>
      </c>
      <c r="D10" s="136">
        <v>57.3</v>
      </c>
      <c r="E10" s="73">
        <v>1481395</v>
      </c>
      <c r="F10" s="73">
        <v>1321621</v>
      </c>
      <c r="G10" s="73">
        <v>159774</v>
      </c>
      <c r="H10" s="136">
        <v>10.8</v>
      </c>
    </row>
    <row r="11" spans="1:8" x14ac:dyDescent="0.25">
      <c r="A11" s="184">
        <v>1983</v>
      </c>
      <c r="B11" s="73">
        <v>2340604</v>
      </c>
      <c r="C11" s="136">
        <v>63.2</v>
      </c>
      <c r="D11" s="136">
        <v>56.9</v>
      </c>
      <c r="E11" s="73">
        <v>1478129</v>
      </c>
      <c r="F11" s="73">
        <v>1332493</v>
      </c>
      <c r="G11" s="73">
        <v>145636</v>
      </c>
      <c r="H11" s="136">
        <v>9.9</v>
      </c>
    </row>
    <row r="12" spans="1:8" x14ac:dyDescent="0.25">
      <c r="A12" s="184">
        <v>1984</v>
      </c>
      <c r="B12" s="73">
        <v>2377872</v>
      </c>
      <c r="C12" s="136">
        <v>62.9</v>
      </c>
      <c r="D12" s="136">
        <v>58.5</v>
      </c>
      <c r="E12" s="73">
        <v>1495372</v>
      </c>
      <c r="F12" s="73">
        <v>1391236</v>
      </c>
      <c r="G12" s="73">
        <v>104136</v>
      </c>
      <c r="H12" s="136">
        <v>7</v>
      </c>
    </row>
    <row r="13" spans="1:8" x14ac:dyDescent="0.25">
      <c r="A13" s="184">
        <v>1985</v>
      </c>
      <c r="B13" s="73">
        <v>2425715</v>
      </c>
      <c r="C13" s="136">
        <v>63.8</v>
      </c>
      <c r="D13" s="136">
        <v>59.5</v>
      </c>
      <c r="E13" s="73">
        <v>1548432</v>
      </c>
      <c r="F13" s="73">
        <v>1442703</v>
      </c>
      <c r="G13" s="73">
        <v>105729</v>
      </c>
      <c r="H13" s="136">
        <v>6.8</v>
      </c>
    </row>
    <row r="14" spans="1:8" x14ac:dyDescent="0.25">
      <c r="A14" s="184">
        <v>1986</v>
      </c>
      <c r="B14" s="73">
        <v>2454394</v>
      </c>
      <c r="C14" s="136">
        <v>64.900000000000006</v>
      </c>
      <c r="D14" s="136">
        <v>60.8</v>
      </c>
      <c r="E14" s="73">
        <v>1592444</v>
      </c>
      <c r="F14" s="73">
        <v>1491149</v>
      </c>
      <c r="G14" s="73">
        <v>101295</v>
      </c>
      <c r="H14" s="136">
        <v>6.4</v>
      </c>
    </row>
    <row r="15" spans="1:8" x14ac:dyDescent="0.25">
      <c r="A15" s="184">
        <v>1987</v>
      </c>
      <c r="B15" s="73">
        <v>2494231</v>
      </c>
      <c r="C15" s="136">
        <v>65.5</v>
      </c>
      <c r="D15" s="136">
        <v>61.9</v>
      </c>
      <c r="E15" s="73">
        <v>1633928</v>
      </c>
      <c r="F15" s="73">
        <v>1544366</v>
      </c>
      <c r="G15" s="73">
        <v>89562</v>
      </c>
      <c r="H15" s="136">
        <v>5.5</v>
      </c>
    </row>
    <row r="16" spans="1:8" x14ac:dyDescent="0.25">
      <c r="A16" s="184">
        <v>1988</v>
      </c>
      <c r="B16" s="73">
        <v>2531731</v>
      </c>
      <c r="C16" s="136">
        <v>65.7</v>
      </c>
      <c r="D16" s="136">
        <v>62.7</v>
      </c>
      <c r="E16" s="73">
        <v>1664039</v>
      </c>
      <c r="F16" s="73">
        <v>1587665</v>
      </c>
      <c r="G16" s="73">
        <v>76374</v>
      </c>
      <c r="H16" s="136">
        <v>4.5999999999999996</v>
      </c>
    </row>
    <row r="17" spans="1:8" x14ac:dyDescent="0.25">
      <c r="A17" s="184">
        <v>1989</v>
      </c>
      <c r="B17" s="73">
        <v>2564562</v>
      </c>
      <c r="C17" s="136">
        <v>66.2</v>
      </c>
      <c r="D17" s="136">
        <v>63.2</v>
      </c>
      <c r="E17" s="73">
        <v>1698019</v>
      </c>
      <c r="F17" s="73">
        <v>1619583</v>
      </c>
      <c r="G17" s="73">
        <v>78436</v>
      </c>
      <c r="H17" s="136">
        <v>4.5999999999999996</v>
      </c>
    </row>
    <row r="18" spans="1:8" x14ac:dyDescent="0.25">
      <c r="A18" s="184">
        <v>1990</v>
      </c>
      <c r="B18" s="73">
        <v>2611727</v>
      </c>
      <c r="C18" s="136">
        <v>66.3</v>
      </c>
      <c r="D18" s="136">
        <v>63.1</v>
      </c>
      <c r="E18" s="73">
        <v>1732623</v>
      </c>
      <c r="F18" s="73">
        <v>1647991</v>
      </c>
      <c r="G18" s="73">
        <v>84632</v>
      </c>
      <c r="H18" s="136">
        <v>4.9000000000000004</v>
      </c>
    </row>
    <row r="19" spans="1:8" x14ac:dyDescent="0.25">
      <c r="A19" s="184">
        <v>1991</v>
      </c>
      <c r="B19" s="73">
        <v>2663381</v>
      </c>
      <c r="C19" s="136">
        <v>66.2</v>
      </c>
      <c r="D19" s="136">
        <v>62.1</v>
      </c>
      <c r="E19" s="73">
        <v>1762572</v>
      </c>
      <c r="F19" s="73">
        <v>1654432</v>
      </c>
      <c r="G19" s="73">
        <v>108140</v>
      </c>
      <c r="H19" s="136">
        <v>6.1</v>
      </c>
    </row>
    <row r="20" spans="1:8" x14ac:dyDescent="0.25">
      <c r="A20" s="184">
        <v>1992</v>
      </c>
      <c r="B20" s="73">
        <v>2699099</v>
      </c>
      <c r="C20" s="136">
        <v>66.599999999999994</v>
      </c>
      <c r="D20" s="136">
        <v>62.1</v>
      </c>
      <c r="E20" s="73">
        <v>1796665</v>
      </c>
      <c r="F20" s="73">
        <v>1675819</v>
      </c>
      <c r="G20" s="73">
        <v>120846</v>
      </c>
      <c r="H20" s="136">
        <v>6.7</v>
      </c>
    </row>
    <row r="21" spans="1:8" x14ac:dyDescent="0.25">
      <c r="A21" s="184">
        <v>1993</v>
      </c>
      <c r="B21" s="73">
        <v>2738558</v>
      </c>
      <c r="C21" s="136">
        <v>66.599999999999994</v>
      </c>
      <c r="D21" s="136">
        <v>61.8</v>
      </c>
      <c r="E21" s="73">
        <v>1825100</v>
      </c>
      <c r="F21" s="73">
        <v>1691707</v>
      </c>
      <c r="G21" s="73">
        <v>133393</v>
      </c>
      <c r="H21" s="136">
        <v>7.3</v>
      </c>
    </row>
    <row r="22" spans="1:8" x14ac:dyDescent="0.25">
      <c r="A22" s="184">
        <v>1994</v>
      </c>
      <c r="B22" s="73">
        <v>2773845</v>
      </c>
      <c r="C22" s="136">
        <v>66.3</v>
      </c>
      <c r="D22" s="136">
        <v>62.2</v>
      </c>
      <c r="E22" s="73">
        <v>1840083</v>
      </c>
      <c r="F22" s="73">
        <v>1726501</v>
      </c>
      <c r="G22" s="73">
        <v>113582</v>
      </c>
      <c r="H22" s="136">
        <v>6.2</v>
      </c>
    </row>
    <row r="23" spans="1:8" x14ac:dyDescent="0.25">
      <c r="A23" s="184">
        <v>1995</v>
      </c>
      <c r="B23" s="73">
        <v>2812457</v>
      </c>
      <c r="C23" s="136">
        <v>66.3</v>
      </c>
      <c r="D23" s="136">
        <v>62.9</v>
      </c>
      <c r="E23" s="73">
        <v>1864109</v>
      </c>
      <c r="F23" s="73">
        <v>1768423</v>
      </c>
      <c r="G23" s="73">
        <v>95686</v>
      </c>
      <c r="H23" s="136">
        <v>5.0999999999999996</v>
      </c>
    </row>
    <row r="24" spans="1:8" x14ac:dyDescent="0.25">
      <c r="A24" s="184">
        <v>1996</v>
      </c>
      <c r="B24" s="73">
        <v>2849311</v>
      </c>
      <c r="C24" s="136">
        <v>66.099999999999994</v>
      </c>
      <c r="D24" s="136">
        <v>62.4</v>
      </c>
      <c r="E24" s="73">
        <v>1884580</v>
      </c>
      <c r="F24" s="73">
        <v>1777622</v>
      </c>
      <c r="G24" s="73">
        <v>106958</v>
      </c>
      <c r="H24" s="136">
        <v>5.7</v>
      </c>
    </row>
    <row r="25" spans="1:8" x14ac:dyDescent="0.25">
      <c r="A25" s="184">
        <v>1997</v>
      </c>
      <c r="B25" s="73">
        <v>2895736</v>
      </c>
      <c r="C25" s="136">
        <v>66.3</v>
      </c>
      <c r="D25" s="136">
        <v>63.3</v>
      </c>
      <c r="E25" s="73">
        <v>1919215</v>
      </c>
      <c r="F25" s="73">
        <v>1833161</v>
      </c>
      <c r="G25" s="73">
        <v>86054</v>
      </c>
      <c r="H25" s="136">
        <v>4.5</v>
      </c>
    </row>
    <row r="26" spans="1:8" x14ac:dyDescent="0.25">
      <c r="A26" s="184">
        <v>1998</v>
      </c>
      <c r="B26" s="73">
        <v>2943400</v>
      </c>
      <c r="C26" s="136">
        <v>65.900000000000006</v>
      </c>
      <c r="D26" s="136">
        <v>63.5</v>
      </c>
      <c r="E26" s="73">
        <v>1939577</v>
      </c>
      <c r="F26" s="73">
        <v>1869206</v>
      </c>
      <c r="G26" s="73">
        <v>70371</v>
      </c>
      <c r="H26" s="136">
        <v>3.6</v>
      </c>
    </row>
    <row r="27" spans="1:8" x14ac:dyDescent="0.25">
      <c r="A27" s="184">
        <v>1999</v>
      </c>
      <c r="B27" s="73">
        <v>2986809</v>
      </c>
      <c r="C27" s="136">
        <v>65.5</v>
      </c>
      <c r="D27" s="136">
        <v>62.8</v>
      </c>
      <c r="E27" s="73">
        <v>1957132</v>
      </c>
      <c r="F27" s="73">
        <v>1875672</v>
      </c>
      <c r="G27" s="73">
        <v>81460</v>
      </c>
      <c r="H27" s="136">
        <v>4.2</v>
      </c>
    </row>
    <row r="28" spans="1:8" x14ac:dyDescent="0.25">
      <c r="A28" s="184">
        <v>2000</v>
      </c>
      <c r="B28" s="73">
        <v>3027577</v>
      </c>
      <c r="C28" s="136">
        <v>65</v>
      </c>
      <c r="D28" s="136">
        <v>62.6</v>
      </c>
      <c r="E28" s="73">
        <v>1966970</v>
      </c>
      <c r="F28" s="73">
        <v>1894367</v>
      </c>
      <c r="G28" s="73">
        <v>72603</v>
      </c>
      <c r="H28" s="136">
        <v>3.7</v>
      </c>
    </row>
    <row r="29" spans="1:8" x14ac:dyDescent="0.25">
      <c r="A29" s="184">
        <v>2001</v>
      </c>
      <c r="B29" s="73">
        <v>3068817</v>
      </c>
      <c r="C29" s="136">
        <v>63.3</v>
      </c>
      <c r="D29" s="136">
        <v>60.1</v>
      </c>
      <c r="E29" s="73">
        <v>1943755</v>
      </c>
      <c r="F29" s="73">
        <v>1843373</v>
      </c>
      <c r="G29" s="73">
        <v>100382</v>
      </c>
      <c r="H29" s="136">
        <v>5.2</v>
      </c>
    </row>
    <row r="30" spans="1:8" x14ac:dyDescent="0.25">
      <c r="A30" s="184">
        <v>2002</v>
      </c>
      <c r="B30" s="73">
        <v>3107288</v>
      </c>
      <c r="C30" s="136">
        <v>62.8</v>
      </c>
      <c r="D30" s="136">
        <v>59</v>
      </c>
      <c r="E30" s="73">
        <v>1952296</v>
      </c>
      <c r="F30" s="73">
        <v>1833649</v>
      </c>
      <c r="G30" s="73">
        <v>118647</v>
      </c>
      <c r="H30" s="136">
        <v>6.1</v>
      </c>
    </row>
    <row r="31" spans="1:8" x14ac:dyDescent="0.25">
      <c r="A31" s="184">
        <v>2003</v>
      </c>
      <c r="B31" s="73">
        <v>3146479</v>
      </c>
      <c r="C31" s="136">
        <v>63.5</v>
      </c>
      <c r="D31" s="136">
        <v>59.2</v>
      </c>
      <c r="E31" s="73">
        <v>1996734</v>
      </c>
      <c r="F31" s="73">
        <v>1862178</v>
      </c>
      <c r="G31" s="73">
        <v>134556</v>
      </c>
      <c r="H31" s="136">
        <v>6.7</v>
      </c>
    </row>
    <row r="32" spans="1:8" x14ac:dyDescent="0.25">
      <c r="A32" s="184">
        <v>2004</v>
      </c>
      <c r="B32" s="73">
        <v>3195378</v>
      </c>
      <c r="C32" s="136">
        <v>64</v>
      </c>
      <c r="D32" s="136">
        <v>59.5</v>
      </c>
      <c r="E32" s="73">
        <v>2043898</v>
      </c>
      <c r="F32" s="73">
        <v>1902144</v>
      </c>
      <c r="G32" s="73">
        <v>141754</v>
      </c>
      <c r="H32" s="136">
        <v>6.9</v>
      </c>
    </row>
    <row r="33" spans="1:8" x14ac:dyDescent="0.25">
      <c r="A33" s="184">
        <v>2005</v>
      </c>
      <c r="B33" s="73">
        <v>3255131</v>
      </c>
      <c r="C33" s="136">
        <v>63.7</v>
      </c>
      <c r="D33" s="136">
        <v>59.4</v>
      </c>
      <c r="E33" s="73">
        <v>2073749</v>
      </c>
      <c r="F33" s="73">
        <v>1932855</v>
      </c>
      <c r="G33" s="73">
        <v>140894</v>
      </c>
      <c r="H33" s="136">
        <v>6.8</v>
      </c>
    </row>
    <row r="34" spans="1:8" x14ac:dyDescent="0.25">
      <c r="A34" s="184">
        <v>2006</v>
      </c>
      <c r="B34" s="73">
        <v>3331133</v>
      </c>
      <c r="C34" s="136">
        <v>64.7</v>
      </c>
      <c r="D34" s="136">
        <v>60.6</v>
      </c>
      <c r="E34" s="73">
        <v>2153884</v>
      </c>
      <c r="F34" s="73">
        <v>2017604</v>
      </c>
      <c r="G34" s="73">
        <v>136280</v>
      </c>
      <c r="H34" s="136">
        <v>6.3</v>
      </c>
    </row>
    <row r="35" spans="1:8" x14ac:dyDescent="0.25">
      <c r="A35" s="184">
        <v>2007</v>
      </c>
      <c r="B35" s="73">
        <v>3405022</v>
      </c>
      <c r="C35" s="136">
        <v>63.6</v>
      </c>
      <c r="D35" s="136">
        <v>60.1</v>
      </c>
      <c r="E35" s="73">
        <v>2167128</v>
      </c>
      <c r="F35" s="73">
        <v>2045344</v>
      </c>
      <c r="G35" s="73">
        <v>121784</v>
      </c>
      <c r="H35" s="136">
        <v>5.6</v>
      </c>
    </row>
    <row r="36" spans="1:8" x14ac:dyDescent="0.25">
      <c r="A36" s="184">
        <v>2008</v>
      </c>
      <c r="B36" s="73">
        <v>3475376</v>
      </c>
      <c r="C36" s="136">
        <v>62.6</v>
      </c>
      <c r="D36" s="136">
        <v>58.3</v>
      </c>
      <c r="E36" s="73">
        <v>2175274</v>
      </c>
      <c r="F36" s="73">
        <v>2025641</v>
      </c>
      <c r="G36" s="73">
        <v>149633</v>
      </c>
      <c r="H36" s="136">
        <v>6.9</v>
      </c>
    </row>
    <row r="37" spans="1:8" x14ac:dyDescent="0.25">
      <c r="A37" s="184">
        <v>2009</v>
      </c>
      <c r="B37" s="73">
        <v>3530767</v>
      </c>
      <c r="C37" s="136">
        <v>61.7</v>
      </c>
      <c r="D37" s="136">
        <v>54.9</v>
      </c>
      <c r="E37" s="73">
        <v>2176789</v>
      </c>
      <c r="F37" s="73">
        <v>1937493</v>
      </c>
      <c r="G37" s="73">
        <v>239296</v>
      </c>
      <c r="H37" s="136">
        <v>11</v>
      </c>
    </row>
    <row r="38" spans="1:8" x14ac:dyDescent="0.25">
      <c r="A38" s="184">
        <v>2010</v>
      </c>
      <c r="B38" s="73">
        <v>3573592</v>
      </c>
      <c r="C38" s="136">
        <v>60.7</v>
      </c>
      <c r="D38" s="136">
        <v>54</v>
      </c>
      <c r="E38" s="73">
        <v>2170408</v>
      </c>
      <c r="F38" s="73">
        <v>1929604</v>
      </c>
      <c r="G38" s="73">
        <v>240804</v>
      </c>
      <c r="H38" s="136">
        <v>11.1</v>
      </c>
    </row>
    <row r="39" spans="1:8" x14ac:dyDescent="0.25">
      <c r="A39" s="184">
        <v>2011</v>
      </c>
      <c r="B39" s="73">
        <v>3602934</v>
      </c>
      <c r="C39" s="136">
        <v>60.3</v>
      </c>
      <c r="D39" s="136">
        <v>54.1</v>
      </c>
      <c r="E39" s="73">
        <v>2173678</v>
      </c>
      <c r="F39" s="73">
        <v>1948705</v>
      </c>
      <c r="G39" s="73">
        <v>224973</v>
      </c>
      <c r="H39" s="136">
        <v>10.3</v>
      </c>
    </row>
    <row r="40" spans="1:8" x14ac:dyDescent="0.25">
      <c r="A40" s="184">
        <v>2012</v>
      </c>
      <c r="B40" s="73">
        <v>3638670</v>
      </c>
      <c r="C40" s="136">
        <v>59.8</v>
      </c>
      <c r="D40" s="136">
        <v>54.4</v>
      </c>
      <c r="E40" s="73">
        <v>2176794</v>
      </c>
      <c r="F40" s="73">
        <v>1980647</v>
      </c>
      <c r="G40" s="73">
        <v>196147</v>
      </c>
      <c r="H40" s="136">
        <v>9</v>
      </c>
    </row>
    <row r="41" spans="1:8" x14ac:dyDescent="0.25">
      <c r="A41" s="184">
        <v>2013</v>
      </c>
      <c r="B41" s="73">
        <v>3679519</v>
      </c>
      <c r="C41" s="136">
        <v>59.3</v>
      </c>
      <c r="D41" s="136">
        <v>54.9</v>
      </c>
      <c r="E41" s="73">
        <v>2181555</v>
      </c>
      <c r="F41" s="73">
        <v>2019093</v>
      </c>
      <c r="G41" s="73">
        <v>162462</v>
      </c>
      <c r="H41" s="136">
        <v>7.4</v>
      </c>
    </row>
    <row r="42" spans="1:8" x14ac:dyDescent="0.25">
      <c r="A42" s="184">
        <v>2014</v>
      </c>
      <c r="B42" s="73">
        <v>3726088</v>
      </c>
      <c r="C42" s="136">
        <v>59.1</v>
      </c>
      <c r="D42" s="136">
        <v>55.4</v>
      </c>
      <c r="E42" s="73">
        <v>2201844</v>
      </c>
      <c r="F42" s="73">
        <v>2063369</v>
      </c>
      <c r="G42" s="73">
        <v>138475</v>
      </c>
      <c r="H42" s="136">
        <v>6.3</v>
      </c>
    </row>
    <row r="43" spans="1:8" x14ac:dyDescent="0.25">
      <c r="A43" s="184">
        <v>2015</v>
      </c>
      <c r="B43" s="73">
        <v>3781039</v>
      </c>
      <c r="C43" s="136">
        <v>59.3</v>
      </c>
      <c r="D43" s="136">
        <v>55.8</v>
      </c>
      <c r="E43" s="73">
        <v>2241067</v>
      </c>
      <c r="F43" s="73">
        <v>2108786</v>
      </c>
      <c r="G43" s="73">
        <v>132281</v>
      </c>
      <c r="H43" s="136">
        <v>5.9</v>
      </c>
    </row>
    <row r="44" spans="1:8" x14ac:dyDescent="0.25">
      <c r="A44" s="184">
        <v>2016</v>
      </c>
      <c r="B44" s="73">
        <v>3837888</v>
      </c>
      <c r="C44" s="136">
        <v>58.8</v>
      </c>
      <c r="D44" s="136">
        <v>55.9</v>
      </c>
      <c r="E44" s="73">
        <v>2255783</v>
      </c>
      <c r="F44" s="73">
        <v>2145584</v>
      </c>
      <c r="G44" s="73">
        <v>110199</v>
      </c>
      <c r="H44" s="136">
        <v>4.9000000000000004</v>
      </c>
    </row>
    <row r="45" spans="1:8" x14ac:dyDescent="0.25">
      <c r="A45" s="184">
        <v>2017</v>
      </c>
      <c r="B45" s="73">
        <v>3890648</v>
      </c>
      <c r="C45" s="136">
        <v>58.2</v>
      </c>
      <c r="D45" s="136">
        <v>55.7</v>
      </c>
      <c r="E45" s="73">
        <v>2262949</v>
      </c>
      <c r="F45" s="73">
        <v>2168104</v>
      </c>
      <c r="G45" s="73">
        <v>94845</v>
      </c>
      <c r="H45" s="136">
        <v>4.2</v>
      </c>
    </row>
    <row r="46" spans="1:8" x14ac:dyDescent="0.25">
      <c r="A46" s="184">
        <v>2018</v>
      </c>
      <c r="B46" s="73">
        <v>3939491</v>
      </c>
      <c r="C46" s="136">
        <v>58</v>
      </c>
      <c r="D46" s="136">
        <v>56</v>
      </c>
      <c r="E46" s="73">
        <v>2283363</v>
      </c>
      <c r="F46" s="73">
        <v>2206821</v>
      </c>
      <c r="G46" s="73">
        <v>76542</v>
      </c>
      <c r="H46" s="136">
        <v>3.4</v>
      </c>
    </row>
    <row r="47" spans="1:8" x14ac:dyDescent="0.25">
      <c r="A47" s="184">
        <v>2019</v>
      </c>
      <c r="B47" s="73">
        <v>3991400</v>
      </c>
      <c r="C47" s="136">
        <v>58.3</v>
      </c>
      <c r="D47" s="136">
        <v>56.7</v>
      </c>
      <c r="E47" s="73">
        <v>2328087</v>
      </c>
      <c r="F47" s="73">
        <v>2263682</v>
      </c>
      <c r="G47" s="73">
        <v>64405</v>
      </c>
      <c r="H47" s="136">
        <v>2.8</v>
      </c>
    </row>
    <row r="48" spans="1:8" x14ac:dyDescent="0.25">
      <c r="A48" s="184">
        <v>2020</v>
      </c>
      <c r="B48" s="73">
        <v>4047327</v>
      </c>
      <c r="C48" s="136">
        <v>57.9</v>
      </c>
      <c r="D48" s="136">
        <v>54.4</v>
      </c>
      <c r="E48" s="73">
        <v>2341703</v>
      </c>
      <c r="F48" s="73">
        <v>2201090</v>
      </c>
      <c r="G48" s="73">
        <v>140613</v>
      </c>
      <c r="H48" s="136">
        <v>6</v>
      </c>
    </row>
    <row r="49" spans="1:8" x14ac:dyDescent="0.25">
      <c r="A49" s="184">
        <v>2021</v>
      </c>
      <c r="B49" s="73">
        <v>4109767</v>
      </c>
      <c r="C49" s="136">
        <v>57.6</v>
      </c>
      <c r="D49" s="136">
        <v>55.3</v>
      </c>
      <c r="E49" s="73">
        <v>2365616</v>
      </c>
      <c r="F49" s="73">
        <v>2272940</v>
      </c>
      <c r="G49" s="73">
        <v>92676</v>
      </c>
      <c r="H49" s="136">
        <v>3.9</v>
      </c>
    </row>
    <row r="50" spans="1:8" x14ac:dyDescent="0.25">
      <c r="A50" s="184">
        <v>2022</v>
      </c>
      <c r="B50" s="73">
        <v>4192468</v>
      </c>
      <c r="C50" s="136">
        <v>57.4</v>
      </c>
      <c r="D50" s="136">
        <v>55.6</v>
      </c>
      <c r="E50" s="73">
        <v>2407887</v>
      </c>
      <c r="F50" s="73">
        <v>2330548</v>
      </c>
      <c r="G50" s="73">
        <v>77339</v>
      </c>
      <c r="H50" s="136">
        <v>3.2</v>
      </c>
    </row>
    <row r="51" spans="1:8" x14ac:dyDescent="0.25">
      <c r="A51" s="184">
        <v>2023</v>
      </c>
      <c r="B51" s="73">
        <v>4284301</v>
      </c>
      <c r="C51" s="136">
        <v>57.8</v>
      </c>
      <c r="D51" s="136">
        <v>56</v>
      </c>
      <c r="E51" s="73">
        <v>2475460</v>
      </c>
      <c r="F51" s="73">
        <v>2401212</v>
      </c>
      <c r="G51" s="73">
        <v>74248</v>
      </c>
      <c r="H51" s="136">
        <v>3</v>
      </c>
    </row>
    <row r="52" spans="1:8" x14ac:dyDescent="0.25">
      <c r="A52" s="184">
        <v>2024</v>
      </c>
      <c r="B52" s="73">
        <v>4375450</v>
      </c>
      <c r="C52" s="136">
        <v>58</v>
      </c>
      <c r="D52" s="136">
        <v>55.5</v>
      </c>
      <c r="E52" s="73">
        <v>2535631</v>
      </c>
      <c r="F52" s="73">
        <v>2430453</v>
      </c>
      <c r="G52" s="73">
        <v>105178</v>
      </c>
      <c r="H52" s="136">
        <v>4.0999999999999996</v>
      </c>
    </row>
  </sheetData>
  <mergeCells count="1">
    <mergeCell ref="A1:H1"/>
  </mergeCells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J89"/>
  <sheetViews>
    <sheetView workbookViewId="0">
      <selection activeCell="H4" sqref="H4:H21"/>
    </sheetView>
  </sheetViews>
  <sheetFormatPr defaultRowHeight="15" x14ac:dyDescent="0.25"/>
  <cols>
    <col min="1" max="1" width="5.140625" style="154" bestFit="1" customWidth="1"/>
    <col min="2" max="2" width="10.28515625" style="139" bestFit="1" customWidth="1"/>
    <col min="4" max="4" width="5.140625" style="154" bestFit="1" customWidth="1"/>
    <col min="5" max="5" width="10.5703125" style="139" bestFit="1" customWidth="1"/>
    <col min="7" max="7" width="5" style="139" bestFit="1" customWidth="1"/>
    <col min="8" max="8" width="23.7109375" style="139" bestFit="1" customWidth="1"/>
    <col min="9" max="9" width="21.42578125" style="139" bestFit="1" customWidth="1"/>
    <col min="10" max="10" width="22.85546875" style="139" bestFit="1" customWidth="1"/>
  </cols>
  <sheetData>
    <row r="1" spans="1:10" x14ac:dyDescent="0.25">
      <c r="A1" s="225"/>
      <c r="B1" s="200"/>
      <c r="C1" s="200"/>
      <c r="D1" s="220"/>
      <c r="E1" s="200"/>
      <c r="G1" s="225"/>
      <c r="H1" s="200"/>
      <c r="I1" s="200"/>
      <c r="J1" s="200"/>
    </row>
    <row r="3" spans="1:10" ht="27" customHeight="1" thickBot="1" x14ac:dyDescent="0.3">
      <c r="A3" s="38" t="s">
        <v>105</v>
      </c>
      <c r="B3" s="38" t="s">
        <v>6</v>
      </c>
      <c r="D3" s="38" t="s">
        <v>105</v>
      </c>
      <c r="E3" s="38" t="s">
        <v>6</v>
      </c>
      <c r="H3" t="s">
        <v>282</v>
      </c>
      <c r="I3" t="s">
        <v>283</v>
      </c>
      <c r="J3" t="s">
        <v>284</v>
      </c>
    </row>
    <row r="4" spans="1:10" ht="15.75" customHeight="1" thickTop="1" x14ac:dyDescent="0.25">
      <c r="A4" s="183">
        <v>1939</v>
      </c>
      <c r="B4" s="182">
        <v>310.10000000000002</v>
      </c>
      <c r="D4" s="183">
        <v>1986</v>
      </c>
      <c r="E4" s="182">
        <v>1338</v>
      </c>
      <c r="G4" s="19">
        <v>2007</v>
      </c>
      <c r="H4" s="185">
        <v>675.36</v>
      </c>
      <c r="I4" s="185">
        <v>36</v>
      </c>
      <c r="J4" s="185">
        <v>18.760000000000002</v>
      </c>
    </row>
    <row r="5" spans="1:10" x14ac:dyDescent="0.25">
      <c r="A5" s="183">
        <v>1940</v>
      </c>
      <c r="B5" s="182">
        <v>328.6</v>
      </c>
      <c r="D5" s="183">
        <v>1987</v>
      </c>
      <c r="E5" s="182">
        <v>1392.2</v>
      </c>
      <c r="G5" s="19">
        <v>2008</v>
      </c>
      <c r="H5" s="185">
        <v>669.28</v>
      </c>
      <c r="I5" s="185">
        <v>35.6</v>
      </c>
      <c r="J5" s="185">
        <v>18.8</v>
      </c>
    </row>
    <row r="6" spans="1:10" x14ac:dyDescent="0.25">
      <c r="A6" s="183">
        <v>1941</v>
      </c>
      <c r="B6" s="182">
        <v>387.5</v>
      </c>
      <c r="D6" s="183">
        <v>1988</v>
      </c>
      <c r="E6" s="182">
        <v>1449</v>
      </c>
      <c r="G6" s="19">
        <v>2009</v>
      </c>
      <c r="H6" s="185">
        <v>665.55</v>
      </c>
      <c r="I6" s="185">
        <v>34.700000000000003</v>
      </c>
      <c r="J6" s="185">
        <v>19.18</v>
      </c>
    </row>
    <row r="7" spans="1:10" x14ac:dyDescent="0.25">
      <c r="A7" s="183">
        <v>1942</v>
      </c>
      <c r="B7" s="182">
        <v>416.5</v>
      </c>
      <c r="D7" s="183">
        <v>1989</v>
      </c>
      <c r="E7" s="182">
        <v>1499.7</v>
      </c>
      <c r="G7" s="19">
        <v>2010</v>
      </c>
      <c r="H7" s="185">
        <v>692.17</v>
      </c>
      <c r="I7" s="185">
        <v>34.799999999999997</v>
      </c>
      <c r="J7" s="185">
        <v>19.89</v>
      </c>
    </row>
    <row r="8" spans="1:10" x14ac:dyDescent="0.25">
      <c r="A8" s="183">
        <v>1943</v>
      </c>
      <c r="B8" s="182">
        <v>428.5</v>
      </c>
      <c r="D8" s="183">
        <v>1990</v>
      </c>
      <c r="E8" s="182">
        <v>1527.6</v>
      </c>
      <c r="G8" s="19">
        <v>2011</v>
      </c>
      <c r="H8" s="185">
        <v>716.18</v>
      </c>
      <c r="I8" s="185">
        <v>34.799999999999997</v>
      </c>
      <c r="J8" s="185">
        <v>20.58</v>
      </c>
    </row>
    <row r="9" spans="1:10" x14ac:dyDescent="0.25">
      <c r="A9" s="183">
        <v>1944</v>
      </c>
      <c r="B9" s="182">
        <v>408.6</v>
      </c>
      <c r="D9" s="183">
        <v>1991</v>
      </c>
      <c r="E9" s="182">
        <v>1497.3</v>
      </c>
      <c r="G9" s="19">
        <v>2012</v>
      </c>
      <c r="H9" s="185">
        <v>705.16</v>
      </c>
      <c r="I9" s="185">
        <v>35.1</v>
      </c>
      <c r="J9" s="185">
        <v>20.09</v>
      </c>
    </row>
    <row r="10" spans="1:10" x14ac:dyDescent="0.25">
      <c r="A10" s="183">
        <v>1945</v>
      </c>
      <c r="B10" s="182">
        <v>396</v>
      </c>
      <c r="D10" s="183">
        <v>1992</v>
      </c>
      <c r="E10" s="182">
        <v>1512</v>
      </c>
      <c r="G10" s="19">
        <v>2013</v>
      </c>
      <c r="H10" s="185">
        <v>716.15</v>
      </c>
      <c r="I10" s="185">
        <v>34.9</v>
      </c>
      <c r="J10" s="185">
        <v>20.52</v>
      </c>
    </row>
    <row r="11" spans="1:10" x14ac:dyDescent="0.25">
      <c r="A11" s="183">
        <v>1946</v>
      </c>
      <c r="B11" s="182">
        <v>411.6</v>
      </c>
      <c r="D11" s="183">
        <v>1993</v>
      </c>
      <c r="E11" s="182">
        <v>1553.2</v>
      </c>
      <c r="G11" s="19">
        <v>2014</v>
      </c>
      <c r="H11" s="185">
        <v>726.23</v>
      </c>
      <c r="I11" s="185">
        <v>34.5</v>
      </c>
      <c r="J11" s="185">
        <v>21.05</v>
      </c>
    </row>
    <row r="12" spans="1:10" x14ac:dyDescent="0.25">
      <c r="A12" s="183">
        <v>1947</v>
      </c>
      <c r="B12" s="182">
        <v>436.2</v>
      </c>
      <c r="D12" s="183">
        <v>1994</v>
      </c>
      <c r="E12" s="182">
        <v>1592.3</v>
      </c>
      <c r="G12" s="19">
        <v>2015</v>
      </c>
      <c r="H12" s="185">
        <v>743.27</v>
      </c>
      <c r="I12" s="185">
        <v>34.700000000000003</v>
      </c>
      <c r="J12" s="185">
        <v>21.42</v>
      </c>
    </row>
    <row r="13" spans="1:10" x14ac:dyDescent="0.25">
      <c r="A13" s="183">
        <v>1948</v>
      </c>
      <c r="B13" s="182">
        <v>456.4</v>
      </c>
      <c r="D13" s="183">
        <v>1995</v>
      </c>
      <c r="E13" s="182">
        <v>1636.6</v>
      </c>
      <c r="G13" s="19">
        <v>2016</v>
      </c>
      <c r="H13" s="185">
        <v>762.8</v>
      </c>
      <c r="I13" s="185">
        <v>34.5</v>
      </c>
      <c r="J13" s="185">
        <v>22.11</v>
      </c>
    </row>
    <row r="14" spans="1:10" x14ac:dyDescent="0.25">
      <c r="A14" s="183">
        <v>1949</v>
      </c>
      <c r="B14" s="182">
        <v>443.1</v>
      </c>
      <c r="D14" s="183">
        <v>1996</v>
      </c>
      <c r="E14" s="182">
        <v>1669.8</v>
      </c>
      <c r="G14" s="19">
        <v>2017</v>
      </c>
      <c r="H14" s="185">
        <v>791.99</v>
      </c>
      <c r="I14" s="185">
        <v>34.6</v>
      </c>
      <c r="J14" s="185">
        <v>22.89</v>
      </c>
    </row>
    <row r="15" spans="1:10" x14ac:dyDescent="0.25">
      <c r="A15" s="183">
        <v>1950</v>
      </c>
      <c r="B15" s="182">
        <v>461.4</v>
      </c>
      <c r="D15" s="183">
        <v>1997</v>
      </c>
      <c r="E15" s="182">
        <v>1719.3</v>
      </c>
      <c r="G15" s="19">
        <v>2018</v>
      </c>
      <c r="H15" s="185">
        <v>829.36</v>
      </c>
      <c r="I15" s="185">
        <v>34.6</v>
      </c>
      <c r="J15" s="185">
        <v>23.97</v>
      </c>
    </row>
    <row r="16" spans="1:10" x14ac:dyDescent="0.25">
      <c r="A16" s="183">
        <v>1951</v>
      </c>
      <c r="B16" s="182">
        <v>505.8</v>
      </c>
      <c r="D16" s="183">
        <v>1998</v>
      </c>
      <c r="E16" s="182">
        <v>1780.4</v>
      </c>
      <c r="G16" s="19">
        <v>2019</v>
      </c>
      <c r="H16" s="185">
        <v>852.84</v>
      </c>
      <c r="I16" s="185">
        <v>34.5</v>
      </c>
      <c r="J16" s="185">
        <v>24.72</v>
      </c>
    </row>
    <row r="17" spans="1:10" x14ac:dyDescent="0.25">
      <c r="A17" s="183">
        <v>1952</v>
      </c>
      <c r="B17" s="182">
        <v>544.29999999999995</v>
      </c>
      <c r="D17" s="183">
        <v>1999</v>
      </c>
      <c r="E17" s="182">
        <v>1827</v>
      </c>
      <c r="G17" s="19">
        <v>2020</v>
      </c>
      <c r="H17" s="185">
        <v>888.31</v>
      </c>
      <c r="I17" s="185">
        <v>34.1</v>
      </c>
      <c r="J17" s="185">
        <v>26.05</v>
      </c>
    </row>
    <row r="18" spans="1:10" x14ac:dyDescent="0.25">
      <c r="A18" s="183">
        <v>1953</v>
      </c>
      <c r="B18" s="182">
        <v>543.9</v>
      </c>
      <c r="D18" s="183">
        <v>2000</v>
      </c>
      <c r="E18" s="182">
        <v>1854.7</v>
      </c>
      <c r="G18" s="19">
        <v>2021</v>
      </c>
      <c r="H18" s="185">
        <v>925.41</v>
      </c>
      <c r="I18" s="185">
        <v>34.299999999999997</v>
      </c>
      <c r="J18" s="185">
        <v>26.98</v>
      </c>
    </row>
    <row r="19" spans="1:10" x14ac:dyDescent="0.25">
      <c r="A19" s="183">
        <v>1954</v>
      </c>
      <c r="B19" s="182">
        <v>519.70000000000005</v>
      </c>
      <c r="D19" s="183">
        <v>2001</v>
      </c>
      <c r="E19" s="182">
        <v>1815.7</v>
      </c>
      <c r="G19" s="19">
        <v>2022</v>
      </c>
      <c r="H19" s="185">
        <v>972.9</v>
      </c>
      <c r="I19" s="185">
        <v>34.5</v>
      </c>
      <c r="J19" s="185">
        <v>28.2</v>
      </c>
    </row>
    <row r="20" spans="1:10" x14ac:dyDescent="0.25">
      <c r="A20" s="183">
        <v>1955</v>
      </c>
      <c r="B20" s="182">
        <v>533</v>
      </c>
      <c r="D20" s="183">
        <v>2002</v>
      </c>
      <c r="E20" s="182">
        <v>1796.4</v>
      </c>
      <c r="G20" s="139">
        <v>2023</v>
      </c>
      <c r="H20" s="185">
        <v>1014.59</v>
      </c>
      <c r="I20" s="185">
        <v>34.299999999999997</v>
      </c>
      <c r="J20" s="185">
        <v>29.58</v>
      </c>
    </row>
    <row r="21" spans="1:10" x14ac:dyDescent="0.25">
      <c r="A21" s="183">
        <v>1956</v>
      </c>
      <c r="B21" s="182">
        <v>542.9</v>
      </c>
      <c r="D21" s="183">
        <v>2003</v>
      </c>
      <c r="E21" s="182">
        <v>1800.2</v>
      </c>
      <c r="G21" s="139">
        <v>2024</v>
      </c>
      <c r="H21" s="185">
        <v>1037.32</v>
      </c>
      <c r="I21" s="185">
        <v>33.799999999999997</v>
      </c>
      <c r="J21" s="185">
        <v>30.69</v>
      </c>
    </row>
    <row r="22" spans="1:10" x14ac:dyDescent="0.25">
      <c r="A22" s="183">
        <v>1957</v>
      </c>
      <c r="B22" s="182">
        <v>545</v>
      </c>
      <c r="D22" s="183">
        <v>2004</v>
      </c>
      <c r="E22" s="182">
        <v>1827.8</v>
      </c>
    </row>
    <row r="23" spans="1:10" x14ac:dyDescent="0.25">
      <c r="A23" s="183">
        <v>1958</v>
      </c>
      <c r="B23" s="182">
        <v>545.9</v>
      </c>
      <c r="D23" s="183">
        <v>2005</v>
      </c>
      <c r="E23" s="182">
        <v>1864.1</v>
      </c>
    </row>
    <row r="24" spans="1:10" x14ac:dyDescent="0.25">
      <c r="A24" s="183">
        <v>1959</v>
      </c>
      <c r="B24" s="182">
        <v>566.9</v>
      </c>
      <c r="D24" s="183">
        <v>2006</v>
      </c>
      <c r="E24" s="182">
        <v>1907.1</v>
      </c>
    </row>
    <row r="25" spans="1:10" x14ac:dyDescent="0.25">
      <c r="A25" s="183">
        <v>1960</v>
      </c>
      <c r="B25" s="182">
        <v>582.5</v>
      </c>
      <c r="D25" s="183">
        <v>2007</v>
      </c>
      <c r="E25" s="182">
        <v>1946.5</v>
      </c>
    </row>
    <row r="26" spans="1:10" x14ac:dyDescent="0.25">
      <c r="A26" s="183">
        <v>1961</v>
      </c>
      <c r="B26" s="182">
        <v>587</v>
      </c>
      <c r="D26" s="183">
        <v>2008</v>
      </c>
      <c r="E26" s="182">
        <v>1927.9</v>
      </c>
    </row>
    <row r="27" spans="1:10" x14ac:dyDescent="0.25">
      <c r="A27" s="183">
        <v>1962</v>
      </c>
      <c r="B27" s="182">
        <v>609.79999999999995</v>
      </c>
      <c r="D27" s="183">
        <v>2009</v>
      </c>
      <c r="E27" s="182">
        <v>1816.2</v>
      </c>
    </row>
    <row r="28" spans="1:10" x14ac:dyDescent="0.25">
      <c r="A28" s="183">
        <v>1963</v>
      </c>
      <c r="B28" s="182">
        <v>630.6</v>
      </c>
      <c r="D28" s="183">
        <v>2010</v>
      </c>
      <c r="E28" s="182">
        <v>1813.2</v>
      </c>
    </row>
    <row r="29" spans="1:10" x14ac:dyDescent="0.25">
      <c r="A29" s="183">
        <v>1964</v>
      </c>
      <c r="B29" s="182">
        <v>651.5</v>
      </c>
      <c r="D29" s="183">
        <v>2011</v>
      </c>
      <c r="E29" s="182">
        <v>1834.6</v>
      </c>
    </row>
    <row r="30" spans="1:10" x14ac:dyDescent="0.25">
      <c r="A30" s="183">
        <v>1965</v>
      </c>
      <c r="B30" s="182">
        <v>686</v>
      </c>
      <c r="D30" s="183">
        <v>2012</v>
      </c>
      <c r="E30" s="182">
        <v>1866.5</v>
      </c>
    </row>
    <row r="31" spans="1:10" x14ac:dyDescent="0.25">
      <c r="A31" s="183">
        <v>1966</v>
      </c>
      <c r="B31" s="182">
        <v>734.9</v>
      </c>
      <c r="D31" s="183">
        <v>2013</v>
      </c>
      <c r="E31" s="182">
        <v>1903.3</v>
      </c>
    </row>
    <row r="32" spans="1:10" x14ac:dyDescent="0.25">
      <c r="A32" s="183">
        <v>1967</v>
      </c>
      <c r="B32" s="182">
        <v>754.5</v>
      </c>
      <c r="D32" s="183">
        <v>2014</v>
      </c>
      <c r="E32" s="182">
        <v>1953.8</v>
      </c>
    </row>
    <row r="33" spans="1:5" x14ac:dyDescent="0.25">
      <c r="A33" s="183">
        <v>1968</v>
      </c>
      <c r="B33" s="182">
        <v>782.9</v>
      </c>
      <c r="D33" s="183">
        <v>2015</v>
      </c>
      <c r="E33" s="182">
        <v>2009.4</v>
      </c>
    </row>
    <row r="34" spans="1:5" x14ac:dyDescent="0.25">
      <c r="A34" s="183">
        <v>1969</v>
      </c>
      <c r="B34" s="182">
        <v>819.8</v>
      </c>
      <c r="D34" s="183">
        <v>2016</v>
      </c>
      <c r="E34" s="182">
        <v>2058.1</v>
      </c>
    </row>
    <row r="35" spans="1:5" x14ac:dyDescent="0.25">
      <c r="A35" s="183">
        <v>1970</v>
      </c>
      <c r="B35" s="182">
        <v>842</v>
      </c>
      <c r="D35" s="183">
        <v>2017</v>
      </c>
      <c r="E35" s="182">
        <v>2099.1</v>
      </c>
    </row>
    <row r="36" spans="1:5" x14ac:dyDescent="0.25">
      <c r="A36" s="183">
        <v>1971</v>
      </c>
      <c r="B36" s="182">
        <v>862.6</v>
      </c>
      <c r="D36" s="183">
        <v>2018</v>
      </c>
      <c r="E36" s="182">
        <v>2158</v>
      </c>
    </row>
    <row r="37" spans="1:5" x14ac:dyDescent="0.25">
      <c r="A37" s="183">
        <v>1972</v>
      </c>
      <c r="B37" s="182">
        <v>920.3</v>
      </c>
      <c r="D37" s="183">
        <v>2019</v>
      </c>
      <c r="E37" s="182">
        <v>2192.8000000000002</v>
      </c>
    </row>
    <row r="38" spans="1:5" x14ac:dyDescent="0.25">
      <c r="A38" s="183">
        <v>1973</v>
      </c>
      <c r="B38" s="182">
        <v>984</v>
      </c>
      <c r="D38" s="183">
        <v>2020</v>
      </c>
      <c r="E38" s="182">
        <v>2085.5</v>
      </c>
    </row>
    <row r="39" spans="1:5" x14ac:dyDescent="0.25">
      <c r="A39" s="183">
        <v>1974</v>
      </c>
      <c r="B39" s="182">
        <v>1015.8</v>
      </c>
      <c r="D39" s="183">
        <v>2021</v>
      </c>
      <c r="E39" s="182">
        <v>2157.5</v>
      </c>
    </row>
    <row r="40" spans="1:5" x14ac:dyDescent="0.25">
      <c r="A40" s="183">
        <v>1975</v>
      </c>
      <c r="B40" s="182">
        <v>982.6</v>
      </c>
      <c r="D40" s="183">
        <v>2022</v>
      </c>
      <c r="E40" s="182">
        <v>2247</v>
      </c>
    </row>
    <row r="41" spans="1:5" x14ac:dyDescent="0.25">
      <c r="A41" s="183">
        <v>1976</v>
      </c>
      <c r="B41" s="182">
        <v>1038.0999999999999</v>
      </c>
      <c r="D41" s="183">
        <v>2023</v>
      </c>
      <c r="E41" s="182">
        <v>2309.3000000000002</v>
      </c>
    </row>
    <row r="42" spans="1:5" x14ac:dyDescent="0.25">
      <c r="A42" s="183">
        <v>1977</v>
      </c>
      <c r="B42" s="182">
        <v>1081.7</v>
      </c>
      <c r="D42" s="183">
        <v>2024</v>
      </c>
      <c r="E42" s="182">
        <v>2354.9</v>
      </c>
    </row>
    <row r="43" spans="1:5" x14ac:dyDescent="0.25">
      <c r="A43" s="183">
        <v>1978</v>
      </c>
      <c r="B43" s="182">
        <v>1137.5</v>
      </c>
      <c r="D43" s="37"/>
      <c r="E43" s="132"/>
    </row>
    <row r="44" spans="1:5" x14ac:dyDescent="0.25">
      <c r="A44" s="183">
        <v>1979</v>
      </c>
      <c r="B44" s="182">
        <v>1176</v>
      </c>
      <c r="D44" s="37"/>
      <c r="E44" s="132"/>
    </row>
    <row r="45" spans="1:5" x14ac:dyDescent="0.25">
      <c r="A45" s="183">
        <v>1980</v>
      </c>
      <c r="B45" s="182">
        <v>1188.8</v>
      </c>
      <c r="D45" s="37"/>
      <c r="E45" s="132"/>
    </row>
    <row r="46" spans="1:5" x14ac:dyDescent="0.25">
      <c r="A46" s="183">
        <v>1981</v>
      </c>
      <c r="B46" s="182">
        <v>1196.5</v>
      </c>
      <c r="D46" s="37"/>
      <c r="E46" s="132"/>
    </row>
    <row r="47" spans="1:5" x14ac:dyDescent="0.25">
      <c r="A47" s="183">
        <v>1982</v>
      </c>
      <c r="B47" s="182">
        <v>1162.3</v>
      </c>
      <c r="D47" s="37"/>
      <c r="E47" s="132"/>
    </row>
    <row r="48" spans="1:5" x14ac:dyDescent="0.25">
      <c r="A48" s="183">
        <v>1983</v>
      </c>
      <c r="B48" s="182">
        <v>1189</v>
      </c>
      <c r="D48" s="37"/>
      <c r="E48" s="132"/>
    </row>
    <row r="49" spans="1:5" x14ac:dyDescent="0.25">
      <c r="A49" s="183">
        <v>1984</v>
      </c>
      <c r="B49" s="182">
        <v>1262.5</v>
      </c>
      <c r="D49" s="37"/>
      <c r="E49" s="132"/>
    </row>
    <row r="50" spans="1:5" x14ac:dyDescent="0.25">
      <c r="A50" s="183">
        <v>1985</v>
      </c>
      <c r="B50" s="182">
        <v>1296.2</v>
      </c>
      <c r="D50" s="37"/>
      <c r="E50" s="132"/>
    </row>
    <row r="51" spans="1:5" x14ac:dyDescent="0.25">
      <c r="A51" s="183">
        <v>1986</v>
      </c>
      <c r="B51" s="182"/>
    </row>
    <row r="52" spans="1:5" x14ac:dyDescent="0.25">
      <c r="A52" s="183">
        <v>1987</v>
      </c>
      <c r="B52" s="182">
        <v>1392.2</v>
      </c>
    </row>
    <row r="53" spans="1:5" x14ac:dyDescent="0.25">
      <c r="A53" s="183">
        <v>1988</v>
      </c>
      <c r="B53" s="182">
        <v>1449</v>
      </c>
    </row>
    <row r="54" spans="1:5" x14ac:dyDescent="0.25">
      <c r="A54" s="183">
        <v>1989</v>
      </c>
      <c r="B54" s="182">
        <v>1499.7</v>
      </c>
    </row>
    <row r="55" spans="1:5" x14ac:dyDescent="0.25">
      <c r="A55" s="183">
        <v>1990</v>
      </c>
      <c r="B55" s="182">
        <v>1527.6</v>
      </c>
    </row>
    <row r="56" spans="1:5" x14ac:dyDescent="0.25">
      <c r="A56" s="183">
        <v>1991</v>
      </c>
      <c r="B56" s="182">
        <v>1497.3</v>
      </c>
    </row>
    <row r="57" spans="1:5" x14ac:dyDescent="0.25">
      <c r="A57" s="183">
        <v>1992</v>
      </c>
      <c r="B57" s="182">
        <v>1512</v>
      </c>
    </row>
    <row r="58" spans="1:5" x14ac:dyDescent="0.25">
      <c r="A58" s="183">
        <v>1993</v>
      </c>
      <c r="B58" s="182">
        <v>1553.2</v>
      </c>
    </row>
    <row r="59" spans="1:5" x14ac:dyDescent="0.25">
      <c r="A59" s="183">
        <v>1994</v>
      </c>
      <c r="B59" s="182">
        <v>1592.3</v>
      </c>
    </row>
    <row r="60" spans="1:5" x14ac:dyDescent="0.25">
      <c r="A60" s="183">
        <v>1995</v>
      </c>
      <c r="B60" s="182">
        <v>1636.6</v>
      </c>
    </row>
    <row r="61" spans="1:5" x14ac:dyDescent="0.25">
      <c r="A61" s="183">
        <v>1996</v>
      </c>
      <c r="B61" s="182">
        <v>1669.8</v>
      </c>
    </row>
    <row r="62" spans="1:5" x14ac:dyDescent="0.25">
      <c r="A62" s="183">
        <v>1997</v>
      </c>
      <c r="B62" s="182">
        <v>1719.3</v>
      </c>
    </row>
    <row r="63" spans="1:5" x14ac:dyDescent="0.25">
      <c r="A63" s="183">
        <v>1998</v>
      </c>
      <c r="B63" s="182">
        <v>1780.4</v>
      </c>
    </row>
    <row r="64" spans="1:5" x14ac:dyDescent="0.25">
      <c r="A64" s="183">
        <v>1999</v>
      </c>
      <c r="B64" s="182">
        <v>1827</v>
      </c>
    </row>
    <row r="65" spans="1:2" x14ac:dyDescent="0.25">
      <c r="A65" s="183">
        <v>2000</v>
      </c>
      <c r="B65" s="182">
        <v>1854.7</v>
      </c>
    </row>
    <row r="66" spans="1:2" x14ac:dyDescent="0.25">
      <c r="A66" s="183">
        <v>2001</v>
      </c>
      <c r="B66" s="182">
        <v>1815.7</v>
      </c>
    </row>
    <row r="67" spans="1:2" x14ac:dyDescent="0.25">
      <c r="A67" s="183">
        <v>2002</v>
      </c>
      <c r="B67" s="182">
        <v>1796.4</v>
      </c>
    </row>
    <row r="68" spans="1:2" x14ac:dyDescent="0.25">
      <c r="A68" s="183">
        <v>2003</v>
      </c>
      <c r="B68" s="182">
        <v>1800.2</v>
      </c>
    </row>
    <row r="69" spans="1:2" x14ac:dyDescent="0.25">
      <c r="A69" s="183">
        <v>2004</v>
      </c>
      <c r="B69" s="182">
        <v>1827.8</v>
      </c>
    </row>
    <row r="70" spans="1:2" x14ac:dyDescent="0.25">
      <c r="A70" s="183">
        <v>2005</v>
      </c>
      <c r="B70" s="182">
        <v>1864.1</v>
      </c>
    </row>
    <row r="71" spans="1:2" x14ac:dyDescent="0.25">
      <c r="A71" s="183">
        <v>2006</v>
      </c>
      <c r="B71" s="182">
        <v>1907.1</v>
      </c>
    </row>
    <row r="72" spans="1:2" x14ac:dyDescent="0.25">
      <c r="A72" s="183">
        <v>2007</v>
      </c>
      <c r="B72" s="182">
        <v>1946.5</v>
      </c>
    </row>
    <row r="73" spans="1:2" x14ac:dyDescent="0.25">
      <c r="A73" s="183">
        <v>2008</v>
      </c>
      <c r="B73" s="182">
        <v>1927.9</v>
      </c>
    </row>
    <row r="74" spans="1:2" x14ac:dyDescent="0.25">
      <c r="A74" s="183">
        <v>2009</v>
      </c>
      <c r="B74" s="182">
        <v>1816.2</v>
      </c>
    </row>
    <row r="75" spans="1:2" x14ac:dyDescent="0.25">
      <c r="A75" s="183">
        <v>2010</v>
      </c>
      <c r="B75" s="182">
        <v>1813.2</v>
      </c>
    </row>
    <row r="76" spans="1:2" x14ac:dyDescent="0.25">
      <c r="A76" s="183">
        <v>2011</v>
      </c>
      <c r="B76" s="182">
        <v>1834.6</v>
      </c>
    </row>
    <row r="77" spans="1:2" x14ac:dyDescent="0.25">
      <c r="A77" s="183">
        <v>2012</v>
      </c>
      <c r="B77" s="182">
        <v>1866.5</v>
      </c>
    </row>
    <row r="78" spans="1:2" x14ac:dyDescent="0.25">
      <c r="A78" s="183">
        <v>2013</v>
      </c>
      <c r="B78" s="182">
        <v>1903.3</v>
      </c>
    </row>
    <row r="79" spans="1:2" x14ac:dyDescent="0.25">
      <c r="A79" s="183">
        <v>2014</v>
      </c>
      <c r="B79" s="182">
        <v>1953.8</v>
      </c>
    </row>
    <row r="80" spans="1:2" x14ac:dyDescent="0.25">
      <c r="A80" s="183">
        <v>2015</v>
      </c>
      <c r="B80" s="182">
        <v>2009.4</v>
      </c>
    </row>
    <row r="81" spans="1:2" x14ac:dyDescent="0.25">
      <c r="A81" s="183">
        <v>2016</v>
      </c>
      <c r="B81" s="182">
        <v>2058.1</v>
      </c>
    </row>
    <row r="82" spans="1:2" x14ac:dyDescent="0.25">
      <c r="A82" s="183">
        <v>2017</v>
      </c>
      <c r="B82" s="182">
        <v>2099.1</v>
      </c>
    </row>
    <row r="83" spans="1:2" x14ac:dyDescent="0.25">
      <c r="A83" s="183">
        <v>2018</v>
      </c>
      <c r="B83" s="182">
        <v>2158</v>
      </c>
    </row>
    <row r="84" spans="1:2" x14ac:dyDescent="0.25">
      <c r="A84" s="183">
        <v>2019</v>
      </c>
      <c r="B84" s="182">
        <v>2192.8000000000002</v>
      </c>
    </row>
    <row r="85" spans="1:2" x14ac:dyDescent="0.25">
      <c r="A85" s="183">
        <v>2020</v>
      </c>
      <c r="B85" s="182">
        <v>2085.5</v>
      </c>
    </row>
    <row r="86" spans="1:2" x14ac:dyDescent="0.25">
      <c r="A86" s="183">
        <v>2021</v>
      </c>
      <c r="B86" s="182">
        <v>2157.5</v>
      </c>
    </row>
    <row r="87" spans="1:2" x14ac:dyDescent="0.25">
      <c r="A87" s="183">
        <v>2022</v>
      </c>
      <c r="B87" s="182">
        <v>2247</v>
      </c>
    </row>
    <row r="88" spans="1:2" x14ac:dyDescent="0.25">
      <c r="A88" s="183">
        <v>2023</v>
      </c>
      <c r="B88" s="182">
        <v>2309.3000000000002</v>
      </c>
    </row>
    <row r="89" spans="1:2" x14ac:dyDescent="0.25">
      <c r="A89" s="183">
        <v>2024</v>
      </c>
      <c r="B89" s="182">
        <v>2354.9</v>
      </c>
    </row>
  </sheetData>
  <mergeCells count="2">
    <mergeCell ref="A1:E1"/>
    <mergeCell ref="G1:J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S74"/>
  <sheetViews>
    <sheetView tabSelected="1" topLeftCell="A3" zoomScale="80" zoomScaleNormal="80" workbookViewId="0">
      <selection activeCell="P27" sqref="P27"/>
    </sheetView>
  </sheetViews>
  <sheetFormatPr defaultRowHeight="15" x14ac:dyDescent="0.25"/>
  <cols>
    <col min="1" max="1" width="68.7109375" style="139" bestFit="1" customWidth="1"/>
    <col min="2" max="2" width="7" style="139" customWidth="1"/>
    <col min="3" max="3" width="9" style="139" bestFit="1" customWidth="1"/>
    <col min="5" max="5" width="8.140625" style="139" customWidth="1"/>
    <col min="6" max="6" width="10.28515625" style="139" bestFit="1" customWidth="1"/>
    <col min="7" max="7" width="9" style="139" bestFit="1" customWidth="1"/>
    <col min="8" max="8" width="10.5703125" style="139" bestFit="1" customWidth="1"/>
    <col min="9" max="9" width="9.7109375" style="139" customWidth="1"/>
    <col min="10" max="10" width="10.28515625" style="139" bestFit="1" customWidth="1"/>
    <col min="11" max="11" width="9.28515625" style="139" bestFit="1" customWidth="1"/>
    <col min="12" max="12" width="10.5703125" style="139" bestFit="1" customWidth="1"/>
    <col min="13" max="13" width="8" style="139" bestFit="1" customWidth="1"/>
    <col min="14" max="14" width="10.28515625" style="139" bestFit="1" customWidth="1"/>
  </cols>
  <sheetData>
    <row r="1" spans="1:14" ht="15.75" customHeight="1" x14ac:dyDescent="0.25">
      <c r="A1" s="199" t="s">
        <v>11</v>
      </c>
      <c r="B1" s="200"/>
      <c r="C1" s="200"/>
      <c r="D1" s="200"/>
      <c r="E1" s="200"/>
      <c r="F1" s="200"/>
      <c r="G1" s="200"/>
      <c r="H1" s="200"/>
      <c r="I1" s="200"/>
      <c r="J1" s="200"/>
      <c r="K1" s="200"/>
      <c r="L1" s="200"/>
      <c r="M1" s="200"/>
      <c r="N1" s="200"/>
    </row>
    <row r="2" spans="1:14" ht="15.75" customHeight="1" x14ac:dyDescent="0.25">
      <c r="A2" s="199" t="s">
        <v>12</v>
      </c>
      <c r="B2" s="200"/>
      <c r="C2" s="200"/>
      <c r="D2" s="200"/>
      <c r="E2" s="200"/>
      <c r="F2" s="200"/>
      <c r="G2" s="200"/>
      <c r="H2" s="200"/>
      <c r="I2" s="200"/>
      <c r="J2" s="200"/>
      <c r="K2" s="200"/>
      <c r="L2" s="200"/>
      <c r="M2" s="200"/>
      <c r="N2" s="200"/>
    </row>
    <row r="3" spans="1:14" ht="15.75" customHeight="1" x14ac:dyDescent="0.25">
      <c r="A3" s="19"/>
      <c r="B3" s="20"/>
      <c r="C3" s="19"/>
      <c r="D3" s="19"/>
      <c r="E3" s="19"/>
      <c r="F3" s="81"/>
      <c r="G3" s="82"/>
      <c r="H3" s="82"/>
      <c r="I3" s="82"/>
      <c r="J3" s="81"/>
      <c r="K3" s="82"/>
      <c r="L3" s="82"/>
      <c r="M3" s="82"/>
      <c r="N3" s="81"/>
    </row>
    <row r="4" spans="1:14" ht="15.75" customHeight="1" x14ac:dyDescent="0.25">
      <c r="A4" s="21"/>
      <c r="B4" s="20"/>
      <c r="C4" s="21"/>
      <c r="D4" s="21"/>
      <c r="E4" s="21"/>
      <c r="F4" s="83"/>
      <c r="G4" s="84"/>
      <c r="H4" s="84"/>
      <c r="I4" s="84"/>
      <c r="J4" s="83"/>
      <c r="K4" s="84"/>
      <c r="L4" s="84"/>
      <c r="M4" s="84"/>
      <c r="N4" s="83"/>
    </row>
    <row r="5" spans="1:14" ht="16.5" customHeight="1" thickBot="1" x14ac:dyDescent="0.3">
      <c r="A5" s="22"/>
      <c r="B5" s="20"/>
      <c r="C5" s="211"/>
      <c r="D5" s="200"/>
      <c r="E5" s="200"/>
      <c r="F5" s="200"/>
      <c r="G5" s="211"/>
      <c r="H5" s="200"/>
      <c r="I5" s="200"/>
      <c r="J5" s="200"/>
      <c r="K5" s="211"/>
      <c r="L5" s="200"/>
      <c r="M5" s="200"/>
      <c r="N5" s="200"/>
    </row>
    <row r="6" spans="1:14" ht="15.75" customHeight="1" x14ac:dyDescent="0.25">
      <c r="A6" s="140"/>
      <c r="B6" s="23"/>
      <c r="C6" s="140" t="s">
        <v>13</v>
      </c>
      <c r="D6" s="140" t="s">
        <v>14</v>
      </c>
      <c r="E6" s="207" t="s">
        <v>15</v>
      </c>
      <c r="F6" s="208"/>
      <c r="G6" s="85" t="s">
        <v>13</v>
      </c>
      <c r="H6" s="86" t="s">
        <v>14</v>
      </c>
      <c r="I6" s="207" t="s">
        <v>15</v>
      </c>
      <c r="J6" s="208"/>
      <c r="K6" s="86" t="s">
        <v>13</v>
      </c>
      <c r="L6" s="86" t="s">
        <v>14</v>
      </c>
      <c r="M6" s="209" t="s">
        <v>15</v>
      </c>
      <c r="N6" s="210"/>
    </row>
    <row r="7" spans="1:14" ht="16.5" customHeight="1" thickBot="1" x14ac:dyDescent="0.3">
      <c r="A7" s="24" t="s">
        <v>16</v>
      </c>
      <c r="B7" s="25"/>
      <c r="C7" s="26" t="s">
        <v>17</v>
      </c>
      <c r="D7" s="26" t="s">
        <v>18</v>
      </c>
      <c r="E7" s="26" t="s">
        <v>19</v>
      </c>
      <c r="F7" s="87" t="s">
        <v>20</v>
      </c>
      <c r="G7" s="88" t="s">
        <v>17</v>
      </c>
      <c r="H7" s="89" t="s">
        <v>18</v>
      </c>
      <c r="I7" s="89" t="s">
        <v>19</v>
      </c>
      <c r="J7" s="87" t="s">
        <v>20</v>
      </c>
      <c r="K7" s="89" t="s">
        <v>17</v>
      </c>
      <c r="L7" s="89" t="s">
        <v>18</v>
      </c>
      <c r="M7" s="89" t="s">
        <v>19</v>
      </c>
      <c r="N7" s="90" t="s">
        <v>20</v>
      </c>
    </row>
    <row r="8" spans="1:14" ht="15.75" customHeight="1" x14ac:dyDescent="0.25">
      <c r="B8" s="62"/>
      <c r="D8" s="141"/>
      <c r="E8" s="141"/>
      <c r="F8" s="91"/>
      <c r="G8" s="80"/>
      <c r="H8" s="80"/>
      <c r="I8" s="80"/>
      <c r="J8" s="92"/>
      <c r="K8" s="93"/>
      <c r="L8" s="80"/>
      <c r="M8" s="80"/>
      <c r="N8" s="94"/>
    </row>
    <row r="9" spans="1:14" ht="18.75" customHeight="1" x14ac:dyDescent="0.25">
      <c r="A9" s="28" t="s">
        <v>21</v>
      </c>
      <c r="B9" s="95" t="str">
        <f t="array" ref="B9">_xlfn.IFS(F9&gt;J9,$D$60,F9&lt;J9,$D$61,F9=J9,"-")</f>
        <v>↑</v>
      </c>
      <c r="C9" s="96">
        <v>10267</v>
      </c>
      <c r="D9" s="96">
        <v>9704</v>
      </c>
      <c r="E9" s="96">
        <v>563</v>
      </c>
      <c r="F9" s="97">
        <v>5.5</v>
      </c>
      <c r="G9" s="98">
        <v>10380</v>
      </c>
      <c r="H9" s="98">
        <v>9874</v>
      </c>
      <c r="I9" s="98">
        <v>506</v>
      </c>
      <c r="J9" s="99">
        <v>4.9000000000000004</v>
      </c>
      <c r="K9" s="98">
        <v>10370</v>
      </c>
      <c r="L9" s="98">
        <v>9809</v>
      </c>
      <c r="M9" s="98">
        <v>561</v>
      </c>
      <c r="N9" s="99">
        <v>5.4</v>
      </c>
    </row>
    <row r="10" spans="1:14" ht="18.75" customHeight="1" x14ac:dyDescent="0.25">
      <c r="A10" s="28" t="s">
        <v>22</v>
      </c>
      <c r="B10" s="95" t="str">
        <f t="array" ref="B10">_xlfn.IFS(F10&gt;J10,$D$60,F10&lt;J10,$D$61,F10=J10,"-")</f>
        <v>↑</v>
      </c>
      <c r="C10" s="96">
        <v>77178</v>
      </c>
      <c r="D10" s="96">
        <v>73430</v>
      </c>
      <c r="E10" s="96">
        <v>3748</v>
      </c>
      <c r="F10" s="97">
        <v>4.9000000000000004</v>
      </c>
      <c r="G10" s="98">
        <v>77374</v>
      </c>
      <c r="H10" s="98">
        <v>73871</v>
      </c>
      <c r="I10" s="98">
        <v>3503</v>
      </c>
      <c r="J10" s="99">
        <v>4.5</v>
      </c>
      <c r="K10" s="98">
        <v>77859</v>
      </c>
      <c r="L10" s="98">
        <v>74106</v>
      </c>
      <c r="M10" s="98">
        <v>3753</v>
      </c>
      <c r="N10" s="99">
        <v>4.8</v>
      </c>
    </row>
    <row r="11" spans="1:14" ht="18.75" customHeight="1" x14ac:dyDescent="0.25">
      <c r="A11" s="28" t="s">
        <v>23</v>
      </c>
      <c r="B11" s="95" t="str">
        <f t="array" ref="B11">_xlfn.IFS(F11&gt;J11,$D$60,F11&lt;J11,$D$61,F11=J11,"-")</f>
        <v>↑</v>
      </c>
      <c r="C11" s="96">
        <v>2693</v>
      </c>
      <c r="D11" s="96">
        <v>2522</v>
      </c>
      <c r="E11" s="96">
        <v>171</v>
      </c>
      <c r="F11" s="97">
        <v>6.3</v>
      </c>
      <c r="G11" s="98">
        <v>2671</v>
      </c>
      <c r="H11" s="98">
        <v>2511</v>
      </c>
      <c r="I11" s="98">
        <v>160</v>
      </c>
      <c r="J11" s="99">
        <v>6</v>
      </c>
      <c r="K11" s="98">
        <v>2742</v>
      </c>
      <c r="L11" s="98">
        <v>2552</v>
      </c>
      <c r="M11" s="98">
        <v>190</v>
      </c>
      <c r="N11" s="99">
        <v>6.9</v>
      </c>
    </row>
    <row r="12" spans="1:14" ht="18.75" customHeight="1" x14ac:dyDescent="0.25">
      <c r="A12" s="28" t="s">
        <v>24</v>
      </c>
      <c r="B12" s="95" t="str">
        <f t="array" ref="B12">_xlfn.IFS(F12&gt;J12,$D$60,F12&lt;J12,$D$61,F12=J12,"-")</f>
        <v>↑</v>
      </c>
      <c r="C12" s="96">
        <v>101809</v>
      </c>
      <c r="D12" s="96">
        <v>97280</v>
      </c>
      <c r="E12" s="96">
        <v>4529</v>
      </c>
      <c r="F12" s="97">
        <v>4.4000000000000004</v>
      </c>
      <c r="G12" s="98">
        <v>101826</v>
      </c>
      <c r="H12" s="98">
        <v>97588</v>
      </c>
      <c r="I12" s="98">
        <v>4238</v>
      </c>
      <c r="J12" s="99">
        <v>4.2</v>
      </c>
      <c r="K12" s="98">
        <v>100520</v>
      </c>
      <c r="L12" s="98">
        <v>95838</v>
      </c>
      <c r="M12" s="98">
        <v>4682</v>
      </c>
      <c r="N12" s="99">
        <v>4.7</v>
      </c>
    </row>
    <row r="13" spans="1:14" ht="18.75" customHeight="1" x14ac:dyDescent="0.25">
      <c r="A13" s="28" t="s">
        <v>25</v>
      </c>
      <c r="B13" s="95" t="str">
        <f t="array" ref="B13">_xlfn.IFS(F13&gt;J13,$D$60,F13&lt;J13,$D$61,F13=J13,"-")</f>
        <v>↑</v>
      </c>
      <c r="C13" s="96">
        <v>5353</v>
      </c>
      <c r="D13" s="96">
        <v>4999</v>
      </c>
      <c r="E13" s="96">
        <v>354</v>
      </c>
      <c r="F13" s="97">
        <v>6.6</v>
      </c>
      <c r="G13" s="98">
        <v>5362</v>
      </c>
      <c r="H13" s="98">
        <v>5037</v>
      </c>
      <c r="I13" s="98">
        <v>325</v>
      </c>
      <c r="J13" s="99">
        <v>6.1</v>
      </c>
      <c r="K13" s="98">
        <v>5422</v>
      </c>
      <c r="L13" s="98">
        <v>5018</v>
      </c>
      <c r="M13" s="98">
        <v>404</v>
      </c>
      <c r="N13" s="99">
        <v>7.5</v>
      </c>
    </row>
    <row r="14" spans="1:14" ht="18.75" customHeight="1" x14ac:dyDescent="0.25">
      <c r="A14" s="28" t="s">
        <v>26</v>
      </c>
      <c r="B14" s="95" t="str">
        <f t="array" ref="B14">_xlfn.IFS(F14&gt;J14,$D$60,F14&lt;J14,$D$61,F14=J14,"-")</f>
        <v>↑</v>
      </c>
      <c r="C14" s="96">
        <v>8062</v>
      </c>
      <c r="D14" s="96">
        <v>7573</v>
      </c>
      <c r="E14" s="96">
        <v>489</v>
      </c>
      <c r="F14" s="97">
        <v>6.1</v>
      </c>
      <c r="G14" s="98">
        <v>8092</v>
      </c>
      <c r="H14" s="98">
        <v>7630</v>
      </c>
      <c r="I14" s="98">
        <v>462</v>
      </c>
      <c r="J14" s="99">
        <v>5.7</v>
      </c>
      <c r="K14" s="98">
        <v>8406</v>
      </c>
      <c r="L14" s="98">
        <v>7865</v>
      </c>
      <c r="M14" s="98">
        <v>541</v>
      </c>
      <c r="N14" s="99">
        <v>6.4</v>
      </c>
    </row>
    <row r="15" spans="1:14" ht="18.75" customHeight="1" x14ac:dyDescent="0.25">
      <c r="A15" s="28" t="s">
        <v>27</v>
      </c>
      <c r="B15" s="95" t="str">
        <f t="array" ref="B15">_xlfn.IFS(F15&gt;J15,$D$60,F15&lt;J15,$D$61,F15=J15,"-")</f>
        <v>↑</v>
      </c>
      <c r="C15" s="96">
        <v>86924</v>
      </c>
      <c r="D15" s="96">
        <v>83082</v>
      </c>
      <c r="E15" s="96">
        <v>3842</v>
      </c>
      <c r="F15" s="97">
        <v>4.4000000000000004</v>
      </c>
      <c r="G15" s="98">
        <v>86408</v>
      </c>
      <c r="H15" s="98">
        <v>82724</v>
      </c>
      <c r="I15" s="98">
        <v>3684</v>
      </c>
      <c r="J15" s="99">
        <v>4.3</v>
      </c>
      <c r="K15" s="98">
        <v>87520</v>
      </c>
      <c r="L15" s="98">
        <v>83452</v>
      </c>
      <c r="M15" s="98">
        <v>4068</v>
      </c>
      <c r="N15" s="99">
        <v>4.5999999999999996</v>
      </c>
    </row>
    <row r="16" spans="1:14" ht="18.75" customHeight="1" x14ac:dyDescent="0.25">
      <c r="A16" s="28" t="s">
        <v>28</v>
      </c>
      <c r="B16" s="95" t="str">
        <f t="array" ref="B16">_xlfn.IFS(F16&gt;J16,$D$60,F16&lt;J16,$D$61,F16=J16,"-")</f>
        <v>↑</v>
      </c>
      <c r="C16" s="96">
        <v>133576</v>
      </c>
      <c r="D16" s="96">
        <v>127915</v>
      </c>
      <c r="E16" s="96">
        <v>5661</v>
      </c>
      <c r="F16" s="97">
        <v>4.2</v>
      </c>
      <c r="G16" s="98">
        <v>132939</v>
      </c>
      <c r="H16" s="98">
        <v>127683</v>
      </c>
      <c r="I16" s="98">
        <v>5256</v>
      </c>
      <c r="J16" s="99">
        <v>4</v>
      </c>
      <c r="K16" s="98">
        <v>130027</v>
      </c>
      <c r="L16" s="98">
        <v>124390</v>
      </c>
      <c r="M16" s="98">
        <v>5637</v>
      </c>
      <c r="N16" s="99">
        <v>4.3</v>
      </c>
    </row>
    <row r="17" spans="1:19" ht="18.75" customHeight="1" x14ac:dyDescent="0.25">
      <c r="A17" s="28" t="s">
        <v>29</v>
      </c>
      <c r="B17" s="95" t="str">
        <f t="array" ref="B17">_xlfn.IFS(F17&gt;J17,$D$60,F17&lt;J17,$D$61,F17=J17,"-")</f>
        <v>↑</v>
      </c>
      <c r="C17" s="96">
        <v>6798</v>
      </c>
      <c r="D17" s="96">
        <v>6471</v>
      </c>
      <c r="E17" s="96">
        <v>327</v>
      </c>
      <c r="F17" s="97">
        <v>4.8</v>
      </c>
      <c r="G17" s="98">
        <v>6707</v>
      </c>
      <c r="H17" s="98">
        <v>6391</v>
      </c>
      <c r="I17" s="98">
        <v>316</v>
      </c>
      <c r="J17" s="99">
        <v>4.7</v>
      </c>
      <c r="K17" s="98">
        <v>6708</v>
      </c>
      <c r="L17" s="98">
        <v>6336</v>
      </c>
      <c r="M17" s="98">
        <v>372</v>
      </c>
      <c r="N17" s="99">
        <v>5.5</v>
      </c>
      <c r="S17" s="69" t="s">
        <v>30</v>
      </c>
    </row>
    <row r="18" spans="1:19" ht="18.75" customHeight="1" x14ac:dyDescent="0.25">
      <c r="A18" s="28" t="s">
        <v>31</v>
      </c>
      <c r="B18" s="95" t="str">
        <f t="array" ref="B18">_xlfn.IFS(F18&gt;J18,$D$60,F18&lt;J18,$D$61,F18=J18,"-")</f>
        <v>↑</v>
      </c>
      <c r="C18" s="96">
        <v>241120</v>
      </c>
      <c r="D18" s="96">
        <v>232106</v>
      </c>
      <c r="E18" s="96">
        <v>9014</v>
      </c>
      <c r="F18" s="97">
        <v>3.7</v>
      </c>
      <c r="G18" s="98">
        <v>240531</v>
      </c>
      <c r="H18" s="98">
        <v>231901</v>
      </c>
      <c r="I18" s="98">
        <v>8630</v>
      </c>
      <c r="J18" s="99">
        <v>3.6</v>
      </c>
      <c r="K18" s="98">
        <v>235260</v>
      </c>
      <c r="L18" s="98">
        <v>225928</v>
      </c>
      <c r="M18" s="98">
        <v>9332</v>
      </c>
      <c r="N18" s="99">
        <v>4</v>
      </c>
    </row>
    <row r="19" spans="1:19" ht="18.75" customHeight="1" x14ac:dyDescent="0.25">
      <c r="A19" s="28" t="s">
        <v>32</v>
      </c>
      <c r="B19" s="95" t="str">
        <f t="array" ref="B19">_xlfn.IFS(F19&gt;J19,$D$60,F19&lt;J19,$D$61,F19=J19,"-")</f>
        <v>↑</v>
      </c>
      <c r="C19" s="96">
        <v>22938</v>
      </c>
      <c r="D19" s="96">
        <v>21329</v>
      </c>
      <c r="E19" s="96">
        <v>1609</v>
      </c>
      <c r="F19" s="97">
        <v>7</v>
      </c>
      <c r="G19" s="98">
        <v>23617</v>
      </c>
      <c r="H19" s="98">
        <v>22237</v>
      </c>
      <c r="I19" s="98">
        <v>1380</v>
      </c>
      <c r="J19" s="99">
        <v>5.8</v>
      </c>
      <c r="K19" s="98">
        <v>22825</v>
      </c>
      <c r="L19" s="98">
        <v>20991</v>
      </c>
      <c r="M19" s="98">
        <v>1834</v>
      </c>
      <c r="N19" s="99">
        <v>8</v>
      </c>
    </row>
    <row r="20" spans="1:19" ht="18.75" customHeight="1" x14ac:dyDescent="0.25">
      <c r="A20" s="28" t="s">
        <v>33</v>
      </c>
      <c r="B20" s="95" t="str">
        <f t="array" ref="B20">_xlfn.IFS(F20&gt;J20,$D$60,F20&lt;J20,$D$61,F20=J20,"-")</f>
        <v>↑</v>
      </c>
      <c r="C20" s="96">
        <v>14887</v>
      </c>
      <c r="D20" s="96">
        <v>14009</v>
      </c>
      <c r="E20" s="96">
        <v>878</v>
      </c>
      <c r="F20" s="97">
        <v>5.9</v>
      </c>
      <c r="G20" s="98">
        <v>14806</v>
      </c>
      <c r="H20" s="98">
        <v>14012</v>
      </c>
      <c r="I20" s="98">
        <v>794</v>
      </c>
      <c r="J20" s="99">
        <v>5.4</v>
      </c>
      <c r="K20" s="98">
        <v>14700</v>
      </c>
      <c r="L20" s="98">
        <v>13772</v>
      </c>
      <c r="M20" s="98">
        <v>928</v>
      </c>
      <c r="N20" s="99">
        <v>6.3</v>
      </c>
    </row>
    <row r="21" spans="1:19" ht="18.75" customHeight="1" x14ac:dyDescent="0.25">
      <c r="A21" s="28" t="s">
        <v>34</v>
      </c>
      <c r="B21" s="95" t="str">
        <f t="array" ref="B21">_xlfn.IFS(F21&gt;J21,$D$60,F21&lt;J21,$D$61,F21=J21,"-")</f>
        <v>↑</v>
      </c>
      <c r="C21" s="96">
        <v>19071</v>
      </c>
      <c r="D21" s="96">
        <v>18043</v>
      </c>
      <c r="E21" s="96">
        <v>1028</v>
      </c>
      <c r="F21" s="97">
        <v>5.4</v>
      </c>
      <c r="G21" s="98">
        <v>18898</v>
      </c>
      <c r="H21" s="98">
        <v>17938</v>
      </c>
      <c r="I21" s="98">
        <v>960</v>
      </c>
      <c r="J21" s="99">
        <v>5.0999999999999996</v>
      </c>
      <c r="K21" s="98">
        <v>19241</v>
      </c>
      <c r="L21" s="98">
        <v>18156</v>
      </c>
      <c r="M21" s="98">
        <v>1085</v>
      </c>
      <c r="N21" s="99">
        <v>5.6</v>
      </c>
    </row>
    <row r="22" spans="1:19" ht="18.75" customHeight="1" x14ac:dyDescent="0.25">
      <c r="A22" s="28" t="s">
        <v>35</v>
      </c>
      <c r="B22" s="95" t="str">
        <f t="array" ref="B22">_xlfn.IFS(F22&gt;J22,$D$60,F22&lt;J22,$D$61,F22=J22,"-")</f>
        <v>↑</v>
      </c>
      <c r="C22" s="96">
        <v>11655</v>
      </c>
      <c r="D22" s="96">
        <v>10891</v>
      </c>
      <c r="E22" s="96">
        <v>764</v>
      </c>
      <c r="F22" s="97">
        <v>6.6</v>
      </c>
      <c r="G22" s="98">
        <v>11892</v>
      </c>
      <c r="H22" s="98">
        <v>11170</v>
      </c>
      <c r="I22" s="98">
        <v>722</v>
      </c>
      <c r="J22" s="99">
        <v>6.1</v>
      </c>
      <c r="K22" s="98">
        <v>11523</v>
      </c>
      <c r="L22" s="98">
        <v>10769</v>
      </c>
      <c r="M22" s="98">
        <v>754</v>
      </c>
      <c r="N22" s="99">
        <v>6.5</v>
      </c>
    </row>
    <row r="23" spans="1:19" ht="18.75" customHeight="1" x14ac:dyDescent="0.25">
      <c r="A23" s="28" t="s">
        <v>36</v>
      </c>
      <c r="B23" s="95" t="str">
        <f t="array" ref="B23">_xlfn.IFS(F23&gt;J23,$D$60,F23&lt;J23,$D$61,F23=J23,"-")</f>
        <v>↑</v>
      </c>
      <c r="C23" s="96">
        <v>16208</v>
      </c>
      <c r="D23" s="96">
        <v>15256</v>
      </c>
      <c r="E23" s="96">
        <v>952</v>
      </c>
      <c r="F23" s="97">
        <v>5.9</v>
      </c>
      <c r="G23" s="98">
        <v>16068</v>
      </c>
      <c r="H23" s="98">
        <v>15227</v>
      </c>
      <c r="I23" s="98">
        <v>841</v>
      </c>
      <c r="J23" s="99">
        <v>5.2</v>
      </c>
      <c r="K23" s="98">
        <v>16243</v>
      </c>
      <c r="L23" s="98">
        <v>15321</v>
      </c>
      <c r="M23" s="98">
        <v>922</v>
      </c>
      <c r="N23" s="99">
        <v>5.7</v>
      </c>
    </row>
    <row r="24" spans="1:19" ht="18.75" customHeight="1" x14ac:dyDescent="0.25">
      <c r="A24" s="28" t="s">
        <v>37</v>
      </c>
      <c r="B24" s="95" t="str">
        <f t="array" ref="B24">_xlfn.IFS(F24&gt;J24,$D$60,F24&lt;J24,$D$61,F24=J24,"-")</f>
        <v>↑</v>
      </c>
      <c r="C24" s="96">
        <v>29379</v>
      </c>
      <c r="D24" s="96">
        <v>27758</v>
      </c>
      <c r="E24" s="96">
        <v>1621</v>
      </c>
      <c r="F24" s="97">
        <v>5.5</v>
      </c>
      <c r="G24" s="98">
        <v>29205</v>
      </c>
      <c r="H24" s="98">
        <v>27749</v>
      </c>
      <c r="I24" s="98">
        <v>1456</v>
      </c>
      <c r="J24" s="99">
        <v>5</v>
      </c>
      <c r="K24" s="98">
        <v>28553</v>
      </c>
      <c r="L24" s="98">
        <v>26903</v>
      </c>
      <c r="M24" s="98">
        <v>1650</v>
      </c>
      <c r="N24" s="99">
        <v>5.8</v>
      </c>
    </row>
    <row r="25" spans="1:19" ht="18.75" customHeight="1" x14ac:dyDescent="0.25">
      <c r="A25" s="28" t="s">
        <v>38</v>
      </c>
      <c r="B25" s="95" t="str">
        <f t="array" ref="B25">_xlfn.IFS(F25&gt;J25,$D$60,F25&lt;J25,$D$61,F25=J25,"-")</f>
        <v>↑</v>
      </c>
      <c r="C25" s="96">
        <v>12393</v>
      </c>
      <c r="D25" s="96">
        <v>11594</v>
      </c>
      <c r="E25" s="96">
        <v>799</v>
      </c>
      <c r="F25" s="97">
        <v>6.4</v>
      </c>
      <c r="G25" s="98">
        <v>12494</v>
      </c>
      <c r="H25" s="98">
        <v>11758</v>
      </c>
      <c r="I25" s="98">
        <v>736</v>
      </c>
      <c r="J25" s="99">
        <v>5.9</v>
      </c>
      <c r="K25" s="98">
        <v>12536</v>
      </c>
      <c r="L25" s="98">
        <v>11661</v>
      </c>
      <c r="M25" s="98">
        <v>875</v>
      </c>
      <c r="N25" s="99">
        <v>7</v>
      </c>
    </row>
    <row r="26" spans="1:19" ht="18.75" customHeight="1" x14ac:dyDescent="0.25">
      <c r="A26" s="28" t="s">
        <v>39</v>
      </c>
      <c r="B26" s="95" t="str">
        <f t="array" ref="B26">_xlfn.IFS(F26&gt;J26,$D$60,F26&lt;J26,$D$61,F26=J26,"-")</f>
        <v>↑</v>
      </c>
      <c r="C26" s="96">
        <v>89377</v>
      </c>
      <c r="D26" s="96">
        <v>85666</v>
      </c>
      <c r="E26" s="96">
        <v>3711</v>
      </c>
      <c r="F26" s="97">
        <v>4.2</v>
      </c>
      <c r="G26" s="98">
        <v>89091</v>
      </c>
      <c r="H26" s="98">
        <v>85615</v>
      </c>
      <c r="I26" s="98">
        <v>3476</v>
      </c>
      <c r="J26" s="99">
        <v>3.9</v>
      </c>
      <c r="K26" s="98">
        <v>87196</v>
      </c>
      <c r="L26" s="98">
        <v>83362</v>
      </c>
      <c r="M26" s="98">
        <v>3834</v>
      </c>
      <c r="N26" s="99">
        <v>4.4000000000000004</v>
      </c>
    </row>
    <row r="27" spans="1:19" ht="18.75" customHeight="1" x14ac:dyDescent="0.25">
      <c r="A27" s="28" t="s">
        <v>40</v>
      </c>
      <c r="B27" s="95" t="str">
        <f t="array" ref="B27">_xlfn.IFS(F27&gt;J27,$D$60,F27&lt;J27,$D$61,F27=J27,"-")</f>
        <v>↑</v>
      </c>
      <c r="C27" s="96">
        <v>11970</v>
      </c>
      <c r="D27" s="96">
        <v>11406</v>
      </c>
      <c r="E27" s="96">
        <v>564</v>
      </c>
      <c r="F27" s="97">
        <v>4.7</v>
      </c>
      <c r="G27" s="98">
        <v>11854</v>
      </c>
      <c r="H27" s="98">
        <v>11364</v>
      </c>
      <c r="I27" s="98">
        <v>490</v>
      </c>
      <c r="J27" s="99">
        <v>4.0999999999999996</v>
      </c>
      <c r="K27" s="98">
        <v>12007</v>
      </c>
      <c r="L27" s="98">
        <v>11467</v>
      </c>
      <c r="M27" s="98">
        <v>540</v>
      </c>
      <c r="N27" s="99">
        <v>4.5</v>
      </c>
    </row>
    <row r="28" spans="1:19" ht="18.75" customHeight="1" x14ac:dyDescent="0.25">
      <c r="A28" s="28" t="s">
        <v>41</v>
      </c>
      <c r="B28" s="95" t="str">
        <f t="array" ref="B28">_xlfn.IFS(F28&gt;J28,$D$60,F28&lt;J28,$D$61,F28=J28,"-")</f>
        <v>↑</v>
      </c>
      <c r="C28" s="96">
        <v>10069</v>
      </c>
      <c r="D28" s="96">
        <v>9519</v>
      </c>
      <c r="E28" s="96">
        <v>550</v>
      </c>
      <c r="F28" s="97">
        <v>5.5</v>
      </c>
      <c r="G28" s="98">
        <v>10002</v>
      </c>
      <c r="H28" s="98">
        <v>9486</v>
      </c>
      <c r="I28" s="98">
        <v>516</v>
      </c>
      <c r="J28" s="99">
        <v>5.2</v>
      </c>
      <c r="K28" s="98">
        <v>9912</v>
      </c>
      <c r="L28" s="98">
        <v>9347</v>
      </c>
      <c r="M28" s="98">
        <v>565</v>
      </c>
      <c r="N28" s="99">
        <v>5.7</v>
      </c>
    </row>
    <row r="29" spans="1:19" ht="18.75" customHeight="1" x14ac:dyDescent="0.25">
      <c r="A29" s="28" t="s">
        <v>42</v>
      </c>
      <c r="B29" s="95" t="str">
        <f t="array" ref="B29">_xlfn.IFS(F29&gt;J29,$D$60,F29&lt;J29,$D$61,F29=J29,"-")</f>
        <v>↑</v>
      </c>
      <c r="C29" s="96">
        <v>66527</v>
      </c>
      <c r="D29" s="96">
        <v>63098</v>
      </c>
      <c r="E29" s="96">
        <v>3429</v>
      </c>
      <c r="F29" s="97">
        <v>5.2</v>
      </c>
      <c r="G29" s="98">
        <v>66321</v>
      </c>
      <c r="H29" s="98">
        <v>63168</v>
      </c>
      <c r="I29" s="98">
        <v>3153</v>
      </c>
      <c r="J29" s="99">
        <v>4.8</v>
      </c>
      <c r="K29" s="98">
        <v>64626</v>
      </c>
      <c r="L29" s="98">
        <v>61204</v>
      </c>
      <c r="M29" s="98">
        <v>3422</v>
      </c>
      <c r="N29" s="99">
        <v>5.3</v>
      </c>
    </row>
    <row r="30" spans="1:19" ht="18.75" customHeight="1" x14ac:dyDescent="0.25">
      <c r="A30" s="28" t="s">
        <v>43</v>
      </c>
      <c r="B30" s="95" t="str">
        <f t="array" ref="B30">_xlfn.IFS(F30&gt;J30,$D$60,F30&lt;J30,$D$61,F30=J30,"-")</f>
        <v>↑</v>
      </c>
      <c r="C30" s="96">
        <v>28697</v>
      </c>
      <c r="D30" s="96">
        <v>27124</v>
      </c>
      <c r="E30" s="96">
        <v>1573</v>
      </c>
      <c r="F30" s="97">
        <v>5.5</v>
      </c>
      <c r="G30" s="98">
        <v>28547</v>
      </c>
      <c r="H30" s="98">
        <v>27048</v>
      </c>
      <c r="I30" s="98">
        <v>1499</v>
      </c>
      <c r="J30" s="99">
        <v>5.3</v>
      </c>
      <c r="K30" s="98">
        <v>29307</v>
      </c>
      <c r="L30" s="98">
        <v>27764</v>
      </c>
      <c r="M30" s="98">
        <v>1543</v>
      </c>
      <c r="N30" s="99">
        <v>5.3</v>
      </c>
    </row>
    <row r="31" spans="1:19" ht="18.75" customHeight="1" x14ac:dyDescent="0.25">
      <c r="A31" s="28" t="s">
        <v>44</v>
      </c>
      <c r="B31" s="95" t="str">
        <f t="array" ref="B31">_xlfn.IFS(F31&gt;J31,$D$60,F31&lt;J31,$D$61,F31=J31,"-")</f>
        <v>↑</v>
      </c>
      <c r="C31" s="96">
        <v>289904</v>
      </c>
      <c r="D31" s="96">
        <v>277786</v>
      </c>
      <c r="E31" s="96">
        <v>12118</v>
      </c>
      <c r="F31" s="97">
        <v>4.2</v>
      </c>
      <c r="G31" s="98">
        <v>290374</v>
      </c>
      <c r="H31" s="98">
        <v>278896</v>
      </c>
      <c r="I31" s="98">
        <v>11478</v>
      </c>
      <c r="J31" s="99">
        <v>4</v>
      </c>
      <c r="K31" s="98">
        <v>286298</v>
      </c>
      <c r="L31" s="98">
        <v>273800</v>
      </c>
      <c r="M31" s="98">
        <v>12498</v>
      </c>
      <c r="N31" s="99">
        <v>4.4000000000000004</v>
      </c>
    </row>
    <row r="32" spans="1:19" ht="18.75" customHeight="1" x14ac:dyDescent="0.25">
      <c r="A32" s="28" t="s">
        <v>45</v>
      </c>
      <c r="B32" s="95" t="str">
        <f t="array" ref="B32">_xlfn.IFS(F32&gt;J32,$D$60,F32&lt;J32,$D$61,F32=J32,"-")</f>
        <v>↑</v>
      </c>
      <c r="C32" s="96">
        <v>28018</v>
      </c>
      <c r="D32" s="96">
        <v>26290</v>
      </c>
      <c r="E32" s="96">
        <v>1728</v>
      </c>
      <c r="F32" s="97">
        <v>6.2</v>
      </c>
      <c r="G32" s="98">
        <v>28789</v>
      </c>
      <c r="H32" s="98">
        <v>27191</v>
      </c>
      <c r="I32" s="98">
        <v>1598</v>
      </c>
      <c r="J32" s="99">
        <v>5.6</v>
      </c>
      <c r="K32" s="98">
        <v>28317</v>
      </c>
      <c r="L32" s="98">
        <v>26530</v>
      </c>
      <c r="M32" s="98">
        <v>1787</v>
      </c>
      <c r="N32" s="99">
        <v>6.3</v>
      </c>
    </row>
    <row r="33" spans="1:14" ht="18.75" customHeight="1" x14ac:dyDescent="0.25">
      <c r="A33" s="28" t="s">
        <v>46</v>
      </c>
      <c r="B33" s="95" t="str">
        <f t="array" ref="B33">_xlfn.IFS(F33&gt;J33,$D$60,F33&lt;J33,$D$61,F33=J33,"-")</f>
        <v>↑</v>
      </c>
      <c r="C33" s="96">
        <v>7933</v>
      </c>
      <c r="D33" s="96">
        <v>7544</v>
      </c>
      <c r="E33" s="96">
        <v>389</v>
      </c>
      <c r="F33" s="97">
        <v>4.9000000000000004</v>
      </c>
      <c r="G33" s="98">
        <v>7941</v>
      </c>
      <c r="H33" s="98">
        <v>7584</v>
      </c>
      <c r="I33" s="98">
        <v>357</v>
      </c>
      <c r="J33" s="99">
        <v>4.5</v>
      </c>
      <c r="K33" s="98">
        <v>8218</v>
      </c>
      <c r="L33" s="98">
        <v>7797</v>
      </c>
      <c r="M33" s="98">
        <v>421</v>
      </c>
      <c r="N33" s="99">
        <v>5.0999999999999996</v>
      </c>
    </row>
    <row r="34" spans="1:14" ht="18.75" customHeight="1" x14ac:dyDescent="0.25">
      <c r="A34" s="28" t="s">
        <v>47</v>
      </c>
      <c r="B34" s="95" t="str">
        <f t="array" ref="B34">_xlfn.IFS(F34&gt;J34,$D$60,F34&lt;J34,$D$61,F34=J34,"-")</f>
        <v>↑</v>
      </c>
      <c r="C34" s="96">
        <v>185459</v>
      </c>
      <c r="D34" s="96">
        <v>176348</v>
      </c>
      <c r="E34" s="96">
        <v>9111</v>
      </c>
      <c r="F34" s="97">
        <v>4.9000000000000004</v>
      </c>
      <c r="G34" s="98">
        <v>183668</v>
      </c>
      <c r="H34" s="98">
        <v>174953</v>
      </c>
      <c r="I34" s="98">
        <v>8715</v>
      </c>
      <c r="J34" s="99">
        <v>4.7</v>
      </c>
      <c r="K34" s="98">
        <v>177792</v>
      </c>
      <c r="L34" s="98">
        <v>168551</v>
      </c>
      <c r="M34" s="98">
        <v>9241</v>
      </c>
      <c r="N34" s="99">
        <v>5.2</v>
      </c>
    </row>
    <row r="35" spans="1:14" ht="18.75" customHeight="1" x14ac:dyDescent="0.25">
      <c r="A35" s="28" t="s">
        <v>48</v>
      </c>
      <c r="B35" s="95" t="str">
        <f t="array" ref="B35">_xlfn.IFS(F35&gt;J35,$D$60,F35&lt;J35,$D$61,F35=J35,"-")</f>
        <v>-</v>
      </c>
      <c r="C35" s="96">
        <v>14661</v>
      </c>
      <c r="D35" s="96">
        <v>13982</v>
      </c>
      <c r="E35" s="96">
        <v>679</v>
      </c>
      <c r="F35" s="97">
        <v>4.5999999999999996</v>
      </c>
      <c r="G35" s="98">
        <v>14482</v>
      </c>
      <c r="H35" s="98">
        <v>13823</v>
      </c>
      <c r="I35" s="98">
        <v>659</v>
      </c>
      <c r="J35" s="99">
        <v>4.5999999999999996</v>
      </c>
      <c r="K35" s="98">
        <v>14709</v>
      </c>
      <c r="L35" s="98">
        <v>14003</v>
      </c>
      <c r="M35" s="98">
        <v>706</v>
      </c>
      <c r="N35" s="99">
        <v>4.8</v>
      </c>
    </row>
    <row r="36" spans="1:14" ht="18.75" customHeight="1" x14ac:dyDescent="0.25">
      <c r="A36" s="28" t="s">
        <v>49</v>
      </c>
      <c r="B36" s="95" t="str">
        <f t="array" ref="B36">_xlfn.IFS(F36&gt;J36,$D$60,F36&lt;J36,$D$61,F36=J36,"-")</f>
        <v>↑</v>
      </c>
      <c r="C36" s="96">
        <v>33318</v>
      </c>
      <c r="D36" s="96">
        <v>31738</v>
      </c>
      <c r="E36" s="96">
        <v>1580</v>
      </c>
      <c r="F36" s="97">
        <v>4.7</v>
      </c>
      <c r="G36" s="98">
        <v>32951</v>
      </c>
      <c r="H36" s="98">
        <v>31470</v>
      </c>
      <c r="I36" s="98">
        <v>1481</v>
      </c>
      <c r="J36" s="99">
        <v>4.5</v>
      </c>
      <c r="K36" s="98">
        <v>32687</v>
      </c>
      <c r="L36" s="98">
        <v>31144</v>
      </c>
      <c r="M36" s="98">
        <v>1543</v>
      </c>
      <c r="N36" s="99">
        <v>4.7</v>
      </c>
    </row>
    <row r="37" spans="1:14" ht="18.75" customHeight="1" x14ac:dyDescent="0.25">
      <c r="A37" s="28" t="s">
        <v>50</v>
      </c>
      <c r="B37" s="95" t="str">
        <f t="array" ref="B37">_xlfn.IFS(F37&gt;J37,$D$60,F37&lt;J37,$D$61,F37=J37,"-")</f>
        <v>↑</v>
      </c>
      <c r="C37" s="96">
        <v>50932</v>
      </c>
      <c r="D37" s="96">
        <v>48485</v>
      </c>
      <c r="E37" s="96">
        <v>2447</v>
      </c>
      <c r="F37" s="97">
        <v>4.8</v>
      </c>
      <c r="G37" s="98">
        <v>51159</v>
      </c>
      <c r="H37" s="98">
        <v>48832</v>
      </c>
      <c r="I37" s="98">
        <v>2327</v>
      </c>
      <c r="J37" s="99">
        <v>4.5</v>
      </c>
      <c r="K37" s="98">
        <v>50178</v>
      </c>
      <c r="L37" s="98">
        <v>47767</v>
      </c>
      <c r="M37" s="98">
        <v>2411</v>
      </c>
      <c r="N37" s="99">
        <v>4.8</v>
      </c>
    </row>
    <row r="38" spans="1:14" ht="18.75" customHeight="1" x14ac:dyDescent="0.25">
      <c r="A38" s="28" t="s">
        <v>51</v>
      </c>
      <c r="B38" s="95" t="str">
        <f t="array" ref="B38">_xlfn.IFS(F38&gt;J38,$D$60,F38&lt;J38,$D$61,F38=J38,"-")</f>
        <v>↑</v>
      </c>
      <c r="C38" s="96">
        <v>31710</v>
      </c>
      <c r="D38" s="96">
        <v>30109</v>
      </c>
      <c r="E38" s="96">
        <v>1601</v>
      </c>
      <c r="F38" s="97">
        <v>5</v>
      </c>
      <c r="G38" s="98">
        <v>31691</v>
      </c>
      <c r="H38" s="98">
        <v>30169</v>
      </c>
      <c r="I38" s="98">
        <v>1522</v>
      </c>
      <c r="J38" s="99">
        <v>4.8</v>
      </c>
      <c r="K38" s="98">
        <v>31323</v>
      </c>
      <c r="L38" s="98">
        <v>29655</v>
      </c>
      <c r="M38" s="98">
        <v>1668</v>
      </c>
      <c r="N38" s="99">
        <v>5.3</v>
      </c>
    </row>
    <row r="39" spans="1:14" ht="18.75" customHeight="1" x14ac:dyDescent="0.25">
      <c r="A39" s="28" t="s">
        <v>52</v>
      </c>
      <c r="B39" s="95" t="str">
        <f t="array" ref="B39">_xlfn.IFS(F39&gt;J39,$D$60,F39&lt;J39,$D$61,F39=J39,"-")</f>
        <v>-</v>
      </c>
      <c r="C39" s="96">
        <v>6007</v>
      </c>
      <c r="D39" s="96">
        <v>5650</v>
      </c>
      <c r="E39" s="96">
        <v>357</v>
      </c>
      <c r="F39" s="97">
        <v>5.9</v>
      </c>
      <c r="G39" s="98">
        <v>5974</v>
      </c>
      <c r="H39" s="98">
        <v>5622</v>
      </c>
      <c r="I39" s="98">
        <v>352</v>
      </c>
      <c r="J39" s="99">
        <v>5.9</v>
      </c>
      <c r="K39" s="98">
        <v>6029</v>
      </c>
      <c r="L39" s="98">
        <v>5598</v>
      </c>
      <c r="M39" s="98">
        <v>431</v>
      </c>
      <c r="N39" s="99">
        <v>7.1</v>
      </c>
    </row>
    <row r="40" spans="1:14" ht="18.75" customHeight="1" x14ac:dyDescent="0.25">
      <c r="A40" s="28" t="s">
        <v>53</v>
      </c>
      <c r="B40" s="95" t="str">
        <f t="array" ref="B40">_xlfn.IFS(F40&gt;J40,$D$60,F40&lt;J40,$D$61,F40=J40,"-")</f>
        <v>↑</v>
      </c>
      <c r="C40" s="96">
        <v>159202</v>
      </c>
      <c r="D40" s="96">
        <v>152779</v>
      </c>
      <c r="E40" s="96">
        <v>6423</v>
      </c>
      <c r="F40" s="97">
        <v>4</v>
      </c>
      <c r="G40" s="98">
        <v>158237</v>
      </c>
      <c r="H40" s="98">
        <v>152099</v>
      </c>
      <c r="I40" s="98">
        <v>6138</v>
      </c>
      <c r="J40" s="99">
        <v>3.9</v>
      </c>
      <c r="K40" s="98">
        <v>156780</v>
      </c>
      <c r="L40" s="98">
        <v>150073</v>
      </c>
      <c r="M40" s="98">
        <v>6707</v>
      </c>
      <c r="N40" s="99">
        <v>4.3</v>
      </c>
    </row>
    <row r="41" spans="1:14" ht="18.75" customHeight="1" x14ac:dyDescent="0.25">
      <c r="A41" s="28" t="s">
        <v>54</v>
      </c>
      <c r="B41" s="95" t="str">
        <f t="array" ref="B41">_xlfn.IFS(F41&gt;J41,$D$60,F41&lt;J41,$D$61,F41=J41,"-")</f>
        <v>↑</v>
      </c>
      <c r="C41" s="98">
        <v>12176</v>
      </c>
      <c r="D41" s="98">
        <v>11342</v>
      </c>
      <c r="E41" s="98">
        <v>834</v>
      </c>
      <c r="F41" s="99">
        <v>6.8</v>
      </c>
      <c r="G41" s="98">
        <v>12142</v>
      </c>
      <c r="H41" s="98">
        <v>11377</v>
      </c>
      <c r="I41" s="98">
        <v>765</v>
      </c>
      <c r="J41" s="99">
        <v>6.3</v>
      </c>
      <c r="K41" s="98">
        <v>12134</v>
      </c>
      <c r="L41" s="98">
        <v>11217</v>
      </c>
      <c r="M41" s="98">
        <v>917</v>
      </c>
      <c r="N41" s="99">
        <v>7.6</v>
      </c>
    </row>
    <row r="42" spans="1:14" ht="18.75" customHeight="1" x14ac:dyDescent="0.25">
      <c r="A42" s="28" t="s">
        <v>55</v>
      </c>
      <c r="B42" s="95" t="str">
        <f t="array" ref="B42">_xlfn.IFS(F42&gt;J42,$D$60,F42&lt;J42,$D$61,F42=J42,"-")</f>
        <v>↑</v>
      </c>
      <c r="C42" s="98">
        <v>8227</v>
      </c>
      <c r="D42" s="98">
        <v>7597</v>
      </c>
      <c r="E42" s="98">
        <v>630</v>
      </c>
      <c r="F42" s="99">
        <v>7.7</v>
      </c>
      <c r="G42" s="98">
        <v>8329</v>
      </c>
      <c r="H42" s="98">
        <v>7738</v>
      </c>
      <c r="I42" s="98">
        <v>591</v>
      </c>
      <c r="J42" s="99">
        <v>7.1</v>
      </c>
      <c r="K42" s="98">
        <v>8299</v>
      </c>
      <c r="L42" s="98">
        <v>7599</v>
      </c>
      <c r="M42" s="98">
        <v>700</v>
      </c>
      <c r="N42" s="99">
        <v>8.4</v>
      </c>
    </row>
    <row r="43" spans="1:14" ht="18.75" customHeight="1" x14ac:dyDescent="0.25">
      <c r="A43" s="28" t="s">
        <v>56</v>
      </c>
      <c r="B43" s="95" t="str">
        <f t="array" ref="B43">_xlfn.IFS(F43&gt;J43,$D$60,F43&lt;J43,$D$61,F43=J43,"-")</f>
        <v>↓</v>
      </c>
      <c r="C43" s="98">
        <v>3296</v>
      </c>
      <c r="D43" s="98">
        <v>3127</v>
      </c>
      <c r="E43" s="98">
        <v>169</v>
      </c>
      <c r="F43" s="99">
        <v>5.0999999999999996</v>
      </c>
      <c r="G43" s="98">
        <v>3345</v>
      </c>
      <c r="H43" s="98">
        <v>3171</v>
      </c>
      <c r="I43" s="98">
        <v>174</v>
      </c>
      <c r="J43" s="99">
        <v>5.2</v>
      </c>
      <c r="K43" s="98">
        <v>3500</v>
      </c>
      <c r="L43" s="98">
        <v>3292</v>
      </c>
      <c r="M43" s="98">
        <v>208</v>
      </c>
      <c r="N43" s="99">
        <v>5.9</v>
      </c>
    </row>
    <row r="44" spans="1:14" ht="18.75" customHeight="1" x14ac:dyDescent="0.25">
      <c r="A44" s="28" t="s">
        <v>57</v>
      </c>
      <c r="B44" s="95" t="str">
        <f t="array" ref="B44">_xlfn.IFS(F44&gt;J44,$D$60,F44&lt;J44,$D$61,F44=J44,"-")</f>
        <v>↑</v>
      </c>
      <c r="C44" s="96">
        <v>18582</v>
      </c>
      <c r="D44" s="96">
        <v>17686</v>
      </c>
      <c r="E44" s="96">
        <v>896</v>
      </c>
      <c r="F44" s="97">
        <v>4.8</v>
      </c>
      <c r="G44" s="98">
        <v>18513</v>
      </c>
      <c r="H44" s="98">
        <v>17666</v>
      </c>
      <c r="I44" s="98">
        <v>847</v>
      </c>
      <c r="J44" s="99">
        <v>4.5999999999999996</v>
      </c>
      <c r="K44" s="98">
        <v>18758</v>
      </c>
      <c r="L44" s="98">
        <v>17834</v>
      </c>
      <c r="M44" s="98">
        <v>924</v>
      </c>
      <c r="N44" s="99">
        <v>4.9000000000000004</v>
      </c>
    </row>
    <row r="45" spans="1:14" ht="18.75" customHeight="1" x14ac:dyDescent="0.25">
      <c r="A45" s="28" t="s">
        <v>58</v>
      </c>
      <c r="B45" s="95" t="str">
        <f t="array" ref="B45">_xlfn.IFS(F45&gt;J45,$D$60,F45&lt;J45,$D$61,F45=J45,"-")</f>
        <v>↑</v>
      </c>
      <c r="C45" s="96">
        <v>36371</v>
      </c>
      <c r="D45" s="96">
        <v>34660</v>
      </c>
      <c r="E45" s="96">
        <v>1711</v>
      </c>
      <c r="F45" s="97">
        <v>4.7</v>
      </c>
      <c r="G45" s="98">
        <v>36835</v>
      </c>
      <c r="H45" s="98">
        <v>35208</v>
      </c>
      <c r="I45" s="98">
        <v>1627</v>
      </c>
      <c r="J45" s="99">
        <v>4.4000000000000004</v>
      </c>
      <c r="K45" s="98">
        <v>36867</v>
      </c>
      <c r="L45" s="98">
        <v>35015</v>
      </c>
      <c r="M45" s="98">
        <v>1852</v>
      </c>
      <c r="N45" s="99">
        <v>5</v>
      </c>
    </row>
    <row r="46" spans="1:14" ht="18.75" customHeight="1" x14ac:dyDescent="0.25">
      <c r="A46" s="28" t="s">
        <v>59</v>
      </c>
      <c r="B46" s="95" t="str">
        <f t="array" ref="B46">_xlfn.IFS(F46&gt;J46,$D$60,F46&lt;J46,$D$61,F46=J46,"-")</f>
        <v>↑</v>
      </c>
      <c r="C46" s="96">
        <v>34723</v>
      </c>
      <c r="D46" s="96">
        <v>32250</v>
      </c>
      <c r="E46" s="96">
        <v>2473</v>
      </c>
      <c r="F46" s="97">
        <v>7.1</v>
      </c>
      <c r="G46" s="98">
        <v>34605</v>
      </c>
      <c r="H46" s="98">
        <v>32363</v>
      </c>
      <c r="I46" s="98">
        <v>2242</v>
      </c>
      <c r="J46" s="99">
        <v>6.5</v>
      </c>
      <c r="K46" s="98">
        <v>35933</v>
      </c>
      <c r="L46" s="98">
        <v>33235</v>
      </c>
      <c r="M46" s="98">
        <v>2698</v>
      </c>
      <c r="N46" s="99">
        <v>7.5</v>
      </c>
    </row>
    <row r="47" spans="1:14" ht="18.75" customHeight="1" x14ac:dyDescent="0.25">
      <c r="A47" s="28" t="s">
        <v>60</v>
      </c>
      <c r="B47" s="95" t="str">
        <f t="array" ref="B47">_xlfn.IFS(F47&gt;J47,$D$60,F47&lt;J47,$D$61,F47=J47,"-")</f>
        <v>↑</v>
      </c>
      <c r="C47" s="96">
        <v>66437</v>
      </c>
      <c r="D47" s="96">
        <v>63088</v>
      </c>
      <c r="E47" s="96">
        <v>3349</v>
      </c>
      <c r="F47" s="97">
        <v>5</v>
      </c>
      <c r="G47" s="98">
        <v>66358</v>
      </c>
      <c r="H47" s="98">
        <v>63294</v>
      </c>
      <c r="I47" s="98">
        <v>3064</v>
      </c>
      <c r="J47" s="99">
        <v>4.5999999999999996</v>
      </c>
      <c r="K47" s="98">
        <v>65470</v>
      </c>
      <c r="L47" s="98">
        <v>62158</v>
      </c>
      <c r="M47" s="98">
        <v>3312</v>
      </c>
      <c r="N47" s="99">
        <v>5.0999999999999996</v>
      </c>
    </row>
    <row r="48" spans="1:14" ht="18.75" customHeight="1" x14ac:dyDescent="0.25">
      <c r="A48" s="28" t="s">
        <v>61</v>
      </c>
      <c r="B48" s="95" t="str">
        <f t="array" ref="B48">_xlfn.IFS(F48&gt;J48,$D$60,F48&lt;J48,$D$61,F48=J48,"-")</f>
        <v>↑</v>
      </c>
      <c r="C48" s="96">
        <v>214474</v>
      </c>
      <c r="D48" s="96">
        <v>203766</v>
      </c>
      <c r="E48" s="96">
        <v>10708</v>
      </c>
      <c r="F48" s="97">
        <v>5</v>
      </c>
      <c r="G48" s="98">
        <v>212746</v>
      </c>
      <c r="H48" s="98">
        <v>202773</v>
      </c>
      <c r="I48" s="98">
        <v>9973</v>
      </c>
      <c r="J48" s="99">
        <v>4.7</v>
      </c>
      <c r="K48" s="98">
        <v>210692</v>
      </c>
      <c r="L48" s="98">
        <v>200057</v>
      </c>
      <c r="M48" s="98">
        <v>10635</v>
      </c>
      <c r="N48" s="99">
        <v>5</v>
      </c>
    </row>
    <row r="49" spans="1:14" ht="18.75" customHeight="1" x14ac:dyDescent="0.25">
      <c r="A49" s="28" t="s">
        <v>62</v>
      </c>
      <c r="B49" s="95" t="str">
        <f t="array" ref="B49">_xlfn.IFS(F49&gt;J49,$D$60,F49&lt;J49,$D$61,F49=J49,"-")</f>
        <v>↑</v>
      </c>
      <c r="C49" s="96">
        <v>9359</v>
      </c>
      <c r="D49" s="96">
        <v>8973</v>
      </c>
      <c r="E49" s="96">
        <v>386</v>
      </c>
      <c r="F49" s="97">
        <v>4.0999999999999996</v>
      </c>
      <c r="G49" s="98">
        <v>9076</v>
      </c>
      <c r="H49" s="98">
        <v>8726</v>
      </c>
      <c r="I49" s="98">
        <v>350</v>
      </c>
      <c r="J49" s="99">
        <v>3.9</v>
      </c>
      <c r="K49" s="98">
        <v>9153</v>
      </c>
      <c r="L49" s="98">
        <v>8763</v>
      </c>
      <c r="M49" s="98">
        <v>390</v>
      </c>
      <c r="N49" s="99">
        <v>4.3</v>
      </c>
    </row>
    <row r="50" spans="1:14" ht="18.75" customHeight="1" x14ac:dyDescent="0.25">
      <c r="A50" s="28" t="s">
        <v>63</v>
      </c>
      <c r="B50" s="95" t="str">
        <f t="array" ref="B50">_xlfn.IFS(F50&gt;J50,$D$60,F50&lt;J50,$D$61,F50=J50,"-")</f>
        <v>↑</v>
      </c>
      <c r="C50" s="96">
        <v>170993</v>
      </c>
      <c r="D50" s="96">
        <v>162660</v>
      </c>
      <c r="E50" s="96">
        <v>8333</v>
      </c>
      <c r="F50" s="97">
        <v>4.9000000000000004</v>
      </c>
      <c r="G50" s="98">
        <v>170865</v>
      </c>
      <c r="H50" s="98">
        <v>163077</v>
      </c>
      <c r="I50" s="98">
        <v>7788</v>
      </c>
      <c r="J50" s="99">
        <v>4.5999999999999996</v>
      </c>
      <c r="K50" s="98">
        <v>168015</v>
      </c>
      <c r="L50" s="98">
        <v>159136</v>
      </c>
      <c r="M50" s="98">
        <v>8879</v>
      </c>
      <c r="N50" s="99">
        <v>5.3</v>
      </c>
    </row>
    <row r="51" spans="1:14" ht="18.75" customHeight="1" x14ac:dyDescent="0.25">
      <c r="A51" s="28" t="s">
        <v>64</v>
      </c>
      <c r="B51" s="95" t="str">
        <f t="array" ref="B51">_xlfn.IFS(F51&gt;J51,$D$60,F51&lt;J51,$D$61,F51=J51,"-")</f>
        <v>↑</v>
      </c>
      <c r="C51" s="96">
        <v>43430</v>
      </c>
      <c r="D51" s="96">
        <v>40996</v>
      </c>
      <c r="E51" s="96">
        <v>2434</v>
      </c>
      <c r="F51" s="97">
        <v>5.6</v>
      </c>
      <c r="G51" s="98">
        <v>43167</v>
      </c>
      <c r="H51" s="98">
        <v>40872</v>
      </c>
      <c r="I51" s="98">
        <v>2295</v>
      </c>
      <c r="J51" s="99">
        <v>5.3</v>
      </c>
      <c r="K51" s="98">
        <v>42281</v>
      </c>
      <c r="L51" s="98">
        <v>39799</v>
      </c>
      <c r="M51" s="98">
        <v>2482</v>
      </c>
      <c r="N51" s="99">
        <v>5.9</v>
      </c>
    </row>
    <row r="52" spans="1:14" ht="18.75" customHeight="1" x14ac:dyDescent="0.25">
      <c r="A52" s="28" t="s">
        <v>65</v>
      </c>
      <c r="B52" s="95" t="str">
        <f t="array" ref="B52">_xlfn.IFS(F52&gt;J52,$D$60,F52&lt;J52,$D$61,F52=J52,"-")</f>
        <v>↑</v>
      </c>
      <c r="C52" s="96">
        <v>11141</v>
      </c>
      <c r="D52" s="96">
        <v>10503</v>
      </c>
      <c r="E52" s="96">
        <v>638</v>
      </c>
      <c r="F52" s="97">
        <v>5.7</v>
      </c>
      <c r="G52" s="98">
        <v>11089</v>
      </c>
      <c r="H52" s="98">
        <v>10488</v>
      </c>
      <c r="I52" s="98">
        <v>601</v>
      </c>
      <c r="J52" s="99">
        <v>5.4</v>
      </c>
      <c r="K52" s="98">
        <v>11044</v>
      </c>
      <c r="L52" s="98">
        <v>10261</v>
      </c>
      <c r="M52" s="98">
        <v>783</v>
      </c>
      <c r="N52" s="99">
        <v>7.1</v>
      </c>
    </row>
    <row r="53" spans="1:14" ht="18.75" customHeight="1" x14ac:dyDescent="0.25">
      <c r="A53" s="28" t="s">
        <v>66</v>
      </c>
      <c r="B53" s="95" t="str">
        <f t="array" ref="B53">_xlfn.IFS(F53&gt;J53,$D$60,F53&lt;J53,$D$61,F53=J53,"-")</f>
        <v>↑</v>
      </c>
      <c r="C53" s="96">
        <v>10884</v>
      </c>
      <c r="D53" s="96">
        <v>9942</v>
      </c>
      <c r="E53" s="96">
        <v>942</v>
      </c>
      <c r="F53" s="97">
        <v>8.6999999999999993</v>
      </c>
      <c r="G53" s="98">
        <v>10824</v>
      </c>
      <c r="H53" s="98">
        <v>9984</v>
      </c>
      <c r="I53" s="98">
        <v>840</v>
      </c>
      <c r="J53" s="99">
        <v>7.8</v>
      </c>
      <c r="K53" s="98">
        <v>10599</v>
      </c>
      <c r="L53" s="98">
        <v>9776</v>
      </c>
      <c r="M53" s="98">
        <v>823</v>
      </c>
      <c r="N53" s="99">
        <v>7.8</v>
      </c>
    </row>
    <row r="54" spans="1:14" ht="19.5" customHeight="1" thickBot="1" x14ac:dyDescent="0.3">
      <c r="A54" s="27" t="s">
        <v>67</v>
      </c>
      <c r="B54" s="95" t="str">
        <f t="array" ref="B54">_xlfn.IFS(F54&gt;J54,$D$60,F54&lt;J54,$D$61,F54=J54,"-")</f>
        <v>↑</v>
      </c>
      <c r="C54" s="96">
        <v>158999</v>
      </c>
      <c r="D54" s="96">
        <v>151431</v>
      </c>
      <c r="E54" s="96">
        <v>7568</v>
      </c>
      <c r="F54" s="97">
        <v>4.8</v>
      </c>
      <c r="G54" s="98">
        <v>159511</v>
      </c>
      <c r="H54" s="98">
        <v>152472</v>
      </c>
      <c r="I54" s="98">
        <v>7039</v>
      </c>
      <c r="J54" s="99">
        <v>4.4000000000000004</v>
      </c>
      <c r="K54" s="98">
        <v>156534</v>
      </c>
      <c r="L54" s="98">
        <v>149171</v>
      </c>
      <c r="M54" s="98">
        <v>7363</v>
      </c>
      <c r="N54" s="99">
        <v>4.7</v>
      </c>
    </row>
    <row r="55" spans="1:14" ht="15.75" customHeight="1" x14ac:dyDescent="0.25">
      <c r="A55" s="28"/>
      <c r="B55" s="63"/>
      <c r="C55" s="100"/>
      <c r="D55" s="101"/>
      <c r="E55" s="101"/>
      <c r="F55" s="102"/>
      <c r="G55" s="80"/>
      <c r="H55" s="80"/>
      <c r="I55" s="80"/>
      <c r="J55" s="103"/>
      <c r="K55" s="100"/>
      <c r="L55" s="101"/>
      <c r="M55" s="100"/>
      <c r="N55" s="104"/>
    </row>
    <row r="56" spans="1:14" x14ac:dyDescent="0.25">
      <c r="A56" s="28"/>
      <c r="B56" s="105"/>
      <c r="C56" s="105"/>
      <c r="D56" s="105"/>
      <c r="E56" s="106"/>
      <c r="G56" s="105"/>
      <c r="H56" s="105"/>
      <c r="I56" s="107"/>
      <c r="J56" s="108"/>
      <c r="K56" s="108"/>
      <c r="L56" s="108"/>
      <c r="M56" s="109"/>
      <c r="N56" s="102"/>
    </row>
    <row r="57" spans="1:14" x14ac:dyDescent="0.25">
      <c r="A57" s="28"/>
      <c r="B57" s="105"/>
      <c r="C57" s="105"/>
      <c r="D57" s="105"/>
      <c r="E57" s="106"/>
      <c r="F57" s="110"/>
      <c r="G57" s="105"/>
      <c r="H57" s="105"/>
      <c r="I57" s="107"/>
      <c r="J57" s="108"/>
      <c r="K57" s="108"/>
      <c r="L57" s="108"/>
      <c r="M57" s="109"/>
      <c r="N57" s="102"/>
    </row>
    <row r="58" spans="1:14" x14ac:dyDescent="0.25">
      <c r="A58" s="28"/>
      <c r="B58" s="105"/>
      <c r="C58" s="105"/>
      <c r="D58" s="105"/>
      <c r="E58" s="106"/>
      <c r="F58" s="110"/>
      <c r="G58" s="105"/>
      <c r="H58" s="105"/>
      <c r="I58" s="107"/>
      <c r="J58" s="108"/>
      <c r="K58" s="108"/>
      <c r="L58" s="108"/>
      <c r="M58" s="109"/>
      <c r="N58" s="102"/>
    </row>
    <row r="59" spans="1:14" x14ac:dyDescent="0.25">
      <c r="C59" s="101"/>
      <c r="D59" s="101"/>
      <c r="E59" s="101"/>
      <c r="F59" s="102"/>
      <c r="K59" s="101"/>
      <c r="L59" s="101"/>
      <c r="M59" s="101"/>
      <c r="N59" s="102"/>
    </row>
    <row r="60" spans="1:14" x14ac:dyDescent="0.25">
      <c r="C60" s="101"/>
      <c r="D60" s="69" t="s">
        <v>30</v>
      </c>
      <c r="E60" s="101"/>
      <c r="F60" s="102"/>
      <c r="K60" s="101"/>
      <c r="L60" s="101"/>
      <c r="M60" s="101"/>
      <c r="N60" s="102"/>
    </row>
    <row r="61" spans="1:14" x14ac:dyDescent="0.25">
      <c r="C61" s="101"/>
      <c r="D61" s="70" t="s">
        <v>68</v>
      </c>
      <c r="E61" s="101"/>
      <c r="F61" s="102"/>
      <c r="K61" s="101"/>
      <c r="L61" s="101"/>
      <c r="M61" s="101"/>
      <c r="N61" s="102"/>
    </row>
    <row r="62" spans="1:14" x14ac:dyDescent="0.25">
      <c r="C62" s="101"/>
      <c r="D62" s="101"/>
      <c r="E62" s="101"/>
      <c r="F62" s="102"/>
      <c r="K62" s="101"/>
      <c r="L62" s="101"/>
      <c r="M62" s="101"/>
      <c r="N62" s="102"/>
    </row>
    <row r="63" spans="1:14" x14ac:dyDescent="0.25">
      <c r="C63" s="101"/>
      <c r="D63" s="101"/>
      <c r="E63" s="101"/>
      <c r="F63" s="102"/>
      <c r="K63" s="101"/>
      <c r="L63" s="101"/>
      <c r="M63" s="101"/>
      <c r="N63" s="102"/>
    </row>
    <row r="64" spans="1:14" x14ac:dyDescent="0.25">
      <c r="C64" s="101"/>
      <c r="D64" s="101"/>
      <c r="E64" s="101"/>
      <c r="F64" s="102"/>
      <c r="K64" s="101"/>
      <c r="L64" s="101"/>
      <c r="M64" s="101"/>
      <c r="N64" s="102"/>
    </row>
    <row r="65" spans="3:14" x14ac:dyDescent="0.25">
      <c r="C65" s="101"/>
      <c r="D65" s="101"/>
      <c r="E65" s="101"/>
      <c r="F65" s="102"/>
      <c r="K65" s="101"/>
      <c r="L65" s="101"/>
      <c r="M65" s="101"/>
      <c r="N65" s="102"/>
    </row>
    <row r="66" spans="3:14" x14ac:dyDescent="0.25">
      <c r="C66" s="101"/>
      <c r="D66" s="101"/>
      <c r="E66" s="101"/>
      <c r="F66" s="102"/>
      <c r="K66" s="101"/>
      <c r="L66" s="101"/>
      <c r="M66" s="101"/>
      <c r="N66" s="102"/>
    </row>
    <row r="67" spans="3:14" x14ac:dyDescent="0.25">
      <c r="C67" s="101"/>
      <c r="D67" s="101"/>
      <c r="E67" s="101"/>
      <c r="F67" s="102"/>
      <c r="K67" s="101"/>
      <c r="L67" s="101"/>
      <c r="M67" s="101"/>
      <c r="N67" s="102"/>
    </row>
    <row r="68" spans="3:14" x14ac:dyDescent="0.25">
      <c r="C68" s="101"/>
      <c r="D68" s="101"/>
      <c r="E68" s="101"/>
      <c r="F68" s="102"/>
      <c r="K68" s="101"/>
      <c r="L68" s="101"/>
      <c r="M68" s="101"/>
      <c r="N68" s="102"/>
    </row>
    <row r="69" spans="3:14" x14ac:dyDescent="0.25">
      <c r="C69" s="101"/>
      <c r="D69" s="101"/>
      <c r="E69" s="101"/>
      <c r="F69" s="102"/>
      <c r="K69" s="101"/>
      <c r="L69" s="101"/>
      <c r="M69" s="101"/>
      <c r="N69" s="102"/>
    </row>
    <row r="70" spans="3:14" x14ac:dyDescent="0.25">
      <c r="C70" s="101"/>
      <c r="D70" s="101"/>
      <c r="E70" s="101"/>
      <c r="F70" s="102"/>
      <c r="K70" s="101"/>
      <c r="L70" s="101"/>
      <c r="M70" s="101"/>
      <c r="N70" s="102"/>
    </row>
    <row r="71" spans="3:14" x14ac:dyDescent="0.25">
      <c r="C71" s="101"/>
      <c r="D71" s="101"/>
      <c r="E71" s="101"/>
      <c r="F71" s="102"/>
      <c r="K71" s="101"/>
      <c r="L71" s="101"/>
      <c r="M71" s="101"/>
      <c r="N71" s="102"/>
    </row>
    <row r="72" spans="3:14" x14ac:dyDescent="0.25">
      <c r="C72" s="101"/>
      <c r="D72" s="101"/>
      <c r="E72" s="101"/>
      <c r="F72" s="102"/>
      <c r="K72" s="101"/>
      <c r="L72" s="101"/>
      <c r="M72" s="101"/>
      <c r="N72" s="102"/>
    </row>
    <row r="73" spans="3:14" x14ac:dyDescent="0.25">
      <c r="C73" s="101"/>
      <c r="D73" s="101"/>
      <c r="E73" s="101"/>
      <c r="F73" s="102"/>
      <c r="K73" s="101"/>
      <c r="L73" s="101"/>
      <c r="M73" s="101"/>
      <c r="N73" s="102"/>
    </row>
    <row r="74" spans="3:14" x14ac:dyDescent="0.25">
      <c r="C74" s="101"/>
      <c r="D74" s="101"/>
      <c r="E74" s="101"/>
      <c r="F74" s="102"/>
      <c r="K74" s="101"/>
      <c r="L74" s="101"/>
      <c r="M74" s="101"/>
      <c r="N74" s="102"/>
    </row>
  </sheetData>
  <mergeCells count="8">
    <mergeCell ref="A1:N1"/>
    <mergeCell ref="E6:F6"/>
    <mergeCell ref="I6:J6"/>
    <mergeCell ref="M6:N6"/>
    <mergeCell ref="A2:N2"/>
    <mergeCell ref="C5:F5"/>
    <mergeCell ref="G5:J5"/>
    <mergeCell ref="K5:N5"/>
  </mergeCells>
  <conditionalFormatting sqref="B9:B54">
    <cfRule type="cellIs" dxfId="3" priority="1" operator="equal">
      <formula>$D$60</formula>
    </cfRule>
    <cfRule type="cellIs" dxfId="2" priority="2" operator="equal">
      <formula>$D$60</formula>
    </cfRule>
    <cfRule type="colorScale" priority="3">
      <colorScale>
        <cfvo type="formula" val="&quot;&lt;0&quot;"/>
        <cfvo type="formula" val="0"/>
        <cfvo type="formula" val="&quot;&gt;0&quot;"/>
        <color rgb="FF00B050"/>
        <color theme="1"/>
        <color rgb="FFFF0000"/>
      </colorScale>
    </cfRule>
    <cfRule type="colorScale" priority="4">
      <colorScale>
        <cfvo type="formula" val="&quot;&lt;0&quot;"/>
        <cfvo type="num" val="0"/>
        <cfvo type="formula" val="&quot;&gt;0&quot;"/>
        <color rgb="FF00B050"/>
        <color theme="1"/>
        <color rgb="FFFF0000"/>
      </colorScale>
    </cfRule>
  </conditionalFormatting>
  <pageMargins left="0.7" right="0.7" top="0.75" bottom="0.75" header="0.3" footer="0.3"/>
  <pageSetup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F54"/>
  <sheetViews>
    <sheetView topLeftCell="A16" zoomScale="80" zoomScaleNormal="80" workbookViewId="0">
      <selection activeCell="U36" sqref="U36"/>
    </sheetView>
  </sheetViews>
  <sheetFormatPr defaultRowHeight="28.5" customHeight="1" x14ac:dyDescent="0.25"/>
  <cols>
    <col min="1" max="1" width="31.5703125" style="139" customWidth="1"/>
    <col min="3" max="4" width="12.140625" style="139" bestFit="1" customWidth="1"/>
    <col min="7" max="8" width="12.140625" style="139" bestFit="1" customWidth="1"/>
    <col min="11" max="12" width="12.42578125" style="139" bestFit="1" customWidth="1"/>
    <col min="13" max="13" width="10.140625" style="139" bestFit="1" customWidth="1"/>
    <col min="14" max="14" width="10.28515625" style="139" bestFit="1" customWidth="1"/>
  </cols>
  <sheetData>
    <row r="1" spans="1:15" ht="28.5" customHeight="1" x14ac:dyDescent="0.25">
      <c r="A1" s="199" t="s">
        <v>69</v>
      </c>
      <c r="B1" s="200"/>
      <c r="C1" s="200"/>
      <c r="D1" s="200"/>
      <c r="E1" s="200"/>
      <c r="F1" s="200"/>
      <c r="G1" s="200"/>
      <c r="H1" s="200"/>
      <c r="I1" s="200"/>
      <c r="J1" s="200"/>
      <c r="K1" s="200"/>
      <c r="L1" s="200"/>
      <c r="M1" s="200"/>
      <c r="N1" s="200"/>
    </row>
    <row r="2" spans="1:15" ht="28.5" customHeight="1" x14ac:dyDescent="0.25">
      <c r="A2" s="199" t="s">
        <v>12</v>
      </c>
      <c r="B2" s="200"/>
      <c r="C2" s="200"/>
      <c r="D2" s="200"/>
      <c r="E2" s="200"/>
      <c r="F2" s="200"/>
      <c r="G2" s="200"/>
      <c r="H2" s="200"/>
      <c r="I2" s="200"/>
      <c r="J2" s="200"/>
      <c r="K2" s="200"/>
      <c r="L2" s="200"/>
      <c r="M2" s="200"/>
      <c r="N2" s="200"/>
    </row>
    <row r="3" spans="1:15" ht="28.5" customHeight="1" x14ac:dyDescent="0.25">
      <c r="A3" s="138"/>
      <c r="B3" s="138"/>
      <c r="C3" s="138"/>
      <c r="D3" s="138"/>
      <c r="E3" s="138"/>
      <c r="F3" s="138"/>
      <c r="G3" s="138"/>
      <c r="H3" s="138"/>
      <c r="I3" s="138"/>
      <c r="J3" s="138"/>
      <c r="K3" s="138"/>
      <c r="L3" s="138"/>
      <c r="M3" s="138"/>
      <c r="N3" s="138"/>
    </row>
    <row r="4" spans="1:15" ht="28.5" customHeight="1" thickBot="1" x14ac:dyDescent="0.3">
      <c r="A4" s="145"/>
      <c r="B4" s="20"/>
      <c r="C4" s="211"/>
      <c r="D4" s="200"/>
      <c r="E4" s="200"/>
      <c r="F4" s="200"/>
      <c r="G4" s="211"/>
      <c r="H4" s="200"/>
      <c r="I4" s="200"/>
      <c r="J4" s="200"/>
      <c r="K4" s="211"/>
      <c r="L4" s="200"/>
      <c r="M4" s="200"/>
      <c r="N4" s="200"/>
    </row>
    <row r="5" spans="1:15" ht="28.5" customHeight="1" thickBot="1" x14ac:dyDescent="0.3">
      <c r="A5" s="214" t="s">
        <v>70</v>
      </c>
      <c r="B5" s="212"/>
      <c r="C5" s="140" t="s">
        <v>13</v>
      </c>
      <c r="D5" s="140" t="s">
        <v>14</v>
      </c>
      <c r="E5" s="207" t="s">
        <v>15</v>
      </c>
      <c r="F5" s="208"/>
      <c r="G5" s="85" t="s">
        <v>13</v>
      </c>
      <c r="H5" s="86" t="s">
        <v>14</v>
      </c>
      <c r="I5" s="216" t="s">
        <v>15</v>
      </c>
      <c r="J5" s="217"/>
      <c r="K5" s="85" t="s">
        <v>13</v>
      </c>
      <c r="L5" s="86" t="s">
        <v>14</v>
      </c>
      <c r="M5" s="216" t="s">
        <v>15</v>
      </c>
      <c r="N5" s="217"/>
    </row>
    <row r="6" spans="1:15" ht="28.5" customHeight="1" thickBot="1" x14ac:dyDescent="0.3">
      <c r="A6" s="215"/>
      <c r="B6" s="213"/>
      <c r="C6" s="51" t="s">
        <v>17</v>
      </c>
      <c r="D6" s="26" t="s">
        <v>18</v>
      </c>
      <c r="E6" s="52" t="s">
        <v>19</v>
      </c>
      <c r="F6" s="111" t="s">
        <v>20</v>
      </c>
      <c r="G6" s="88" t="s">
        <v>17</v>
      </c>
      <c r="H6" s="112" t="s">
        <v>18</v>
      </c>
      <c r="I6" s="89" t="s">
        <v>19</v>
      </c>
      <c r="J6" s="111" t="s">
        <v>20</v>
      </c>
      <c r="K6" s="88" t="s">
        <v>17</v>
      </c>
      <c r="L6" s="113" t="s">
        <v>18</v>
      </c>
      <c r="M6" s="114" t="s">
        <v>19</v>
      </c>
      <c r="N6" s="115" t="s">
        <v>20</v>
      </c>
      <c r="O6" s="143"/>
    </row>
    <row r="7" spans="1:15" ht="28.5" customHeight="1" x14ac:dyDescent="0.25">
      <c r="A7" s="145"/>
      <c r="B7" s="29"/>
      <c r="C7" s="141"/>
      <c r="D7" s="141"/>
      <c r="E7" s="141"/>
      <c r="F7" s="91"/>
      <c r="G7" s="93"/>
      <c r="H7" s="93"/>
      <c r="I7" s="93"/>
      <c r="J7" s="92"/>
      <c r="K7" s="93"/>
      <c r="L7" s="93"/>
      <c r="M7" s="93"/>
      <c r="N7" s="92"/>
    </row>
    <row r="8" spans="1:15" ht="28.5" customHeight="1" x14ac:dyDescent="0.25">
      <c r="A8" s="30" t="s">
        <v>71</v>
      </c>
      <c r="B8" s="188" t="str">
        <f t="array" ref="B8">_xlfn.IFS(J8&gt;F8,$B$52,J8&lt;F8,$B$51,J8=F8,"-")</f>
        <v>↑</v>
      </c>
      <c r="C8" s="98">
        <v>464073</v>
      </c>
      <c r="D8" s="98">
        <v>445687</v>
      </c>
      <c r="E8" s="98">
        <v>18386</v>
      </c>
      <c r="F8" s="99">
        <v>4</v>
      </c>
      <c r="G8" s="98">
        <v>462561</v>
      </c>
      <c r="H8" s="98">
        <v>445199</v>
      </c>
      <c r="I8" s="98">
        <v>17362</v>
      </c>
      <c r="J8" s="99">
        <v>3.8</v>
      </c>
      <c r="K8" s="98">
        <v>452483</v>
      </c>
      <c r="L8" s="98">
        <v>433680</v>
      </c>
      <c r="M8" s="98">
        <v>18803</v>
      </c>
      <c r="N8" s="99">
        <v>4.2</v>
      </c>
    </row>
    <row r="9" spans="1:15" ht="28.5" customHeight="1" x14ac:dyDescent="0.25">
      <c r="A9" s="31" t="s">
        <v>72</v>
      </c>
      <c r="B9" s="188" t="str">
        <f t="array" ref="B9">_xlfn.IFS(J9&gt;F9,$B$52,J9&lt;F9,$B$51,J9=F9,"-")</f>
        <v>↑</v>
      </c>
      <c r="C9" s="98">
        <v>433220</v>
      </c>
      <c r="D9" s="98">
        <v>413246</v>
      </c>
      <c r="E9" s="98">
        <v>19974</v>
      </c>
      <c r="F9" s="99">
        <v>4.5999999999999996</v>
      </c>
      <c r="G9" s="98">
        <v>429719</v>
      </c>
      <c r="H9" s="98">
        <v>410945</v>
      </c>
      <c r="I9" s="98">
        <v>18774</v>
      </c>
      <c r="J9" s="99">
        <v>4.4000000000000004</v>
      </c>
      <c r="K9" s="98">
        <v>425932</v>
      </c>
      <c r="L9" s="98">
        <v>405720</v>
      </c>
      <c r="M9" s="98">
        <v>20212</v>
      </c>
      <c r="N9" s="99">
        <v>4.7</v>
      </c>
    </row>
    <row r="10" spans="1:15" ht="28.5" customHeight="1" x14ac:dyDescent="0.25">
      <c r="A10" s="31" t="s">
        <v>73</v>
      </c>
      <c r="B10" s="188" t="str">
        <f t="array" ref="B10">_xlfn.IFS(J10&gt;F10,$B$52,J10&lt;F10,$B$51,J10=F10,"-")</f>
        <v>↑</v>
      </c>
      <c r="C10" s="98">
        <v>95906</v>
      </c>
      <c r="D10" s="98">
        <v>90856</v>
      </c>
      <c r="E10" s="98">
        <v>5050</v>
      </c>
      <c r="F10" s="99">
        <v>5.3</v>
      </c>
      <c r="G10" s="98">
        <v>95526</v>
      </c>
      <c r="H10" s="98">
        <v>90917</v>
      </c>
      <c r="I10" s="98">
        <v>4609</v>
      </c>
      <c r="J10" s="99">
        <v>4.8</v>
      </c>
      <c r="K10" s="98">
        <v>93179</v>
      </c>
      <c r="L10" s="98">
        <v>88107</v>
      </c>
      <c r="M10" s="98">
        <v>5072</v>
      </c>
      <c r="N10" s="99">
        <v>5.4</v>
      </c>
    </row>
    <row r="11" spans="1:15" ht="28.5" customHeight="1" x14ac:dyDescent="0.25">
      <c r="A11" s="59" t="s">
        <v>74</v>
      </c>
      <c r="B11" s="188" t="str">
        <f t="array" ref="B11">_xlfn.IFS(J11&gt;F11,$B$52,J11&lt;F11,$B$51,J11=F11,"-")</f>
        <v>↑</v>
      </c>
      <c r="C11" s="98">
        <v>489860</v>
      </c>
      <c r="D11" s="98">
        <v>468263</v>
      </c>
      <c r="E11" s="98">
        <v>21597</v>
      </c>
      <c r="F11" s="99">
        <v>4.4000000000000004</v>
      </c>
      <c r="G11" s="98">
        <v>490249</v>
      </c>
      <c r="H11" s="98">
        <v>469947</v>
      </c>
      <c r="I11" s="98">
        <v>20302</v>
      </c>
      <c r="J11" s="99">
        <v>4.0999999999999996</v>
      </c>
      <c r="K11" s="98">
        <v>483611</v>
      </c>
      <c r="L11" s="98">
        <v>461451</v>
      </c>
      <c r="M11" s="98">
        <v>22160</v>
      </c>
      <c r="N11" s="99">
        <v>4.5999999999999996</v>
      </c>
    </row>
    <row r="12" spans="1:15" ht="28.5" customHeight="1" x14ac:dyDescent="0.25">
      <c r="A12" s="61" t="s">
        <v>75</v>
      </c>
      <c r="B12" s="188" t="str">
        <f t="array" ref="B12">_xlfn.IFS(J12&gt;F12,$B$52,J12&lt;F12,$B$51,J12=F12,"-")</f>
        <v>↑</v>
      </c>
      <c r="C12" s="98">
        <v>101585</v>
      </c>
      <c r="D12" s="98">
        <v>97064</v>
      </c>
      <c r="E12" s="98">
        <v>4521</v>
      </c>
      <c r="F12" s="99">
        <v>4.5</v>
      </c>
      <c r="G12" s="98">
        <v>100890</v>
      </c>
      <c r="H12" s="98">
        <v>96547</v>
      </c>
      <c r="I12" s="98">
        <v>4343</v>
      </c>
      <c r="J12" s="99">
        <v>4.3</v>
      </c>
      <c r="K12" s="98">
        <v>102229</v>
      </c>
      <c r="L12" s="98">
        <v>97455</v>
      </c>
      <c r="M12" s="98">
        <v>4774</v>
      </c>
      <c r="N12" s="99">
        <v>4.7</v>
      </c>
    </row>
    <row r="13" spans="1:15" ht="28.5" customHeight="1" x14ac:dyDescent="0.25">
      <c r="A13" s="61" t="s">
        <v>76</v>
      </c>
      <c r="B13" s="188" t="str">
        <f t="array" ref="B13">_xlfn.IFS(J13&gt;F13,$B$52,J13&lt;F13,$B$51,J13=F13,"-")</f>
        <v>↑</v>
      </c>
      <c r="C13" s="98">
        <v>185459</v>
      </c>
      <c r="D13" s="98">
        <v>176348</v>
      </c>
      <c r="E13" s="98">
        <v>9111</v>
      </c>
      <c r="F13" s="99">
        <v>4.9000000000000004</v>
      </c>
      <c r="G13" s="98">
        <v>183668</v>
      </c>
      <c r="H13" s="98">
        <v>174953</v>
      </c>
      <c r="I13" s="98">
        <v>8715</v>
      </c>
      <c r="J13" s="99">
        <v>4.7</v>
      </c>
      <c r="K13" s="98">
        <v>177792</v>
      </c>
      <c r="L13" s="98">
        <v>168551</v>
      </c>
      <c r="M13" s="98">
        <v>9241</v>
      </c>
      <c r="N13" s="99">
        <v>5.2</v>
      </c>
    </row>
    <row r="14" spans="1:15" ht="28.5" customHeight="1" x14ac:dyDescent="0.25">
      <c r="A14" s="60" t="s">
        <v>77</v>
      </c>
      <c r="B14" s="188" t="str">
        <f t="array" ref="B14">_xlfn.IFS(J14&gt;F14,$B$52,J14&lt;F14,$B$51,J14=F14,"-")</f>
        <v>↑</v>
      </c>
      <c r="C14" s="98">
        <v>182134</v>
      </c>
      <c r="D14" s="98">
        <v>173163</v>
      </c>
      <c r="E14" s="98">
        <v>8971</v>
      </c>
      <c r="F14" s="99">
        <v>4.9000000000000004</v>
      </c>
      <c r="G14" s="98">
        <v>181954</v>
      </c>
      <c r="H14" s="98">
        <v>173565</v>
      </c>
      <c r="I14" s="98">
        <v>8389</v>
      </c>
      <c r="J14" s="99">
        <v>4.5999999999999996</v>
      </c>
      <c r="K14" s="98">
        <v>179059</v>
      </c>
      <c r="L14" s="98">
        <v>169397</v>
      </c>
      <c r="M14" s="98">
        <v>9662</v>
      </c>
      <c r="N14" s="99">
        <v>5.4</v>
      </c>
    </row>
    <row r="15" spans="1:15" ht="28.5" customHeight="1" x14ac:dyDescent="0.25">
      <c r="A15" s="60" t="s">
        <v>78</v>
      </c>
      <c r="B15" s="188" t="str">
        <f t="array" ref="B15">_xlfn.IFS(J15&gt;F15,$B$52,J15&lt;F15,$B$51,J15=F15,"-")</f>
        <v>↑</v>
      </c>
      <c r="C15" s="98">
        <v>43430</v>
      </c>
      <c r="D15" s="98">
        <v>40996</v>
      </c>
      <c r="E15" s="98">
        <v>2434</v>
      </c>
      <c r="F15" s="99">
        <v>5.6</v>
      </c>
      <c r="G15" s="98">
        <v>43167</v>
      </c>
      <c r="H15" s="98">
        <v>40872</v>
      </c>
      <c r="I15" s="98">
        <v>2295</v>
      </c>
      <c r="J15" s="99">
        <v>5.3</v>
      </c>
      <c r="K15" s="98">
        <v>42281</v>
      </c>
      <c r="L15" s="98">
        <v>39799</v>
      </c>
      <c r="M15" s="98">
        <v>2482</v>
      </c>
      <c r="N15" s="99">
        <v>5.9</v>
      </c>
    </row>
    <row r="16" spans="1:15" ht="28.5" customHeight="1" x14ac:dyDescent="0.25">
      <c r="A16" s="60" t="s">
        <v>79</v>
      </c>
      <c r="B16" s="188" t="str">
        <f t="array" ref="B16">_xlfn.IFS(J16&gt;F16,$B$52,J16&lt;F16,$B$51,J16=F16,"-")</f>
        <v>↑</v>
      </c>
      <c r="C16" s="98">
        <v>89148</v>
      </c>
      <c r="D16" s="98">
        <v>84836</v>
      </c>
      <c r="E16" s="98">
        <v>4312</v>
      </c>
      <c r="F16" s="99">
        <v>4.8</v>
      </c>
      <c r="G16" s="96">
        <v>89228</v>
      </c>
      <c r="H16" s="96">
        <v>85235</v>
      </c>
      <c r="I16" s="96">
        <v>3993</v>
      </c>
      <c r="J16" s="97">
        <v>4.5</v>
      </c>
      <c r="K16" s="98">
        <v>89866</v>
      </c>
      <c r="L16" s="98">
        <v>85573</v>
      </c>
      <c r="M16" s="98">
        <v>4293</v>
      </c>
      <c r="N16" s="99">
        <v>4.8</v>
      </c>
    </row>
    <row r="17" spans="1:32" ht="28.5" customHeight="1" x14ac:dyDescent="0.25">
      <c r="A17" s="60" t="s">
        <v>80</v>
      </c>
      <c r="B17" s="188" t="str">
        <f t="array" ref="B17">_xlfn.IFS(J17&gt;F17,$B$52,J17&lt;F17,$B$51,J17=F17,"-")</f>
        <v>↑</v>
      </c>
      <c r="C17" s="98">
        <v>224818</v>
      </c>
      <c r="D17" s="98">
        <v>213925</v>
      </c>
      <c r="E17" s="98">
        <v>10893</v>
      </c>
      <c r="F17" s="99">
        <v>4.8</v>
      </c>
      <c r="G17" s="96">
        <v>225476</v>
      </c>
      <c r="H17" s="96">
        <v>215316</v>
      </c>
      <c r="I17" s="96">
        <v>10160</v>
      </c>
      <c r="J17" s="97">
        <v>4.5</v>
      </c>
      <c r="K17" s="98">
        <v>221412</v>
      </c>
      <c r="L17" s="98">
        <v>210710</v>
      </c>
      <c r="M17" s="98">
        <v>10702</v>
      </c>
      <c r="N17" s="99">
        <v>4.8</v>
      </c>
      <c r="Q17" t="s">
        <v>0</v>
      </c>
    </row>
    <row r="18" spans="1:32" ht="28.5" customHeight="1" x14ac:dyDescent="0.25">
      <c r="A18" s="32"/>
      <c r="B18" s="116"/>
      <c r="C18" s="117"/>
      <c r="D18" s="117"/>
      <c r="E18" s="117"/>
      <c r="F18" s="57"/>
      <c r="G18" s="117"/>
      <c r="H18" s="117"/>
      <c r="I18" s="117"/>
      <c r="J18" s="57"/>
      <c r="K18" s="117"/>
      <c r="L18" s="117"/>
      <c r="M18" s="117"/>
      <c r="N18" s="57"/>
    </row>
    <row r="19" spans="1:32" ht="28.5" customHeight="1" x14ac:dyDescent="0.25">
      <c r="A19" s="33"/>
      <c r="B19" s="116"/>
      <c r="C19" s="118"/>
      <c r="D19" s="118"/>
      <c r="E19" s="118"/>
      <c r="F19" s="34"/>
      <c r="G19" s="119"/>
      <c r="H19" s="119"/>
      <c r="I19" s="119"/>
      <c r="J19" s="120"/>
      <c r="K19" s="119"/>
      <c r="L19" s="119"/>
      <c r="M19" s="119"/>
      <c r="N19" s="35"/>
    </row>
    <row r="20" spans="1:32" ht="28.5" customHeight="1" x14ac:dyDescent="0.25">
      <c r="A20" s="199" t="s">
        <v>81</v>
      </c>
      <c r="B20" s="200"/>
      <c r="C20" s="200"/>
      <c r="D20" s="200"/>
      <c r="E20" s="200"/>
      <c r="F20" s="200"/>
      <c r="G20" s="200"/>
      <c r="H20" s="200"/>
      <c r="I20" s="200"/>
      <c r="J20" s="200"/>
      <c r="K20" s="200"/>
      <c r="L20" s="200"/>
      <c r="M20" s="200"/>
      <c r="N20" s="200"/>
    </row>
    <row r="21" spans="1:32" ht="28.5" customHeight="1" x14ac:dyDescent="0.25">
      <c r="A21" s="199" t="s">
        <v>12</v>
      </c>
      <c r="B21" s="200"/>
      <c r="C21" s="200"/>
      <c r="D21" s="200"/>
      <c r="E21" s="200"/>
      <c r="F21" s="200"/>
      <c r="G21" s="200"/>
      <c r="H21" s="200"/>
      <c r="I21" s="200"/>
      <c r="J21" s="200"/>
      <c r="K21" s="200"/>
      <c r="L21" s="200"/>
      <c r="M21" s="200"/>
      <c r="N21" s="200"/>
    </row>
    <row r="22" spans="1:32" ht="28.5" customHeight="1" thickBot="1" x14ac:dyDescent="0.3">
      <c r="A22" s="145"/>
      <c r="B22" s="20"/>
      <c r="C22" s="211"/>
      <c r="D22" s="200"/>
      <c r="E22" s="200"/>
      <c r="F22" s="200"/>
      <c r="G22" s="211"/>
      <c r="H22" s="200"/>
      <c r="I22" s="200"/>
      <c r="J22" s="200"/>
      <c r="K22" s="211"/>
      <c r="L22" s="200"/>
      <c r="M22" s="200"/>
      <c r="N22" s="200"/>
    </row>
    <row r="23" spans="1:32" ht="28.5" customHeight="1" thickBot="1" x14ac:dyDescent="0.3">
      <c r="A23" s="214" t="s">
        <v>82</v>
      </c>
      <c r="B23" s="212"/>
      <c r="C23" s="140" t="s">
        <v>13</v>
      </c>
      <c r="D23" s="140" t="s">
        <v>14</v>
      </c>
      <c r="E23" s="207" t="s">
        <v>15</v>
      </c>
      <c r="F23" s="208"/>
      <c r="G23" s="85" t="s">
        <v>13</v>
      </c>
      <c r="H23" s="86" t="s">
        <v>14</v>
      </c>
      <c r="I23" s="207" t="s">
        <v>15</v>
      </c>
      <c r="J23" s="208"/>
      <c r="K23" s="85" t="s">
        <v>13</v>
      </c>
      <c r="L23" s="86" t="s">
        <v>14</v>
      </c>
      <c r="M23" s="207" t="s">
        <v>15</v>
      </c>
      <c r="N23" s="208"/>
    </row>
    <row r="24" spans="1:32" ht="28.5" customHeight="1" thickBot="1" x14ac:dyDescent="0.3">
      <c r="A24" s="215"/>
      <c r="B24" s="213"/>
      <c r="C24" s="140" t="s">
        <v>17</v>
      </c>
      <c r="D24" s="140" t="s">
        <v>18</v>
      </c>
      <c r="E24" s="140" t="s">
        <v>19</v>
      </c>
      <c r="F24" s="121" t="s">
        <v>20</v>
      </c>
      <c r="G24" s="85" t="s">
        <v>17</v>
      </c>
      <c r="H24" s="86" t="s">
        <v>18</v>
      </c>
      <c r="I24" s="86" t="s">
        <v>19</v>
      </c>
      <c r="J24" s="121" t="s">
        <v>20</v>
      </c>
      <c r="K24" s="85" t="s">
        <v>17</v>
      </c>
      <c r="L24" s="86" t="s">
        <v>18</v>
      </c>
      <c r="M24" s="86" t="s">
        <v>19</v>
      </c>
      <c r="N24" s="111" t="s">
        <v>20</v>
      </c>
    </row>
    <row r="25" spans="1:32" ht="28.5" customHeight="1" x14ac:dyDescent="0.25">
      <c r="A25" s="145"/>
      <c r="B25" s="29"/>
      <c r="C25" s="141"/>
      <c r="D25" s="141"/>
      <c r="E25" s="141"/>
      <c r="F25" s="91"/>
      <c r="G25" s="93"/>
      <c r="H25" s="93"/>
      <c r="I25" s="93"/>
      <c r="J25" s="92"/>
      <c r="K25" s="93"/>
      <c r="L25" s="93"/>
      <c r="M25" s="93"/>
      <c r="N25" s="122"/>
    </row>
    <row r="26" spans="1:32" ht="28.5" customHeight="1" x14ac:dyDescent="0.25">
      <c r="A26" s="142" t="s">
        <v>83</v>
      </c>
      <c r="B26" s="188" t="str">
        <f t="array" ref="B26">_xlfn.IFS(J26&gt;F26,$B$52,J26&lt;F26,$B$51,J26=F26,"-")</f>
        <v>↑</v>
      </c>
      <c r="C26" s="98">
        <v>13835</v>
      </c>
      <c r="D26" s="98">
        <v>13092</v>
      </c>
      <c r="E26" s="98">
        <v>743</v>
      </c>
      <c r="F26" s="99">
        <v>5.4</v>
      </c>
      <c r="G26" s="98">
        <v>13848</v>
      </c>
      <c r="H26" s="98">
        <v>13171</v>
      </c>
      <c r="I26" s="98">
        <v>677</v>
      </c>
      <c r="J26" s="99">
        <v>4.9000000000000004</v>
      </c>
      <c r="K26" s="98">
        <v>13945</v>
      </c>
      <c r="L26" s="98">
        <v>13213</v>
      </c>
      <c r="M26" s="98">
        <v>732</v>
      </c>
      <c r="N26" s="99">
        <v>5.2</v>
      </c>
    </row>
    <row r="27" spans="1:32" ht="28.5" customHeight="1" x14ac:dyDescent="0.25">
      <c r="A27" s="142" t="s">
        <v>84</v>
      </c>
      <c r="B27" s="188" t="str">
        <f t="array" ref="B27">_xlfn.IFS(J27&gt;F27,$B$52,J27&lt;F27,$B$51,J27=F27,"-")</f>
        <v>↑</v>
      </c>
      <c r="C27" s="98">
        <v>14348</v>
      </c>
      <c r="D27" s="98">
        <v>13641</v>
      </c>
      <c r="E27" s="98">
        <v>707</v>
      </c>
      <c r="F27" s="99">
        <v>4.9000000000000004</v>
      </c>
      <c r="G27" s="98">
        <v>14338</v>
      </c>
      <c r="H27" s="98">
        <v>13684</v>
      </c>
      <c r="I27" s="98">
        <v>654</v>
      </c>
      <c r="J27" s="99">
        <v>4.5999999999999996</v>
      </c>
      <c r="K27" s="98">
        <v>14150</v>
      </c>
      <c r="L27" s="98">
        <v>13439</v>
      </c>
      <c r="M27" s="98">
        <v>711</v>
      </c>
      <c r="N27" s="99">
        <v>5</v>
      </c>
    </row>
    <row r="28" spans="1:32" ht="28.5" customHeight="1" x14ac:dyDescent="0.25">
      <c r="A28" s="142" t="s">
        <v>85</v>
      </c>
      <c r="B28" s="188" t="str">
        <f t="array" ref="B28">_xlfn.IFS(J28&gt;F28,$B$52,J28&lt;F28,$B$51,J28=F28,"-")</f>
        <v>-</v>
      </c>
      <c r="C28" s="98">
        <v>17110</v>
      </c>
      <c r="D28" s="98">
        <v>16524</v>
      </c>
      <c r="E28" s="98">
        <v>586</v>
      </c>
      <c r="F28" s="99">
        <v>3.4</v>
      </c>
      <c r="G28" s="98">
        <v>17033</v>
      </c>
      <c r="H28" s="98">
        <v>16453</v>
      </c>
      <c r="I28" s="98">
        <v>580</v>
      </c>
      <c r="J28" s="99">
        <v>3.4</v>
      </c>
      <c r="K28" s="98">
        <v>17221</v>
      </c>
      <c r="L28" s="98">
        <v>16597</v>
      </c>
      <c r="M28" s="98">
        <v>624</v>
      </c>
      <c r="N28" s="99">
        <v>3.6</v>
      </c>
    </row>
    <row r="29" spans="1:32" ht="28.5" customHeight="1" x14ac:dyDescent="0.25">
      <c r="A29" s="142" t="s">
        <v>86</v>
      </c>
      <c r="B29" s="188" t="str">
        <f t="array" ref="B29">_xlfn.IFS(J29&gt;F29,$B$52,J29&lt;F29,$B$51,J29=F29,"-")</f>
        <v>↑</v>
      </c>
      <c r="C29" s="98">
        <v>93069</v>
      </c>
      <c r="D29" s="98">
        <v>89629</v>
      </c>
      <c r="E29" s="98">
        <v>3440</v>
      </c>
      <c r="F29" s="99">
        <v>3.7</v>
      </c>
      <c r="G29" s="98">
        <v>92827</v>
      </c>
      <c r="H29" s="98">
        <v>89542</v>
      </c>
      <c r="I29" s="98">
        <v>3285</v>
      </c>
      <c r="J29" s="99">
        <v>3.5</v>
      </c>
      <c r="K29" s="98">
        <v>90796</v>
      </c>
      <c r="L29" s="98">
        <v>87236</v>
      </c>
      <c r="M29" s="98">
        <v>3560</v>
      </c>
      <c r="N29" s="99">
        <v>3.9</v>
      </c>
    </row>
    <row r="30" spans="1:32" ht="28.5" customHeight="1" x14ac:dyDescent="0.25">
      <c r="A30" s="142" t="s">
        <v>72</v>
      </c>
      <c r="B30" s="188" t="str">
        <f t="array" ref="B30">_xlfn.IFS(J30&gt;F30,$B$52,J30&lt;F30,$B$51,J30=F30,"-")</f>
        <v>↑</v>
      </c>
      <c r="C30" s="98">
        <v>71435</v>
      </c>
      <c r="D30" s="98">
        <v>67375</v>
      </c>
      <c r="E30" s="98">
        <v>4060</v>
      </c>
      <c r="F30" s="99">
        <v>5.7</v>
      </c>
      <c r="G30" s="98">
        <v>70741</v>
      </c>
      <c r="H30" s="98">
        <v>67047</v>
      </c>
      <c r="I30" s="98">
        <v>3694</v>
      </c>
      <c r="J30" s="99">
        <v>5.2</v>
      </c>
      <c r="K30" s="98">
        <v>70066</v>
      </c>
      <c r="L30" s="98">
        <v>66149</v>
      </c>
      <c r="M30" s="98">
        <v>3917</v>
      </c>
      <c r="N30" s="123">
        <v>5.6</v>
      </c>
      <c r="O30" s="98"/>
      <c r="P30" s="98"/>
      <c r="Q30" s="98"/>
      <c r="R30" s="98"/>
      <c r="S30" s="98"/>
      <c r="T30" s="98"/>
      <c r="U30" s="98"/>
      <c r="V30" s="98"/>
      <c r="W30" s="98"/>
      <c r="X30" s="98"/>
      <c r="Y30" s="98"/>
      <c r="Z30" s="98"/>
      <c r="AA30" s="98"/>
      <c r="AB30" s="98"/>
      <c r="AC30" s="98"/>
      <c r="AD30" s="98"/>
      <c r="AE30" s="98"/>
      <c r="AF30" s="98"/>
    </row>
    <row r="31" spans="1:32" ht="28.5" customHeight="1" x14ac:dyDescent="0.25">
      <c r="A31" s="142" t="s">
        <v>87</v>
      </c>
      <c r="B31" s="188" t="str">
        <f t="array" ref="B31">_xlfn.IFS(J31&gt;F31,$B$52,J31&lt;F31,$B$51,J31=F31,"-")</f>
        <v>↑</v>
      </c>
      <c r="C31" s="98">
        <v>12264</v>
      </c>
      <c r="D31" s="98">
        <v>11211</v>
      </c>
      <c r="E31" s="98">
        <v>1053</v>
      </c>
      <c r="F31" s="99">
        <v>8.6</v>
      </c>
      <c r="G31" s="98">
        <v>12003</v>
      </c>
      <c r="H31" s="98">
        <v>11122</v>
      </c>
      <c r="I31" s="98">
        <v>881</v>
      </c>
      <c r="J31" s="99">
        <v>7.3</v>
      </c>
      <c r="K31" s="98">
        <v>11641</v>
      </c>
      <c r="L31" s="98">
        <v>10715</v>
      </c>
      <c r="M31" s="98">
        <v>926</v>
      </c>
      <c r="N31" s="123">
        <v>8</v>
      </c>
      <c r="O31" s="98"/>
      <c r="P31" s="98"/>
      <c r="Q31" s="98"/>
      <c r="R31" s="98"/>
      <c r="S31" s="98"/>
      <c r="T31" s="98"/>
      <c r="U31" s="98"/>
      <c r="V31" s="98"/>
      <c r="W31" s="98"/>
      <c r="X31" s="98"/>
      <c r="Y31" s="98"/>
      <c r="Z31" s="98"/>
      <c r="AA31" s="98"/>
      <c r="AB31" s="98"/>
      <c r="AC31" s="98"/>
      <c r="AD31" s="98"/>
      <c r="AE31" s="98"/>
      <c r="AF31" s="98"/>
    </row>
    <row r="32" spans="1:32" ht="28.5" customHeight="1" x14ac:dyDescent="0.25">
      <c r="A32" s="142" t="s">
        <v>88</v>
      </c>
      <c r="B32" s="188" t="str">
        <f t="array" ref="B32">_xlfn.IFS(J32&gt;F32,$B$52,J32&lt;F32,$B$51,J32=F32,"-")</f>
        <v>↑</v>
      </c>
      <c r="C32" s="98">
        <v>13421</v>
      </c>
      <c r="D32" s="98">
        <v>12860</v>
      </c>
      <c r="E32" s="98">
        <v>561</v>
      </c>
      <c r="F32" s="99">
        <v>4.2</v>
      </c>
      <c r="G32" s="98">
        <v>13423</v>
      </c>
      <c r="H32" s="98">
        <v>12902</v>
      </c>
      <c r="I32" s="98">
        <v>521</v>
      </c>
      <c r="J32" s="99">
        <v>3.9</v>
      </c>
      <c r="K32" s="98">
        <v>13229</v>
      </c>
      <c r="L32" s="98">
        <v>12671</v>
      </c>
      <c r="M32" s="98">
        <v>558</v>
      </c>
      <c r="N32" s="123">
        <v>4.2</v>
      </c>
      <c r="O32" s="98"/>
      <c r="P32" s="98"/>
      <c r="Q32" s="98"/>
      <c r="R32" s="98"/>
      <c r="S32" s="98"/>
      <c r="T32" s="98"/>
      <c r="U32" s="98"/>
      <c r="V32" s="98"/>
      <c r="W32" s="98"/>
      <c r="X32" s="98"/>
      <c r="Y32" s="98"/>
      <c r="Z32" s="98"/>
      <c r="AA32" s="98"/>
      <c r="AB32" s="98"/>
      <c r="AC32" s="98"/>
      <c r="AD32" s="98"/>
      <c r="AE32" s="98"/>
      <c r="AF32" s="98"/>
    </row>
    <row r="33" spans="1:32" ht="28.5" customHeight="1" x14ac:dyDescent="0.25">
      <c r="A33" s="142" t="s">
        <v>73</v>
      </c>
      <c r="B33" s="188" t="str">
        <f t="array" ref="B33">_xlfn.IFS(J33&gt;F33,$B$52,J33&lt;F33,$B$51,J33=F33,"-")</f>
        <v>↑</v>
      </c>
      <c r="C33" s="98">
        <v>20060</v>
      </c>
      <c r="D33" s="98">
        <v>18970</v>
      </c>
      <c r="E33" s="98">
        <v>1090</v>
      </c>
      <c r="F33" s="123">
        <v>5.4</v>
      </c>
      <c r="G33" s="98">
        <v>19989</v>
      </c>
      <c r="H33" s="98">
        <v>18992</v>
      </c>
      <c r="I33" s="98">
        <v>997</v>
      </c>
      <c r="J33" s="123">
        <v>5</v>
      </c>
      <c r="K33" s="98">
        <v>19390</v>
      </c>
      <c r="L33" s="98">
        <v>18401</v>
      </c>
      <c r="M33" s="98">
        <v>989</v>
      </c>
      <c r="N33" s="123">
        <v>5.0999999999999996</v>
      </c>
      <c r="O33" s="98"/>
      <c r="P33" s="98"/>
      <c r="Q33" s="98"/>
      <c r="R33" s="98"/>
      <c r="S33" s="98"/>
      <c r="T33" s="98"/>
      <c r="U33" s="98"/>
      <c r="V33" s="98"/>
      <c r="W33" s="98"/>
      <c r="X33" s="98"/>
      <c r="Y33" s="98"/>
      <c r="Z33" s="98"/>
      <c r="AA33" s="98"/>
      <c r="AB33" s="98"/>
      <c r="AC33" s="98"/>
      <c r="AD33" s="98"/>
      <c r="AE33" s="98"/>
      <c r="AF33" s="98"/>
    </row>
    <row r="34" spans="1:32" s="74" customFormat="1" ht="28.5" customHeight="1" x14ac:dyDescent="0.25">
      <c r="A34" s="142" t="s">
        <v>298</v>
      </c>
      <c r="B34" s="188" t="str">
        <f t="array" ref="B34">_xlfn.IFS(J34&gt;F34,$B$52,J34&lt;F34,$B$51,J34=F34,"-")</f>
        <v>↑</v>
      </c>
      <c r="C34" s="98">
        <v>17598</v>
      </c>
      <c r="D34" s="98">
        <v>16871</v>
      </c>
      <c r="E34" s="98">
        <v>727</v>
      </c>
      <c r="F34" s="123">
        <v>4.0999999999999996</v>
      </c>
      <c r="G34" s="98">
        <v>17662</v>
      </c>
      <c r="H34" s="98">
        <v>16987</v>
      </c>
      <c r="I34" s="98">
        <v>675</v>
      </c>
      <c r="J34" s="123">
        <v>3.8</v>
      </c>
      <c r="K34" s="98">
        <v>17361</v>
      </c>
      <c r="L34" s="98">
        <v>16619</v>
      </c>
      <c r="M34" s="98">
        <v>742</v>
      </c>
      <c r="N34" s="123">
        <v>4.3</v>
      </c>
      <c r="O34" s="98"/>
      <c r="P34" s="98"/>
      <c r="Q34" s="98"/>
      <c r="R34" s="98"/>
      <c r="S34" s="98"/>
      <c r="T34" s="98"/>
      <c r="U34" s="98"/>
      <c r="V34" s="98"/>
      <c r="W34" s="98"/>
      <c r="X34" s="98"/>
      <c r="Y34" s="98"/>
      <c r="Z34" s="98"/>
      <c r="AA34" s="98"/>
      <c r="AB34" s="98"/>
      <c r="AC34" s="98"/>
      <c r="AD34" s="98"/>
      <c r="AE34" s="98"/>
      <c r="AF34" s="98"/>
    </row>
    <row r="35" spans="1:32" ht="28.5" customHeight="1" x14ac:dyDescent="0.25">
      <c r="A35" s="142" t="s">
        <v>89</v>
      </c>
      <c r="B35" s="188" t="str">
        <f t="array" ref="B35">_xlfn.IFS(J35&gt;F35,$B$52,J35&lt;F35,$B$51,J35=F35,"-")</f>
        <v>↑</v>
      </c>
      <c r="C35" s="98">
        <v>26083</v>
      </c>
      <c r="D35" s="98">
        <v>24895</v>
      </c>
      <c r="E35" s="98">
        <v>1188</v>
      </c>
      <c r="F35" s="123">
        <v>4.5999999999999996</v>
      </c>
      <c r="G35" s="98">
        <v>25894</v>
      </c>
      <c r="H35" s="98">
        <v>24850</v>
      </c>
      <c r="I35" s="98">
        <v>1044</v>
      </c>
      <c r="J35" s="123">
        <v>4</v>
      </c>
      <c r="K35" s="98">
        <v>25334</v>
      </c>
      <c r="L35" s="98">
        <v>24209</v>
      </c>
      <c r="M35" s="98">
        <v>1125</v>
      </c>
      <c r="N35" s="123">
        <v>4.4000000000000004</v>
      </c>
      <c r="O35" s="98"/>
      <c r="P35" s="98"/>
      <c r="Q35" s="98"/>
      <c r="R35" s="98"/>
      <c r="S35" s="98"/>
      <c r="T35" s="98"/>
      <c r="U35" s="98"/>
      <c r="V35" s="98"/>
      <c r="W35" s="98"/>
      <c r="X35" s="98"/>
      <c r="Y35" s="98"/>
      <c r="Z35" s="98"/>
      <c r="AA35" s="98"/>
      <c r="AB35" s="98"/>
      <c r="AC35" s="98"/>
      <c r="AD35" s="98"/>
      <c r="AE35" s="98"/>
      <c r="AF35" s="98"/>
    </row>
    <row r="36" spans="1:32" ht="28.5" customHeight="1" x14ac:dyDescent="0.25">
      <c r="A36" s="142" t="s">
        <v>90</v>
      </c>
      <c r="B36" s="188" t="str">
        <f t="array" ref="B36">_xlfn.IFS(J36&gt;F36,$B$52,J36&lt;F36,$B$51,J36=F36,"-")</f>
        <v>↑</v>
      </c>
      <c r="C36" s="98">
        <v>42542</v>
      </c>
      <c r="D36" s="98">
        <v>40815</v>
      </c>
      <c r="E36" s="98">
        <v>1727</v>
      </c>
      <c r="F36" s="99">
        <v>4.0999999999999996</v>
      </c>
      <c r="G36" s="98">
        <v>42612</v>
      </c>
      <c r="H36" s="98">
        <v>40978</v>
      </c>
      <c r="I36" s="98">
        <v>1634</v>
      </c>
      <c r="J36" s="99">
        <v>3.8</v>
      </c>
      <c r="K36" s="98">
        <v>41993</v>
      </c>
      <c r="L36" s="98">
        <v>40229</v>
      </c>
      <c r="M36" s="98">
        <v>1764</v>
      </c>
      <c r="N36" s="123">
        <v>4.2</v>
      </c>
      <c r="O36" s="98"/>
      <c r="P36" s="98"/>
      <c r="Q36" s="98"/>
      <c r="R36" s="98"/>
      <c r="S36" s="98"/>
      <c r="T36" s="98"/>
      <c r="U36" s="98"/>
      <c r="V36" s="98"/>
      <c r="W36" s="98"/>
      <c r="X36" s="98"/>
      <c r="Y36" s="98"/>
      <c r="Z36" s="98"/>
      <c r="AA36" s="98"/>
      <c r="AB36" s="98"/>
      <c r="AC36" s="98"/>
      <c r="AD36" s="98"/>
      <c r="AE36" s="98"/>
      <c r="AF36" s="98"/>
    </row>
    <row r="37" spans="1:32" ht="28.5" customHeight="1" x14ac:dyDescent="0.25">
      <c r="A37" s="142" t="s">
        <v>91</v>
      </c>
      <c r="B37" s="188" t="str">
        <f t="array" ref="B37">_xlfn.IFS(J37&gt;F37,$B$52,J37&lt;F37,$B$51,J37=F37,"-")</f>
        <v>↑</v>
      </c>
      <c r="C37" s="98">
        <v>23677</v>
      </c>
      <c r="D37" s="98">
        <v>22749</v>
      </c>
      <c r="E37" s="98">
        <v>928</v>
      </c>
      <c r="F37" s="99">
        <v>3.9</v>
      </c>
      <c r="G37" s="98">
        <v>23721</v>
      </c>
      <c r="H37" s="98">
        <v>22832</v>
      </c>
      <c r="I37" s="98">
        <v>889</v>
      </c>
      <c r="J37" s="99">
        <v>3.7</v>
      </c>
      <c r="K37" s="98">
        <v>23304</v>
      </c>
      <c r="L37" s="98">
        <v>22382</v>
      </c>
      <c r="M37" s="98">
        <v>922</v>
      </c>
      <c r="N37" s="123">
        <v>4</v>
      </c>
      <c r="O37" s="98"/>
      <c r="P37" s="98"/>
      <c r="Q37" s="98"/>
      <c r="R37" s="98"/>
      <c r="S37" s="98"/>
      <c r="T37" s="98"/>
      <c r="U37" s="98"/>
      <c r="V37" s="98"/>
      <c r="W37" s="98"/>
      <c r="X37" s="98"/>
      <c r="Y37" s="98"/>
      <c r="Z37" s="98"/>
      <c r="AA37" s="98"/>
      <c r="AB37" s="98"/>
      <c r="AC37" s="98"/>
      <c r="AD37" s="98"/>
      <c r="AE37" s="98"/>
      <c r="AF37" s="98"/>
    </row>
    <row r="38" spans="1:32" ht="28.5" customHeight="1" x14ac:dyDescent="0.25">
      <c r="A38" s="142" t="s">
        <v>92</v>
      </c>
      <c r="B38" s="188" t="str">
        <f t="array" ref="B38">_xlfn.IFS(J38&gt;F38,$B$52,J38&lt;F38,$B$51,J38=F38,"-")</f>
        <v>↓</v>
      </c>
      <c r="C38" s="98">
        <v>16624</v>
      </c>
      <c r="D38" s="98">
        <v>16003</v>
      </c>
      <c r="E38" s="98">
        <v>621</v>
      </c>
      <c r="F38" s="99">
        <v>3.7</v>
      </c>
      <c r="G38" s="98">
        <v>16568</v>
      </c>
      <c r="H38" s="98">
        <v>15934</v>
      </c>
      <c r="I38" s="98">
        <v>634</v>
      </c>
      <c r="J38" s="99">
        <v>3.8</v>
      </c>
      <c r="K38" s="98">
        <v>16755</v>
      </c>
      <c r="L38" s="98">
        <v>16075</v>
      </c>
      <c r="M38" s="98">
        <v>680</v>
      </c>
      <c r="N38" s="99">
        <v>4.0999999999999996</v>
      </c>
    </row>
    <row r="39" spans="1:32" s="186" customFormat="1" ht="28.5" customHeight="1" x14ac:dyDescent="0.25">
      <c r="A39" s="187" t="s">
        <v>297</v>
      </c>
      <c r="B39" s="188" t="str">
        <f t="array" ref="B39">_xlfn.IFS(J39&gt;F39,$B$52,J39&lt;F39,$B$51,J39=F39,"-")</f>
        <v>-</v>
      </c>
      <c r="C39" s="98">
        <v>12030</v>
      </c>
      <c r="D39" s="98">
        <v>11644</v>
      </c>
      <c r="E39" s="98">
        <v>386</v>
      </c>
      <c r="F39" s="99">
        <v>3.2</v>
      </c>
      <c r="G39" s="98">
        <v>12000</v>
      </c>
      <c r="H39" s="98">
        <v>11622</v>
      </c>
      <c r="I39" s="98">
        <v>378</v>
      </c>
      <c r="J39" s="99">
        <v>3.2</v>
      </c>
      <c r="K39" s="98">
        <v>11779</v>
      </c>
      <c r="L39" s="98">
        <v>11323</v>
      </c>
      <c r="M39" s="98">
        <v>456</v>
      </c>
      <c r="N39" s="99">
        <v>3.9</v>
      </c>
    </row>
    <row r="40" spans="1:32" ht="28.5" customHeight="1" x14ac:dyDescent="0.25">
      <c r="A40" s="142" t="s">
        <v>93</v>
      </c>
      <c r="B40" s="188" t="str">
        <f t="array" ref="B40">_xlfn.IFS(J40&gt;F40,$B$52,J40&lt;F40,$B$51,J40=F40,"-")</f>
        <v>↑</v>
      </c>
      <c r="C40" s="98">
        <v>15761</v>
      </c>
      <c r="D40" s="98">
        <v>15154</v>
      </c>
      <c r="E40" s="98">
        <v>607</v>
      </c>
      <c r="F40" s="99">
        <v>3.9</v>
      </c>
      <c r="G40" s="98">
        <v>15804</v>
      </c>
      <c r="H40" s="98">
        <v>15214</v>
      </c>
      <c r="I40" s="98">
        <v>590</v>
      </c>
      <c r="J40" s="99">
        <v>3.7</v>
      </c>
      <c r="K40" s="98">
        <v>15580</v>
      </c>
      <c r="L40" s="98">
        <v>14936</v>
      </c>
      <c r="M40" s="98">
        <v>644</v>
      </c>
      <c r="N40" s="99">
        <v>4.0999999999999996</v>
      </c>
    </row>
    <row r="41" spans="1:32" ht="28.5" customHeight="1" x14ac:dyDescent="0.25">
      <c r="A41" s="142" t="s">
        <v>94</v>
      </c>
      <c r="B41" s="188" t="str">
        <f t="array" ref="B41">_xlfn.IFS(J41&gt;F41,$B$52,J41&lt;F41,$B$51,J41=F41,"-")</f>
        <v>-</v>
      </c>
      <c r="C41" s="98">
        <v>53847</v>
      </c>
      <c r="D41" s="98">
        <v>52129</v>
      </c>
      <c r="E41" s="98">
        <v>1718</v>
      </c>
      <c r="F41" s="99">
        <v>3.2</v>
      </c>
      <c r="G41" s="98">
        <v>53818</v>
      </c>
      <c r="H41" s="98">
        <v>52083</v>
      </c>
      <c r="I41" s="98">
        <v>1735</v>
      </c>
      <c r="J41" s="99">
        <v>3.2</v>
      </c>
      <c r="K41" s="98">
        <v>52565</v>
      </c>
      <c r="L41" s="98">
        <v>50742</v>
      </c>
      <c r="M41" s="98">
        <v>1823</v>
      </c>
      <c r="N41" s="99">
        <v>3.5</v>
      </c>
    </row>
    <row r="42" spans="1:32" ht="28.5" customHeight="1" x14ac:dyDescent="0.25">
      <c r="A42" s="142" t="s">
        <v>95</v>
      </c>
      <c r="B42" s="188" t="str">
        <f t="array" ref="B42">_xlfn.IFS(J42&gt;F42,$B$52,J42&lt;F42,$B$51,J42=F42,"-")</f>
        <v>↑</v>
      </c>
      <c r="C42" s="98">
        <v>20425</v>
      </c>
      <c r="D42" s="98">
        <v>19548</v>
      </c>
      <c r="E42" s="98">
        <v>877</v>
      </c>
      <c r="F42" s="99">
        <v>4.3</v>
      </c>
      <c r="G42" s="98">
        <v>20237</v>
      </c>
      <c r="H42" s="98">
        <v>19393</v>
      </c>
      <c r="I42" s="98">
        <v>844</v>
      </c>
      <c r="J42" s="99">
        <v>4.2</v>
      </c>
      <c r="K42" s="98">
        <v>19590</v>
      </c>
      <c r="L42" s="98">
        <v>18684</v>
      </c>
      <c r="M42" s="98">
        <v>906</v>
      </c>
      <c r="N42" s="99">
        <v>4.5999999999999996</v>
      </c>
    </row>
    <row r="43" spans="1:32" ht="28.5" customHeight="1" x14ac:dyDescent="0.25">
      <c r="A43" s="142" t="s">
        <v>96</v>
      </c>
      <c r="B43" s="188" t="str">
        <f t="array" ref="B43">_xlfn.IFS(J43&gt;F43,$B$52,J43&lt;F43,$B$51,J43=F43,"-")</f>
        <v>↑</v>
      </c>
      <c r="C43" s="98">
        <v>12746</v>
      </c>
      <c r="D43" s="98">
        <v>12249</v>
      </c>
      <c r="E43" s="98">
        <v>497</v>
      </c>
      <c r="F43" s="99">
        <v>3.9</v>
      </c>
      <c r="G43" s="98">
        <v>12799</v>
      </c>
      <c r="H43" s="98">
        <v>12321</v>
      </c>
      <c r="I43" s="98">
        <v>478</v>
      </c>
      <c r="J43" s="99">
        <v>3.7</v>
      </c>
      <c r="K43" s="98">
        <v>12841</v>
      </c>
      <c r="L43" s="98">
        <v>12360</v>
      </c>
      <c r="M43" s="98">
        <v>481</v>
      </c>
      <c r="N43" s="99">
        <v>3.7</v>
      </c>
      <c r="O43" s="80"/>
    </row>
    <row r="44" spans="1:32" ht="28.5" customHeight="1" x14ac:dyDescent="0.25">
      <c r="A44" s="142" t="s">
        <v>97</v>
      </c>
      <c r="B44" s="188" t="str">
        <f t="array" ref="B44">_xlfn.IFS(J44&gt;F44,$B$52,J44&lt;F44,$B$51,J44=F44,"-")</f>
        <v>↑</v>
      </c>
      <c r="C44" s="98">
        <v>67072</v>
      </c>
      <c r="D44" s="98">
        <v>64266</v>
      </c>
      <c r="E44" s="98">
        <v>2806</v>
      </c>
      <c r="F44" s="99">
        <v>4.2</v>
      </c>
      <c r="G44" s="98">
        <v>66808</v>
      </c>
      <c r="H44" s="98">
        <v>64213</v>
      </c>
      <c r="I44" s="98">
        <v>2595</v>
      </c>
      <c r="J44" s="99">
        <v>3.9</v>
      </c>
      <c r="K44" s="98">
        <v>65431</v>
      </c>
      <c r="L44" s="98">
        <v>62550</v>
      </c>
      <c r="M44" s="98">
        <v>2881</v>
      </c>
      <c r="N44" s="99">
        <v>4.4000000000000004</v>
      </c>
    </row>
    <row r="45" spans="1:32" ht="28.5" customHeight="1" x14ac:dyDescent="0.25">
      <c r="A45" s="142" t="s">
        <v>98</v>
      </c>
      <c r="B45" s="188" t="str">
        <f t="array" ref="B45">_xlfn.IFS(J45&gt;F45,$B$52,J45&lt;F45,$B$51,J45=F45,"-")</f>
        <v>↑</v>
      </c>
      <c r="C45" s="98">
        <v>41656</v>
      </c>
      <c r="D45" s="98">
        <v>39250</v>
      </c>
      <c r="E45" s="98">
        <v>2406</v>
      </c>
      <c r="F45" s="99">
        <v>5.8</v>
      </c>
      <c r="G45" s="98">
        <v>41718</v>
      </c>
      <c r="H45" s="98">
        <v>39520</v>
      </c>
      <c r="I45" s="98">
        <v>2198</v>
      </c>
      <c r="J45" s="99">
        <v>5.3</v>
      </c>
      <c r="K45" s="98">
        <v>41053</v>
      </c>
      <c r="L45" s="98">
        <v>38664</v>
      </c>
      <c r="M45" s="98">
        <v>2389</v>
      </c>
      <c r="N45" s="99">
        <v>5.8</v>
      </c>
    </row>
    <row r="46" spans="1:32" ht="28.5" customHeight="1" x14ac:dyDescent="0.25">
      <c r="A46" s="142" t="s">
        <v>99</v>
      </c>
      <c r="B46" s="188" t="str">
        <f t="array" ref="B46">_xlfn.IFS(J46&gt;F46,$B$52,J46&lt;F46,$B$51,J46=F46,"-")</f>
        <v>↑</v>
      </c>
      <c r="C46" s="98">
        <v>14934</v>
      </c>
      <c r="D46" s="98">
        <v>14328</v>
      </c>
      <c r="E46" s="98">
        <v>606</v>
      </c>
      <c r="F46" s="99">
        <v>4.0999999999999996</v>
      </c>
      <c r="G46" s="98">
        <v>14978</v>
      </c>
      <c r="H46" s="98">
        <v>14386</v>
      </c>
      <c r="I46" s="98">
        <v>592</v>
      </c>
      <c r="J46" s="99">
        <v>4</v>
      </c>
      <c r="K46" s="98">
        <v>14786</v>
      </c>
      <c r="L46" s="98">
        <v>14123</v>
      </c>
      <c r="M46" s="98">
        <v>663</v>
      </c>
      <c r="N46" s="99">
        <v>4.5</v>
      </c>
    </row>
    <row r="47" spans="1:32" ht="28.5" customHeight="1" x14ac:dyDescent="0.25">
      <c r="A47" s="142" t="s">
        <v>77</v>
      </c>
      <c r="B47" s="188" t="str">
        <f t="array" ref="B47">_xlfn.IFS(J47&gt;F47,$B$52,J47&lt;F47,$B$51,J47=F47,"-")</f>
        <v>↑</v>
      </c>
      <c r="C47" s="189">
        <v>17731</v>
      </c>
      <c r="D47" s="189">
        <v>16632</v>
      </c>
      <c r="E47" s="189">
        <v>1099</v>
      </c>
      <c r="F47" s="190">
        <v>6.2</v>
      </c>
      <c r="G47" s="189">
        <v>17658</v>
      </c>
      <c r="H47" s="189">
        <v>16675</v>
      </c>
      <c r="I47" s="189">
        <v>983</v>
      </c>
      <c r="J47" s="190">
        <v>5.6</v>
      </c>
      <c r="K47" s="189">
        <v>17441</v>
      </c>
      <c r="L47" s="189">
        <v>16272</v>
      </c>
      <c r="M47" s="189">
        <v>1169</v>
      </c>
      <c r="N47" s="190">
        <v>6.7</v>
      </c>
    </row>
    <row r="48" spans="1:32" ht="28.5" customHeight="1" x14ac:dyDescent="0.25">
      <c r="A48" s="142" t="s">
        <v>100</v>
      </c>
      <c r="B48" s="188" t="str">
        <f t="array" ref="B48">_xlfn.IFS(J48&gt;F48,$B$52,J48&lt;F48,$B$51,J48=F48,"-")</f>
        <v>↑</v>
      </c>
      <c r="C48" s="189">
        <v>28936</v>
      </c>
      <c r="D48" s="189">
        <v>27830</v>
      </c>
      <c r="E48" s="189">
        <v>1106</v>
      </c>
      <c r="F48" s="190">
        <v>3.8</v>
      </c>
      <c r="G48" s="189">
        <v>28843</v>
      </c>
      <c r="H48" s="189">
        <v>27810</v>
      </c>
      <c r="I48" s="189">
        <v>1033</v>
      </c>
      <c r="J48" s="190">
        <v>3.6</v>
      </c>
      <c r="K48" s="189">
        <v>28216</v>
      </c>
      <c r="L48" s="189">
        <v>27080</v>
      </c>
      <c r="M48" s="189">
        <v>1136</v>
      </c>
      <c r="N48" s="190">
        <v>4</v>
      </c>
    </row>
    <row r="49" spans="1:14" ht="28.5" customHeight="1" x14ac:dyDescent="0.25">
      <c r="A49" s="142" t="s">
        <v>78</v>
      </c>
      <c r="B49" s="188" t="str">
        <f t="array" ref="B49">_xlfn.IFS(J49&gt;F49,$B$52,J49&lt;F49,$B$51,J49=F49,"-")</f>
        <v>↑</v>
      </c>
      <c r="C49" s="189">
        <v>16881</v>
      </c>
      <c r="D49" s="189">
        <v>15876</v>
      </c>
      <c r="E49" s="189">
        <v>1005</v>
      </c>
      <c r="F49" s="190">
        <v>6</v>
      </c>
      <c r="G49" s="189">
        <v>16780</v>
      </c>
      <c r="H49" s="189">
        <v>15828</v>
      </c>
      <c r="I49" s="189">
        <v>952</v>
      </c>
      <c r="J49" s="190">
        <v>5.7</v>
      </c>
      <c r="K49" s="189">
        <v>16441</v>
      </c>
      <c r="L49" s="189">
        <v>15412</v>
      </c>
      <c r="M49" s="189">
        <v>1029</v>
      </c>
      <c r="N49" s="190">
        <v>6.3</v>
      </c>
    </row>
    <row r="50" spans="1:14" ht="28.5" customHeight="1" x14ac:dyDescent="0.25">
      <c r="A50" s="218"/>
      <c r="B50" s="200"/>
    </row>
    <row r="51" spans="1:14" ht="28.5" customHeight="1" x14ac:dyDescent="0.25">
      <c r="A51" s="28"/>
      <c r="B51" s="67" t="s">
        <v>30</v>
      </c>
    </row>
    <row r="52" spans="1:14" ht="28.5" customHeight="1" x14ac:dyDescent="0.25">
      <c r="A52" s="28"/>
      <c r="B52" s="68" t="s">
        <v>68</v>
      </c>
    </row>
    <row r="53" spans="1:14" ht="28.5" customHeight="1" x14ac:dyDescent="0.25">
      <c r="I53" s="67" t="s">
        <v>30</v>
      </c>
    </row>
    <row r="54" spans="1:14" ht="28.5" customHeight="1" x14ac:dyDescent="0.25">
      <c r="I54" s="68" t="s">
        <v>68</v>
      </c>
    </row>
  </sheetData>
  <mergeCells count="21">
    <mergeCell ref="G4:J4"/>
    <mergeCell ref="A50:B50"/>
    <mergeCell ref="E5:F5"/>
    <mergeCell ref="E23:F23"/>
    <mergeCell ref="M5:N5"/>
    <mergeCell ref="A1:N1"/>
    <mergeCell ref="B23:B24"/>
    <mergeCell ref="G22:J22"/>
    <mergeCell ref="K4:N4"/>
    <mergeCell ref="A5:A6"/>
    <mergeCell ref="C4:F4"/>
    <mergeCell ref="A21:N21"/>
    <mergeCell ref="A2:N2"/>
    <mergeCell ref="A23:A24"/>
    <mergeCell ref="I5:J5"/>
    <mergeCell ref="I23:J23"/>
    <mergeCell ref="B5:B6"/>
    <mergeCell ref="C22:F22"/>
    <mergeCell ref="K22:N22"/>
    <mergeCell ref="M23:N23"/>
    <mergeCell ref="A20:N20"/>
  </mergeCells>
  <conditionalFormatting sqref="B8:B17">
    <cfRule type="cellIs" dxfId="1" priority="4" operator="equal">
      <formula>$B$48</formula>
    </cfRule>
    <cfRule type="colorScale" priority="6">
      <colorScale>
        <cfvo type="formula" val="&quot;&lt;0&quot;"/>
        <cfvo type="formula" val="0"/>
        <cfvo type="formula" val="&quot;&gt;0&quot;"/>
        <color rgb="FF00B050"/>
        <color theme="1"/>
        <color rgb="FFFF0000"/>
      </colorScale>
    </cfRule>
    <cfRule type="colorScale" priority="7">
      <colorScale>
        <cfvo type="formula" val="&quot;&lt;0&quot;"/>
        <cfvo type="num" val="0"/>
        <cfvo type="formula" val="&quot;&gt;0&quot;"/>
        <color rgb="FF00B050"/>
        <color theme="1"/>
        <color rgb="FFFF0000"/>
      </colorScale>
    </cfRule>
  </conditionalFormatting>
  <conditionalFormatting sqref="B18:B19">
    <cfRule type="colorScale" priority="54">
      <colorScale>
        <cfvo type="formula" val="&quot;&lt;0&quot;"/>
        <cfvo type="formula" val="0"/>
        <cfvo type="formula" val="&quot;&gt;0&quot;"/>
        <color rgb="FF00B050"/>
        <color theme="1"/>
        <color rgb="FFFF0000"/>
      </colorScale>
    </cfRule>
    <cfRule type="colorScale" priority="55">
      <colorScale>
        <cfvo type="formula" val="&quot;&lt;0&quot;"/>
        <cfvo type="num" val="0"/>
        <cfvo type="formula" val="&quot;&gt;0&quot;"/>
        <color rgb="FF00B050"/>
        <color theme="1"/>
        <color rgb="FFFF0000"/>
      </colorScale>
    </cfRule>
  </conditionalFormatting>
  <conditionalFormatting sqref="B26:B49">
    <cfRule type="cellIs" dxfId="0" priority="56" operator="equal">
      <formula>$B$51</formula>
    </cfRule>
    <cfRule type="colorScale" priority="57">
      <colorScale>
        <cfvo type="formula" val="&quot;&lt;0&quot;"/>
        <cfvo type="formula" val="0"/>
        <cfvo type="formula" val="&quot;&gt;0&quot;"/>
        <color rgb="FF00B050"/>
        <color theme="1"/>
        <color rgb="FFFF0000"/>
      </colorScale>
    </cfRule>
    <cfRule type="colorScale" priority="58">
      <colorScale>
        <cfvo type="formula" val="&quot;&lt;0&quot;"/>
        <cfvo type="num" val="0"/>
        <cfvo type="formula" val="&quot;&gt;0&quot;"/>
        <color rgb="FF00B050"/>
        <color theme="1"/>
        <color rgb="FFFF0000"/>
      </colorScale>
    </cfRule>
  </conditionalFormatting>
  <pageMargins left="0.7" right="0.7" top="0.75" bottom="0.75" header="0.3" footer="0.3"/>
  <pageSetup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F72"/>
  <sheetViews>
    <sheetView topLeftCell="A42" workbookViewId="0">
      <selection activeCell="C71" sqref="C71:D72"/>
    </sheetView>
  </sheetViews>
  <sheetFormatPr defaultRowHeight="15" x14ac:dyDescent="0.25"/>
  <cols>
    <col min="1" max="1" width="9.140625" style="154" customWidth="1"/>
    <col min="2" max="2" width="11.28515625" style="154" customWidth="1"/>
    <col min="3" max="3" width="19" style="72" customWidth="1"/>
    <col min="4" max="4" width="20.140625" style="46" customWidth="1"/>
  </cols>
  <sheetData>
    <row r="1" spans="1:6" ht="15.75" customHeight="1" x14ac:dyDescent="0.25">
      <c r="A1" s="223" t="s">
        <v>101</v>
      </c>
      <c r="B1" s="220"/>
      <c r="C1" s="221"/>
      <c r="D1" s="222"/>
      <c r="E1" s="200"/>
      <c r="F1" s="200"/>
    </row>
    <row r="2" spans="1:6" ht="15.75" customHeight="1" x14ac:dyDescent="0.25">
      <c r="A2" s="223" t="s">
        <v>102</v>
      </c>
      <c r="B2" s="220"/>
      <c r="C2" s="221"/>
      <c r="D2" s="222"/>
      <c r="E2" s="200"/>
      <c r="F2" s="200"/>
    </row>
    <row r="3" spans="1:6" x14ac:dyDescent="0.25">
      <c r="A3" s="219" t="s">
        <v>103</v>
      </c>
      <c r="B3" s="220"/>
      <c r="C3" s="221"/>
      <c r="D3" s="222"/>
      <c r="E3" s="200"/>
      <c r="F3" s="200"/>
    </row>
    <row r="4" spans="1:6" x14ac:dyDescent="0.25">
      <c r="A4" s="224" t="s">
        <v>104</v>
      </c>
      <c r="B4" s="220"/>
      <c r="C4" s="221"/>
      <c r="D4" s="222"/>
    </row>
    <row r="5" spans="1:6" ht="15.75" customHeight="1" thickBot="1" x14ac:dyDescent="0.3">
      <c r="A5" s="36" t="s">
        <v>105</v>
      </c>
      <c r="B5" s="36" t="s">
        <v>106</v>
      </c>
      <c r="C5" s="133" t="s">
        <v>107</v>
      </c>
      <c r="D5" s="134" t="s">
        <v>108</v>
      </c>
    </row>
    <row r="6" spans="1:6" ht="15.75" customHeight="1" thickTop="1" x14ac:dyDescent="0.25">
      <c r="A6" s="183">
        <v>2020</v>
      </c>
      <c r="B6" s="183" t="s">
        <v>285</v>
      </c>
      <c r="C6" s="125">
        <v>64672</v>
      </c>
      <c r="D6" s="182">
        <v>2.8</v>
      </c>
    </row>
    <row r="7" spans="1:6" x14ac:dyDescent="0.25">
      <c r="A7" s="183">
        <v>2020</v>
      </c>
      <c r="B7" s="183" t="s">
        <v>286</v>
      </c>
      <c r="C7" s="125">
        <v>68220</v>
      </c>
      <c r="D7" s="182">
        <v>2.9</v>
      </c>
    </row>
    <row r="8" spans="1:6" x14ac:dyDescent="0.25">
      <c r="A8" s="183">
        <v>2020</v>
      </c>
      <c r="B8" s="183" t="s">
        <v>287</v>
      </c>
      <c r="C8" s="125">
        <v>71235</v>
      </c>
      <c r="D8" s="182">
        <v>3.1</v>
      </c>
    </row>
    <row r="9" spans="1:6" x14ac:dyDescent="0.25">
      <c r="A9" s="183">
        <v>2020</v>
      </c>
      <c r="B9" s="183" t="s">
        <v>288</v>
      </c>
      <c r="C9" s="125">
        <v>272781</v>
      </c>
      <c r="D9" s="182">
        <v>11.7</v>
      </c>
    </row>
    <row r="10" spans="1:6" x14ac:dyDescent="0.25">
      <c r="A10" s="183">
        <v>2020</v>
      </c>
      <c r="B10" s="183" t="s">
        <v>289</v>
      </c>
      <c r="C10" s="125">
        <v>216587</v>
      </c>
      <c r="D10" s="182">
        <v>9.3000000000000007</v>
      </c>
    </row>
    <row r="11" spans="1:6" x14ac:dyDescent="0.25">
      <c r="A11" s="183">
        <v>2020</v>
      </c>
      <c r="B11" s="183" t="s">
        <v>290</v>
      </c>
      <c r="C11" s="125">
        <v>182262</v>
      </c>
      <c r="D11" s="182">
        <v>7.8</v>
      </c>
    </row>
    <row r="12" spans="1:6" x14ac:dyDescent="0.25">
      <c r="A12" s="183">
        <v>2020</v>
      </c>
      <c r="B12" s="183" t="s">
        <v>291</v>
      </c>
      <c r="C12" s="125">
        <v>166581</v>
      </c>
      <c r="D12" s="182">
        <v>7.1</v>
      </c>
    </row>
    <row r="13" spans="1:6" x14ac:dyDescent="0.25">
      <c r="A13" s="183">
        <v>2020</v>
      </c>
      <c r="B13" s="183" t="s">
        <v>292</v>
      </c>
      <c r="C13" s="125">
        <v>145795</v>
      </c>
      <c r="D13" s="182">
        <v>6.2</v>
      </c>
    </row>
    <row r="14" spans="1:6" x14ac:dyDescent="0.25">
      <c r="A14" s="183">
        <v>2020</v>
      </c>
      <c r="B14" s="183" t="s">
        <v>293</v>
      </c>
      <c r="C14" s="125">
        <v>137591</v>
      </c>
      <c r="D14" s="182">
        <v>5.8</v>
      </c>
    </row>
    <row r="15" spans="1:6" x14ac:dyDescent="0.25">
      <c r="A15" s="183">
        <v>2020</v>
      </c>
      <c r="B15" s="183" t="s">
        <v>294</v>
      </c>
      <c r="C15" s="125">
        <v>125775</v>
      </c>
      <c r="D15" s="182">
        <v>5.3</v>
      </c>
    </row>
    <row r="16" spans="1:6" x14ac:dyDescent="0.25">
      <c r="A16" s="183">
        <v>2020</v>
      </c>
      <c r="B16" s="183" t="s">
        <v>295</v>
      </c>
      <c r="C16" s="125">
        <v>119509</v>
      </c>
      <c r="D16" s="182">
        <v>5.0999999999999996</v>
      </c>
    </row>
    <row r="17" spans="1:4" x14ac:dyDescent="0.25">
      <c r="A17" s="183">
        <v>2020</v>
      </c>
      <c r="B17" s="183" t="s">
        <v>296</v>
      </c>
      <c r="C17" s="125">
        <v>115370</v>
      </c>
      <c r="D17" s="182">
        <v>4.9000000000000004</v>
      </c>
    </row>
    <row r="18" spans="1:4" x14ac:dyDescent="0.25">
      <c r="A18" s="183">
        <v>2021</v>
      </c>
      <c r="B18" s="183" t="s">
        <v>285</v>
      </c>
      <c r="C18" s="125">
        <v>109050</v>
      </c>
      <c r="D18" s="182">
        <v>4.5999999999999996</v>
      </c>
    </row>
    <row r="19" spans="1:4" x14ac:dyDescent="0.25">
      <c r="A19" s="183">
        <v>2021</v>
      </c>
      <c r="B19" s="183" t="s">
        <v>286</v>
      </c>
      <c r="C19" s="125">
        <v>104520</v>
      </c>
      <c r="D19" s="182">
        <v>4.4000000000000004</v>
      </c>
    </row>
    <row r="20" spans="1:4" x14ac:dyDescent="0.25">
      <c r="A20" s="183">
        <v>2021</v>
      </c>
      <c r="B20" s="183" t="s">
        <v>287</v>
      </c>
      <c r="C20" s="125">
        <v>101304</v>
      </c>
      <c r="D20" s="182">
        <v>4.3</v>
      </c>
    </row>
    <row r="21" spans="1:4" x14ac:dyDescent="0.25">
      <c r="A21" s="183">
        <v>2021</v>
      </c>
      <c r="B21" s="183" t="s">
        <v>288</v>
      </c>
      <c r="C21" s="125">
        <v>98905</v>
      </c>
      <c r="D21" s="182">
        <v>4.2</v>
      </c>
    </row>
    <row r="22" spans="1:4" x14ac:dyDescent="0.25">
      <c r="A22" s="183">
        <v>2021</v>
      </c>
      <c r="B22" s="183" t="s">
        <v>289</v>
      </c>
      <c r="C22" s="125">
        <v>96890</v>
      </c>
      <c r="D22" s="182">
        <v>4.0999999999999996</v>
      </c>
    </row>
    <row r="23" spans="1:4" x14ac:dyDescent="0.25">
      <c r="A23" s="183">
        <v>2021</v>
      </c>
      <c r="B23" s="183" t="s">
        <v>290</v>
      </c>
      <c r="C23" s="125">
        <v>95626</v>
      </c>
      <c r="D23" s="182">
        <v>4</v>
      </c>
    </row>
    <row r="24" spans="1:4" x14ac:dyDescent="0.25">
      <c r="A24" s="183">
        <v>2021</v>
      </c>
      <c r="B24" s="183" t="s">
        <v>291</v>
      </c>
      <c r="C24" s="125">
        <v>93000</v>
      </c>
      <c r="D24" s="182">
        <v>3.9</v>
      </c>
    </row>
    <row r="25" spans="1:4" x14ac:dyDescent="0.25">
      <c r="A25" s="183">
        <v>2021</v>
      </c>
      <c r="B25" s="183" t="s">
        <v>292</v>
      </c>
      <c r="C25" s="125">
        <v>89841</v>
      </c>
      <c r="D25" s="182">
        <v>3.8</v>
      </c>
    </row>
    <row r="26" spans="1:4" x14ac:dyDescent="0.25">
      <c r="A26" s="183">
        <v>2021</v>
      </c>
      <c r="B26" s="183" t="s">
        <v>293</v>
      </c>
      <c r="C26" s="125">
        <v>86172</v>
      </c>
      <c r="D26" s="182">
        <v>3.6</v>
      </c>
    </row>
    <row r="27" spans="1:4" x14ac:dyDescent="0.25">
      <c r="A27" s="183">
        <v>2021</v>
      </c>
      <c r="B27" s="183" t="s">
        <v>294</v>
      </c>
      <c r="C27" s="125">
        <v>83030</v>
      </c>
      <c r="D27" s="182">
        <v>3.5</v>
      </c>
    </row>
    <row r="28" spans="1:4" x14ac:dyDescent="0.25">
      <c r="A28" s="183">
        <v>2021</v>
      </c>
      <c r="B28" s="183" t="s">
        <v>295</v>
      </c>
      <c r="C28" s="125">
        <v>80381</v>
      </c>
      <c r="D28" s="182">
        <v>3.4</v>
      </c>
    </row>
    <row r="29" spans="1:4" x14ac:dyDescent="0.25">
      <c r="A29" s="183">
        <v>2021</v>
      </c>
      <c r="B29" s="183" t="s">
        <v>296</v>
      </c>
      <c r="C29" s="125">
        <v>78529</v>
      </c>
      <c r="D29" s="182">
        <v>3.3</v>
      </c>
    </row>
    <row r="30" spans="1:4" x14ac:dyDescent="0.25">
      <c r="A30" s="183">
        <v>2022</v>
      </c>
      <c r="B30" s="183" t="s">
        <v>285</v>
      </c>
      <c r="C30" s="125">
        <v>77953</v>
      </c>
      <c r="D30" s="182">
        <v>3.3</v>
      </c>
    </row>
    <row r="31" spans="1:4" x14ac:dyDescent="0.25">
      <c r="A31" s="183">
        <v>2022</v>
      </c>
      <c r="B31" s="183" t="s">
        <v>286</v>
      </c>
      <c r="C31" s="125">
        <v>77481</v>
      </c>
      <c r="D31" s="182">
        <v>3.2</v>
      </c>
    </row>
    <row r="32" spans="1:4" x14ac:dyDescent="0.25">
      <c r="A32" s="183">
        <v>2022</v>
      </c>
      <c r="B32" s="183" t="s">
        <v>287</v>
      </c>
      <c r="C32" s="125">
        <v>76965</v>
      </c>
      <c r="D32" s="182">
        <v>3.2</v>
      </c>
    </row>
    <row r="33" spans="1:4" x14ac:dyDescent="0.25">
      <c r="A33" s="183">
        <v>2022</v>
      </c>
      <c r="B33" s="183" t="s">
        <v>288</v>
      </c>
      <c r="C33" s="125">
        <v>76356</v>
      </c>
      <c r="D33" s="182">
        <v>3.2</v>
      </c>
    </row>
    <row r="34" spans="1:4" x14ac:dyDescent="0.25">
      <c r="A34" s="183">
        <v>2022</v>
      </c>
      <c r="B34" s="183" t="s">
        <v>289</v>
      </c>
      <c r="C34" s="125">
        <v>76137</v>
      </c>
      <c r="D34" s="182">
        <v>3.2</v>
      </c>
    </row>
    <row r="35" spans="1:4" x14ac:dyDescent="0.25">
      <c r="A35" s="183">
        <v>2022</v>
      </c>
      <c r="B35" s="183" t="s">
        <v>290</v>
      </c>
      <c r="C35" s="125">
        <v>76473</v>
      </c>
      <c r="D35" s="182">
        <v>3.2</v>
      </c>
    </row>
    <row r="36" spans="1:4" x14ac:dyDescent="0.25">
      <c r="A36" s="183">
        <v>2022</v>
      </c>
      <c r="B36" s="183" t="s">
        <v>291</v>
      </c>
      <c r="C36" s="125">
        <v>77187</v>
      </c>
      <c r="D36" s="182">
        <v>3.2</v>
      </c>
    </row>
    <row r="37" spans="1:4" x14ac:dyDescent="0.25">
      <c r="A37" s="183">
        <v>2022</v>
      </c>
      <c r="B37" s="183" t="s">
        <v>292</v>
      </c>
      <c r="C37" s="125">
        <v>77906</v>
      </c>
      <c r="D37" s="182">
        <v>3.2</v>
      </c>
    </row>
    <row r="38" spans="1:4" x14ac:dyDescent="0.25">
      <c r="A38" s="183">
        <v>2022</v>
      </c>
      <c r="B38" s="183" t="s">
        <v>293</v>
      </c>
      <c r="C38" s="125">
        <v>78040</v>
      </c>
      <c r="D38" s="182">
        <v>3.2</v>
      </c>
    </row>
    <row r="39" spans="1:4" x14ac:dyDescent="0.25">
      <c r="A39" s="183">
        <v>2022</v>
      </c>
      <c r="B39" s="183" t="s">
        <v>294</v>
      </c>
      <c r="C39" s="125">
        <v>77708</v>
      </c>
      <c r="D39" s="182">
        <v>3.2</v>
      </c>
    </row>
    <row r="40" spans="1:4" x14ac:dyDescent="0.25">
      <c r="A40" s="183">
        <v>2022</v>
      </c>
      <c r="B40" s="183" t="s">
        <v>295</v>
      </c>
      <c r="C40" s="125">
        <v>76938</v>
      </c>
      <c r="D40" s="182">
        <v>3.2</v>
      </c>
    </row>
    <row r="41" spans="1:4" x14ac:dyDescent="0.25">
      <c r="A41" s="183">
        <v>2022</v>
      </c>
      <c r="B41" s="183" t="s">
        <v>296</v>
      </c>
      <c r="C41" s="125">
        <v>75778</v>
      </c>
      <c r="D41" s="182">
        <v>3.1</v>
      </c>
    </row>
    <row r="42" spans="1:4" x14ac:dyDescent="0.25">
      <c r="A42" s="183">
        <v>2023</v>
      </c>
      <c r="B42" s="183" t="s">
        <v>285</v>
      </c>
      <c r="C42" s="125">
        <v>74568</v>
      </c>
      <c r="D42" s="182">
        <v>3.1</v>
      </c>
    </row>
    <row r="43" spans="1:4" x14ac:dyDescent="0.25">
      <c r="A43" s="183">
        <v>2023</v>
      </c>
      <c r="B43" s="183" t="s">
        <v>286</v>
      </c>
      <c r="C43" s="125">
        <v>73678</v>
      </c>
      <c r="D43" s="182">
        <v>3</v>
      </c>
    </row>
    <row r="44" spans="1:4" x14ac:dyDescent="0.25">
      <c r="A44" s="183">
        <v>2023</v>
      </c>
      <c r="B44" s="183" t="s">
        <v>287</v>
      </c>
      <c r="C44" s="125">
        <v>72838</v>
      </c>
      <c r="D44" s="182">
        <v>3</v>
      </c>
    </row>
    <row r="45" spans="1:4" x14ac:dyDescent="0.25">
      <c r="A45" s="183">
        <v>2023</v>
      </c>
      <c r="B45" s="183" t="s">
        <v>288</v>
      </c>
      <c r="C45" s="125">
        <v>71636</v>
      </c>
      <c r="D45" s="182">
        <v>2.9</v>
      </c>
    </row>
    <row r="46" spans="1:4" x14ac:dyDescent="0.25">
      <c r="A46" s="183">
        <v>2023</v>
      </c>
      <c r="B46" s="183" t="s">
        <v>289</v>
      </c>
      <c r="C46" s="125">
        <v>70296</v>
      </c>
      <c r="D46" s="182">
        <v>2.8</v>
      </c>
    </row>
    <row r="47" spans="1:4" x14ac:dyDescent="0.25">
      <c r="A47" s="183">
        <v>2023</v>
      </c>
      <c r="B47" s="183" t="s">
        <v>290</v>
      </c>
      <c r="C47" s="125">
        <v>69360</v>
      </c>
      <c r="D47" s="182">
        <v>2.8</v>
      </c>
    </row>
    <row r="48" spans="1:4" x14ac:dyDescent="0.25">
      <c r="A48" s="183">
        <v>2023</v>
      </c>
      <c r="B48" s="183" t="s">
        <v>291</v>
      </c>
      <c r="C48" s="125">
        <v>69575</v>
      </c>
      <c r="D48" s="182">
        <v>2.8</v>
      </c>
    </row>
    <row r="49" spans="1:4" x14ac:dyDescent="0.25">
      <c r="A49" s="183">
        <v>2023</v>
      </c>
      <c r="B49" s="183" t="s">
        <v>292</v>
      </c>
      <c r="C49" s="125">
        <v>71144</v>
      </c>
      <c r="D49" s="182">
        <v>2.9</v>
      </c>
    </row>
    <row r="50" spans="1:4" x14ac:dyDescent="0.25">
      <c r="A50" s="183">
        <v>2023</v>
      </c>
      <c r="B50" s="183" t="s">
        <v>293</v>
      </c>
      <c r="C50" s="125">
        <v>73773</v>
      </c>
      <c r="D50" s="182">
        <v>3</v>
      </c>
    </row>
    <row r="51" spans="1:4" x14ac:dyDescent="0.25">
      <c r="A51" s="183">
        <v>2023</v>
      </c>
      <c r="B51" s="183" t="s">
        <v>294</v>
      </c>
      <c r="C51" s="125">
        <v>76964</v>
      </c>
      <c r="D51" s="182">
        <v>3.1</v>
      </c>
    </row>
    <row r="52" spans="1:4" x14ac:dyDescent="0.25">
      <c r="A52" s="183">
        <v>2023</v>
      </c>
      <c r="B52" s="183" t="s">
        <v>295</v>
      </c>
      <c r="C52" s="125">
        <v>80240</v>
      </c>
      <c r="D52" s="182">
        <v>3.2</v>
      </c>
    </row>
    <row r="53" spans="1:4" x14ac:dyDescent="0.25">
      <c r="A53" s="183">
        <v>2023</v>
      </c>
      <c r="B53" s="183" t="s">
        <v>296</v>
      </c>
      <c r="C53" s="125">
        <v>83275</v>
      </c>
      <c r="D53" s="182">
        <v>3.3</v>
      </c>
    </row>
    <row r="54" spans="1:4" x14ac:dyDescent="0.25">
      <c r="A54" s="183">
        <v>2024</v>
      </c>
      <c r="B54" s="183" t="s">
        <v>285</v>
      </c>
      <c r="C54" s="125">
        <v>85974</v>
      </c>
      <c r="D54" s="182">
        <v>3.4</v>
      </c>
    </row>
    <row r="55" spans="1:4" x14ac:dyDescent="0.25">
      <c r="A55" s="183">
        <v>2024</v>
      </c>
      <c r="B55" s="183" t="s">
        <v>286</v>
      </c>
      <c r="C55" s="125">
        <v>88929</v>
      </c>
      <c r="D55" s="182">
        <v>3.5</v>
      </c>
    </row>
    <row r="56" spans="1:4" x14ac:dyDescent="0.25">
      <c r="A56" s="183">
        <v>2024</v>
      </c>
      <c r="B56" s="183" t="s">
        <v>287</v>
      </c>
      <c r="C56" s="125">
        <v>93207</v>
      </c>
      <c r="D56" s="182">
        <v>3.7</v>
      </c>
    </row>
    <row r="57" spans="1:4" x14ac:dyDescent="0.25">
      <c r="A57" s="183">
        <v>2024</v>
      </c>
      <c r="B57" s="183" t="s">
        <v>288</v>
      </c>
      <c r="C57" s="125">
        <v>99053</v>
      </c>
      <c r="D57" s="182">
        <v>3.9</v>
      </c>
    </row>
    <row r="58" spans="1:4" x14ac:dyDescent="0.25">
      <c r="A58" s="183">
        <v>2024</v>
      </c>
      <c r="B58" s="183" t="s">
        <v>289</v>
      </c>
      <c r="C58" s="125">
        <v>105424</v>
      </c>
      <c r="D58" s="182">
        <v>4.2</v>
      </c>
    </row>
    <row r="59" spans="1:4" x14ac:dyDescent="0.25">
      <c r="A59" s="183">
        <v>2024</v>
      </c>
      <c r="B59" s="183" t="s">
        <v>290</v>
      </c>
      <c r="C59" s="125">
        <v>111177</v>
      </c>
      <c r="D59" s="182">
        <v>4.4000000000000004</v>
      </c>
    </row>
    <row r="60" spans="1:4" x14ac:dyDescent="0.25">
      <c r="A60" s="183">
        <v>2024</v>
      </c>
      <c r="B60" s="183" t="s">
        <v>291</v>
      </c>
      <c r="C60" s="125">
        <v>115123</v>
      </c>
      <c r="D60" s="182">
        <v>4.5</v>
      </c>
    </row>
    <row r="61" spans="1:4" x14ac:dyDescent="0.25">
      <c r="A61" s="183">
        <v>2024</v>
      </c>
      <c r="B61" s="183" t="s">
        <v>292</v>
      </c>
      <c r="C61" s="125">
        <v>116576</v>
      </c>
      <c r="D61" s="182">
        <v>4.5999999999999996</v>
      </c>
    </row>
    <row r="62" spans="1:4" x14ac:dyDescent="0.25">
      <c r="A62" s="183">
        <v>2024</v>
      </c>
      <c r="B62" s="183" t="s">
        <v>293</v>
      </c>
      <c r="C62" s="125">
        <v>115873</v>
      </c>
      <c r="D62" s="182">
        <v>4.5</v>
      </c>
    </row>
    <row r="63" spans="1:4" x14ac:dyDescent="0.25">
      <c r="A63" s="183">
        <v>2024</v>
      </c>
      <c r="B63" s="183" t="s">
        <v>294</v>
      </c>
      <c r="C63" s="125">
        <v>114211</v>
      </c>
      <c r="D63" s="182">
        <v>4.5</v>
      </c>
    </row>
    <row r="64" spans="1:4" x14ac:dyDescent="0.25">
      <c r="A64" s="183">
        <v>2024</v>
      </c>
      <c r="B64" s="183" t="s">
        <v>295</v>
      </c>
      <c r="C64" s="125">
        <v>112954</v>
      </c>
      <c r="D64" s="182">
        <v>4.4000000000000004</v>
      </c>
    </row>
    <row r="65" spans="1:4" x14ac:dyDescent="0.25">
      <c r="A65" s="183">
        <v>2024</v>
      </c>
      <c r="B65" s="183" t="s">
        <v>296</v>
      </c>
      <c r="C65" s="125">
        <v>112637</v>
      </c>
      <c r="D65" s="182">
        <v>4.4000000000000004</v>
      </c>
    </row>
    <row r="66" spans="1:4" x14ac:dyDescent="0.25">
      <c r="A66" s="183">
        <v>2025</v>
      </c>
      <c r="B66" s="183" t="s">
        <v>285</v>
      </c>
      <c r="C66" s="125">
        <v>109341</v>
      </c>
      <c r="D66" s="182">
        <v>4.3</v>
      </c>
    </row>
    <row r="67" spans="1:4" x14ac:dyDescent="0.25">
      <c r="A67" s="183">
        <v>2025</v>
      </c>
      <c r="B67" s="183" t="s">
        <v>286</v>
      </c>
      <c r="C67" s="125">
        <v>107112</v>
      </c>
      <c r="D67" s="182">
        <v>4.2</v>
      </c>
    </row>
    <row r="68" spans="1:4" x14ac:dyDescent="0.25">
      <c r="A68" s="183">
        <v>2025</v>
      </c>
      <c r="B68" s="183" t="s">
        <v>287</v>
      </c>
      <c r="C68" s="125">
        <v>105631</v>
      </c>
      <c r="D68" s="182">
        <v>4.0999999999999996</v>
      </c>
    </row>
    <row r="69" spans="1:4" x14ac:dyDescent="0.25">
      <c r="A69" s="183">
        <v>2025</v>
      </c>
      <c r="B69" s="183" t="s">
        <v>288</v>
      </c>
      <c r="C69" s="125">
        <v>106470</v>
      </c>
      <c r="D69" s="182">
        <v>4.2</v>
      </c>
    </row>
    <row r="70" spans="1:4" x14ac:dyDescent="0.25">
      <c r="A70" s="183">
        <v>2025</v>
      </c>
      <c r="B70" s="183" t="s">
        <v>289</v>
      </c>
      <c r="C70" s="125">
        <v>105694</v>
      </c>
      <c r="D70" s="182">
        <v>4.0999999999999996</v>
      </c>
    </row>
    <row r="71" spans="1:4" x14ac:dyDescent="0.25">
      <c r="A71" s="183">
        <v>2025</v>
      </c>
      <c r="B71" s="183" t="s">
        <v>290</v>
      </c>
      <c r="C71" s="125">
        <v>105890</v>
      </c>
      <c r="D71" s="182">
        <v>4.0999999999999996</v>
      </c>
    </row>
    <row r="72" spans="1:4" x14ac:dyDescent="0.25">
      <c r="A72" s="183">
        <v>2025</v>
      </c>
      <c r="B72" s="183" t="s">
        <v>291</v>
      </c>
      <c r="C72" s="125">
        <v>107755</v>
      </c>
      <c r="D72" s="182">
        <v>4.2</v>
      </c>
    </row>
  </sheetData>
  <mergeCells count="4">
    <mergeCell ref="A3:F3"/>
    <mergeCell ref="A2:F2"/>
    <mergeCell ref="A4:D4"/>
    <mergeCell ref="A1:F1"/>
  </mergeCells>
  <pageMargins left="0.7" right="0.7" top="0.75" bottom="0.75" header="0.3" footer="0.3"/>
  <pageSetup orientation="portrait"/>
  <legacy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H72"/>
  <sheetViews>
    <sheetView topLeftCell="A44" workbookViewId="0">
      <selection activeCell="D71" sqref="D71:D72"/>
    </sheetView>
  </sheetViews>
  <sheetFormatPr defaultRowHeight="15" x14ac:dyDescent="0.25"/>
  <cols>
    <col min="1" max="1" width="9.140625" style="154" customWidth="1"/>
    <col min="2" max="2" width="11.7109375" style="154" customWidth="1"/>
    <col min="3" max="3" width="9.140625" style="46" customWidth="1"/>
    <col min="4" max="4" width="13.28515625" style="72" bestFit="1" customWidth="1"/>
    <col min="7" max="8" width="9" style="139" bestFit="1" customWidth="1"/>
  </cols>
  <sheetData>
    <row r="1" spans="1:6" ht="15.75" customHeight="1" x14ac:dyDescent="0.25">
      <c r="A1" s="223" t="s">
        <v>101</v>
      </c>
      <c r="B1" s="220"/>
      <c r="C1" s="222"/>
      <c r="D1" s="221"/>
      <c r="E1" s="200"/>
      <c r="F1" s="200"/>
    </row>
    <row r="2" spans="1:6" ht="15.75" customHeight="1" x14ac:dyDescent="0.25">
      <c r="A2" s="223" t="s">
        <v>102</v>
      </c>
      <c r="B2" s="220"/>
      <c r="C2" s="222"/>
      <c r="D2" s="221"/>
      <c r="E2" s="200"/>
      <c r="F2" s="200"/>
    </row>
    <row r="3" spans="1:6" ht="15.75" customHeight="1" x14ac:dyDescent="0.25">
      <c r="A3" s="144"/>
    </row>
    <row r="4" spans="1:6" x14ac:dyDescent="0.25">
      <c r="A4" s="224" t="s">
        <v>104</v>
      </c>
      <c r="B4" s="220"/>
      <c r="C4" s="222"/>
      <c r="D4" s="221"/>
      <c r="E4" s="200"/>
    </row>
    <row r="5" spans="1:6" ht="52.5" customHeight="1" thickBot="1" x14ac:dyDescent="0.3">
      <c r="A5" s="36" t="s">
        <v>105</v>
      </c>
      <c r="B5" s="36" t="s">
        <v>106</v>
      </c>
      <c r="C5" s="134" t="s">
        <v>109</v>
      </c>
      <c r="D5" s="133" t="s">
        <v>110</v>
      </c>
    </row>
    <row r="6" spans="1:6" ht="15.75" customHeight="1" thickTop="1" x14ac:dyDescent="0.25">
      <c r="A6" s="183">
        <v>2020</v>
      </c>
      <c r="B6" s="183" t="s">
        <v>285</v>
      </c>
      <c r="C6" s="182">
        <v>58</v>
      </c>
      <c r="D6" s="125">
        <v>2268881</v>
      </c>
    </row>
    <row r="7" spans="1:6" x14ac:dyDescent="0.25">
      <c r="A7" s="183">
        <v>2020</v>
      </c>
      <c r="B7" s="183" t="s">
        <v>286</v>
      </c>
      <c r="C7" s="182">
        <v>57.9</v>
      </c>
      <c r="D7" s="125">
        <v>2260600</v>
      </c>
    </row>
    <row r="8" spans="1:6" x14ac:dyDescent="0.25">
      <c r="A8" s="183">
        <v>2020</v>
      </c>
      <c r="B8" s="183" t="s">
        <v>287</v>
      </c>
      <c r="C8" s="182">
        <v>57.6</v>
      </c>
      <c r="D8" s="125">
        <v>2251335</v>
      </c>
    </row>
    <row r="9" spans="1:6" x14ac:dyDescent="0.25">
      <c r="A9" s="183">
        <v>2020</v>
      </c>
      <c r="B9" s="183" t="s">
        <v>288</v>
      </c>
      <c r="C9" s="182">
        <v>57.6</v>
      </c>
      <c r="D9" s="125">
        <v>2049869</v>
      </c>
    </row>
    <row r="10" spans="1:6" x14ac:dyDescent="0.25">
      <c r="A10" s="183">
        <v>2020</v>
      </c>
      <c r="B10" s="183" t="s">
        <v>289</v>
      </c>
      <c r="C10" s="182">
        <v>57.8</v>
      </c>
      <c r="D10" s="125">
        <v>2118489</v>
      </c>
    </row>
    <row r="11" spans="1:6" x14ac:dyDescent="0.25">
      <c r="A11" s="183">
        <v>2020</v>
      </c>
      <c r="B11" s="183" t="s">
        <v>290</v>
      </c>
      <c r="C11" s="182">
        <v>57.6</v>
      </c>
      <c r="D11" s="125">
        <v>2145445</v>
      </c>
    </row>
    <row r="12" spans="1:6" x14ac:dyDescent="0.25">
      <c r="A12" s="183">
        <v>2020</v>
      </c>
      <c r="B12" s="183" t="s">
        <v>291</v>
      </c>
      <c r="C12" s="182">
        <v>57.8</v>
      </c>
      <c r="D12" s="125">
        <v>2173869</v>
      </c>
    </row>
    <row r="13" spans="1:6" x14ac:dyDescent="0.25">
      <c r="A13" s="183">
        <v>2020</v>
      </c>
      <c r="B13" s="183" t="s">
        <v>292</v>
      </c>
      <c r="C13" s="182">
        <v>57.8</v>
      </c>
      <c r="D13" s="125">
        <v>2198823</v>
      </c>
    </row>
    <row r="14" spans="1:6" x14ac:dyDescent="0.25">
      <c r="A14" s="183">
        <v>2020</v>
      </c>
      <c r="B14" s="183" t="s">
        <v>293</v>
      </c>
      <c r="C14" s="182">
        <v>58.1</v>
      </c>
      <c r="D14" s="125">
        <v>2219532</v>
      </c>
    </row>
    <row r="15" spans="1:6" x14ac:dyDescent="0.25">
      <c r="A15" s="183">
        <v>2020</v>
      </c>
      <c r="B15" s="183" t="s">
        <v>294</v>
      </c>
      <c r="C15" s="182">
        <v>58</v>
      </c>
      <c r="D15" s="125">
        <v>2233386</v>
      </c>
    </row>
    <row r="16" spans="1:6" x14ac:dyDescent="0.25">
      <c r="A16" s="183">
        <v>2020</v>
      </c>
      <c r="B16" s="183" t="s">
        <v>295</v>
      </c>
      <c r="C16" s="182">
        <v>58</v>
      </c>
      <c r="D16" s="125">
        <v>2241588</v>
      </c>
    </row>
    <row r="17" spans="1:4" x14ac:dyDescent="0.25">
      <c r="A17" s="183">
        <v>2020</v>
      </c>
      <c r="B17" s="183" t="s">
        <v>296</v>
      </c>
      <c r="C17" s="182">
        <v>57.9</v>
      </c>
      <c r="D17" s="125">
        <v>2245612</v>
      </c>
    </row>
    <row r="18" spans="1:4" x14ac:dyDescent="0.25">
      <c r="A18" s="183">
        <v>2021</v>
      </c>
      <c r="B18" s="183" t="s">
        <v>285</v>
      </c>
      <c r="C18" s="182">
        <v>57.8</v>
      </c>
      <c r="D18" s="125">
        <v>2248346</v>
      </c>
    </row>
    <row r="19" spans="1:4" x14ac:dyDescent="0.25">
      <c r="A19" s="183">
        <v>2021</v>
      </c>
      <c r="B19" s="183" t="s">
        <v>286</v>
      </c>
      <c r="C19" s="182">
        <v>57.7</v>
      </c>
      <c r="D19" s="125">
        <v>2251647</v>
      </c>
    </row>
    <row r="20" spans="1:4" x14ac:dyDescent="0.25">
      <c r="A20" s="183">
        <v>2021</v>
      </c>
      <c r="B20" s="183" t="s">
        <v>287</v>
      </c>
      <c r="C20" s="182">
        <v>57.7</v>
      </c>
      <c r="D20" s="125">
        <v>2256609</v>
      </c>
    </row>
    <row r="21" spans="1:4" x14ac:dyDescent="0.25">
      <c r="A21" s="183">
        <v>2021</v>
      </c>
      <c r="B21" s="183" t="s">
        <v>288</v>
      </c>
      <c r="C21" s="182">
        <v>57.7</v>
      </c>
      <c r="D21" s="125">
        <v>2262412</v>
      </c>
    </row>
    <row r="22" spans="1:4" x14ac:dyDescent="0.25">
      <c r="A22" s="183">
        <v>2021</v>
      </c>
      <c r="B22" s="183" t="s">
        <v>289</v>
      </c>
      <c r="C22" s="182">
        <v>57.7</v>
      </c>
      <c r="D22" s="125">
        <v>2268037</v>
      </c>
    </row>
    <row r="23" spans="1:4" x14ac:dyDescent="0.25">
      <c r="A23" s="183">
        <v>2021</v>
      </c>
      <c r="B23" s="183" t="s">
        <v>290</v>
      </c>
      <c r="C23" s="182">
        <v>57.7</v>
      </c>
      <c r="D23" s="125">
        <v>2272304</v>
      </c>
    </row>
    <row r="24" spans="1:4" x14ac:dyDescent="0.25">
      <c r="A24" s="183">
        <v>2021</v>
      </c>
      <c r="B24" s="183" t="s">
        <v>291</v>
      </c>
      <c r="C24" s="182">
        <v>57.6</v>
      </c>
      <c r="D24" s="125">
        <v>2275589</v>
      </c>
    </row>
    <row r="25" spans="1:4" x14ac:dyDescent="0.25">
      <c r="A25" s="183">
        <v>2021</v>
      </c>
      <c r="B25" s="183" t="s">
        <v>292</v>
      </c>
      <c r="C25" s="182">
        <v>57.5</v>
      </c>
      <c r="D25" s="125">
        <v>2278837</v>
      </c>
    </row>
    <row r="26" spans="1:4" x14ac:dyDescent="0.25">
      <c r="A26" s="183">
        <v>2021</v>
      </c>
      <c r="B26" s="183" t="s">
        <v>293</v>
      </c>
      <c r="C26" s="182">
        <v>57.4</v>
      </c>
      <c r="D26" s="125">
        <v>2282766</v>
      </c>
    </row>
    <row r="27" spans="1:4" x14ac:dyDescent="0.25">
      <c r="A27" s="183">
        <v>2021</v>
      </c>
      <c r="B27" s="183" t="s">
        <v>294</v>
      </c>
      <c r="C27" s="182">
        <v>57.4</v>
      </c>
      <c r="D27" s="125">
        <v>2288004</v>
      </c>
    </row>
    <row r="28" spans="1:4" x14ac:dyDescent="0.25">
      <c r="A28" s="183">
        <v>2021</v>
      </c>
      <c r="B28" s="183" t="s">
        <v>295</v>
      </c>
      <c r="C28" s="182">
        <v>57.4</v>
      </c>
      <c r="D28" s="125">
        <v>2294463</v>
      </c>
    </row>
    <row r="29" spans="1:4" x14ac:dyDescent="0.25">
      <c r="A29" s="183">
        <v>2021</v>
      </c>
      <c r="B29" s="183" t="s">
        <v>296</v>
      </c>
      <c r="C29" s="182">
        <v>57.4</v>
      </c>
      <c r="D29" s="125">
        <v>2301857</v>
      </c>
    </row>
    <row r="30" spans="1:4" x14ac:dyDescent="0.25">
      <c r="A30" s="183">
        <v>2022</v>
      </c>
      <c r="B30" s="183" t="s">
        <v>285</v>
      </c>
      <c r="C30" s="182">
        <v>57.5</v>
      </c>
      <c r="D30" s="125">
        <v>2309494</v>
      </c>
    </row>
    <row r="31" spans="1:4" x14ac:dyDescent="0.25">
      <c r="A31" s="183">
        <v>2022</v>
      </c>
      <c r="B31" s="183" t="s">
        <v>286</v>
      </c>
      <c r="C31" s="182">
        <v>57.6</v>
      </c>
      <c r="D31" s="125">
        <v>2316465</v>
      </c>
    </row>
    <row r="32" spans="1:4" x14ac:dyDescent="0.25">
      <c r="A32" s="183">
        <v>2022</v>
      </c>
      <c r="B32" s="183" t="s">
        <v>287</v>
      </c>
      <c r="C32" s="182">
        <v>57.6</v>
      </c>
      <c r="D32" s="125">
        <v>2321745</v>
      </c>
    </row>
    <row r="33" spans="1:4" x14ac:dyDescent="0.25">
      <c r="A33" s="183">
        <v>2022</v>
      </c>
      <c r="B33" s="183" t="s">
        <v>288</v>
      </c>
      <c r="C33" s="182">
        <v>57.6</v>
      </c>
      <c r="D33" s="125">
        <v>2325316</v>
      </c>
    </row>
    <row r="34" spans="1:4" x14ac:dyDescent="0.25">
      <c r="A34" s="183">
        <v>2022</v>
      </c>
      <c r="B34" s="183" t="s">
        <v>289</v>
      </c>
      <c r="C34" s="182">
        <v>57.5</v>
      </c>
      <c r="D34" s="125">
        <v>2327603</v>
      </c>
    </row>
    <row r="35" spans="1:4" x14ac:dyDescent="0.25">
      <c r="A35" s="183">
        <v>2022</v>
      </c>
      <c r="B35" s="183" t="s">
        <v>290</v>
      </c>
      <c r="C35" s="182">
        <v>57.4</v>
      </c>
      <c r="D35" s="125">
        <v>2329023</v>
      </c>
    </row>
    <row r="36" spans="1:4" x14ac:dyDescent="0.25">
      <c r="A36" s="183">
        <v>2022</v>
      </c>
      <c r="B36" s="183" t="s">
        <v>291</v>
      </c>
      <c r="C36" s="182">
        <v>57.4</v>
      </c>
      <c r="D36" s="125">
        <v>2330069</v>
      </c>
    </row>
    <row r="37" spans="1:4" x14ac:dyDescent="0.25">
      <c r="A37" s="183">
        <v>2022</v>
      </c>
      <c r="B37" s="183" t="s">
        <v>292</v>
      </c>
      <c r="C37" s="182">
        <v>57.3</v>
      </c>
      <c r="D37" s="125">
        <v>2331737</v>
      </c>
    </row>
    <row r="38" spans="1:4" x14ac:dyDescent="0.25">
      <c r="A38" s="183">
        <v>2022</v>
      </c>
      <c r="B38" s="183" t="s">
        <v>293</v>
      </c>
      <c r="C38" s="182">
        <v>57.3</v>
      </c>
      <c r="D38" s="125">
        <v>2334962</v>
      </c>
    </row>
    <row r="39" spans="1:4" x14ac:dyDescent="0.25">
      <c r="A39" s="183">
        <v>2022</v>
      </c>
      <c r="B39" s="183" t="s">
        <v>294</v>
      </c>
      <c r="C39" s="182">
        <v>57.3</v>
      </c>
      <c r="D39" s="125">
        <v>2340270</v>
      </c>
    </row>
    <row r="40" spans="1:4" x14ac:dyDescent="0.25">
      <c r="A40" s="183">
        <v>2022</v>
      </c>
      <c r="B40" s="183" t="s">
        <v>295</v>
      </c>
      <c r="C40" s="182">
        <v>57.4</v>
      </c>
      <c r="D40" s="125">
        <v>2347696</v>
      </c>
    </row>
    <row r="41" spans="1:4" x14ac:dyDescent="0.25">
      <c r="A41" s="183">
        <v>2022</v>
      </c>
      <c r="B41" s="183" t="s">
        <v>296</v>
      </c>
      <c r="C41" s="182">
        <v>57.4</v>
      </c>
      <c r="D41" s="125">
        <v>2356633</v>
      </c>
    </row>
    <row r="42" spans="1:4" x14ac:dyDescent="0.25">
      <c r="A42" s="183">
        <v>2023</v>
      </c>
      <c r="B42" s="183" t="s">
        <v>285</v>
      </c>
      <c r="C42" s="182">
        <v>57.5</v>
      </c>
      <c r="D42" s="125">
        <v>2365929</v>
      </c>
    </row>
    <row r="43" spans="1:4" x14ac:dyDescent="0.25">
      <c r="A43" s="183">
        <v>2023</v>
      </c>
      <c r="B43" s="183" t="s">
        <v>286</v>
      </c>
      <c r="C43" s="182">
        <v>57.6</v>
      </c>
      <c r="D43" s="125">
        <v>2375008</v>
      </c>
    </row>
    <row r="44" spans="1:4" x14ac:dyDescent="0.25">
      <c r="A44" s="183">
        <v>2023</v>
      </c>
      <c r="B44" s="183" t="s">
        <v>287</v>
      </c>
      <c r="C44" s="182">
        <v>57.7</v>
      </c>
      <c r="D44" s="125">
        <v>2383542</v>
      </c>
    </row>
    <row r="45" spans="1:4" x14ac:dyDescent="0.25">
      <c r="A45" s="183">
        <v>2023</v>
      </c>
      <c r="B45" s="183" t="s">
        <v>288</v>
      </c>
      <c r="C45" s="182">
        <v>57.8</v>
      </c>
      <c r="D45" s="125">
        <v>2391270</v>
      </c>
    </row>
    <row r="46" spans="1:4" x14ac:dyDescent="0.25">
      <c r="A46" s="183">
        <v>2023</v>
      </c>
      <c r="B46" s="183" t="s">
        <v>289</v>
      </c>
      <c r="C46" s="182">
        <v>57.8</v>
      </c>
      <c r="D46" s="125">
        <v>2397763</v>
      </c>
    </row>
    <row r="47" spans="1:4" x14ac:dyDescent="0.25">
      <c r="A47" s="183">
        <v>2023</v>
      </c>
      <c r="B47" s="183" t="s">
        <v>290</v>
      </c>
      <c r="C47" s="182">
        <v>57.8</v>
      </c>
      <c r="D47" s="125">
        <v>2403440</v>
      </c>
    </row>
    <row r="48" spans="1:4" x14ac:dyDescent="0.25">
      <c r="A48" s="183">
        <v>2023</v>
      </c>
      <c r="B48" s="183" t="s">
        <v>291</v>
      </c>
      <c r="C48" s="182">
        <v>57.8</v>
      </c>
      <c r="D48" s="125">
        <v>2408646</v>
      </c>
    </row>
    <row r="49" spans="1:4" x14ac:dyDescent="0.25">
      <c r="A49" s="183">
        <v>2023</v>
      </c>
      <c r="B49" s="183" t="s">
        <v>292</v>
      </c>
      <c r="C49" s="182">
        <v>57.8</v>
      </c>
      <c r="D49" s="125">
        <v>2413025</v>
      </c>
    </row>
    <row r="50" spans="1:4" x14ac:dyDescent="0.25">
      <c r="A50" s="183">
        <v>2023</v>
      </c>
      <c r="B50" s="183" t="s">
        <v>293</v>
      </c>
      <c r="C50" s="182">
        <v>57.9</v>
      </c>
      <c r="D50" s="125">
        <v>2416181</v>
      </c>
    </row>
    <row r="51" spans="1:4" x14ac:dyDescent="0.25">
      <c r="A51" s="183">
        <v>2023</v>
      </c>
      <c r="B51" s="183" t="s">
        <v>294</v>
      </c>
      <c r="C51" s="182">
        <v>57.9</v>
      </c>
      <c r="D51" s="125">
        <v>2417945</v>
      </c>
    </row>
    <row r="52" spans="1:4" x14ac:dyDescent="0.25">
      <c r="A52" s="183">
        <v>2023</v>
      </c>
      <c r="B52" s="183" t="s">
        <v>295</v>
      </c>
      <c r="C52" s="182">
        <v>57.9</v>
      </c>
      <c r="D52" s="125">
        <v>2418781</v>
      </c>
    </row>
    <row r="53" spans="1:4" x14ac:dyDescent="0.25">
      <c r="A53" s="183">
        <v>2023</v>
      </c>
      <c r="B53" s="183" t="s">
        <v>296</v>
      </c>
      <c r="C53" s="182">
        <v>57.8</v>
      </c>
      <c r="D53" s="125">
        <v>2419375</v>
      </c>
    </row>
    <row r="54" spans="1:4" x14ac:dyDescent="0.25">
      <c r="A54" s="183">
        <v>2024</v>
      </c>
      <c r="B54" s="183" t="s">
        <v>285</v>
      </c>
      <c r="C54" s="182">
        <v>57.8</v>
      </c>
      <c r="D54" s="125">
        <v>2420352</v>
      </c>
    </row>
    <row r="55" spans="1:4" x14ac:dyDescent="0.25">
      <c r="A55" s="183">
        <v>2024</v>
      </c>
      <c r="B55" s="183" t="s">
        <v>286</v>
      </c>
      <c r="C55" s="182">
        <v>57.8</v>
      </c>
      <c r="D55" s="125">
        <v>2422031</v>
      </c>
    </row>
    <row r="56" spans="1:4" x14ac:dyDescent="0.25">
      <c r="A56" s="183">
        <v>2024</v>
      </c>
      <c r="B56" s="183" t="s">
        <v>287</v>
      </c>
      <c r="C56" s="182">
        <v>57.9</v>
      </c>
      <c r="D56" s="125">
        <v>2424087</v>
      </c>
    </row>
    <row r="57" spans="1:4" x14ac:dyDescent="0.25">
      <c r="A57" s="183">
        <v>2024</v>
      </c>
      <c r="B57" s="183" t="s">
        <v>288</v>
      </c>
      <c r="C57" s="182">
        <v>58</v>
      </c>
      <c r="D57" s="125">
        <v>2426252</v>
      </c>
    </row>
    <row r="58" spans="1:4" x14ac:dyDescent="0.25">
      <c r="A58" s="183">
        <v>2024</v>
      </c>
      <c r="B58" s="183" t="s">
        <v>289</v>
      </c>
      <c r="C58" s="182">
        <v>58.1</v>
      </c>
      <c r="D58" s="125">
        <v>2428597</v>
      </c>
    </row>
    <row r="59" spans="1:4" x14ac:dyDescent="0.25">
      <c r="A59" s="183">
        <v>2024</v>
      </c>
      <c r="B59" s="183" t="s">
        <v>290</v>
      </c>
      <c r="C59" s="182">
        <v>58.1</v>
      </c>
      <c r="D59" s="125">
        <v>2430644</v>
      </c>
    </row>
    <row r="60" spans="1:4" x14ac:dyDescent="0.25">
      <c r="A60" s="183">
        <v>2024</v>
      </c>
      <c r="B60" s="183" t="s">
        <v>291</v>
      </c>
      <c r="C60" s="182">
        <v>58.2</v>
      </c>
      <c r="D60" s="125">
        <v>2432238</v>
      </c>
    </row>
    <row r="61" spans="1:4" x14ac:dyDescent="0.25">
      <c r="A61" s="183">
        <v>2024</v>
      </c>
      <c r="B61" s="183" t="s">
        <v>292</v>
      </c>
      <c r="C61" s="182">
        <v>58.1</v>
      </c>
      <c r="D61" s="125">
        <v>2433798</v>
      </c>
    </row>
    <row r="62" spans="1:4" x14ac:dyDescent="0.25">
      <c r="A62" s="183">
        <v>2024</v>
      </c>
      <c r="B62" s="183" t="s">
        <v>293</v>
      </c>
      <c r="C62" s="182">
        <v>58.1</v>
      </c>
      <c r="D62" s="125">
        <v>2435531</v>
      </c>
    </row>
    <row r="63" spans="1:4" x14ac:dyDescent="0.25">
      <c r="A63" s="183">
        <v>2024</v>
      </c>
      <c r="B63" s="183" t="s">
        <v>294</v>
      </c>
      <c r="C63" s="182">
        <v>58</v>
      </c>
      <c r="D63" s="125">
        <v>2436946</v>
      </c>
    </row>
    <row r="64" spans="1:4" x14ac:dyDescent="0.25">
      <c r="A64" s="183">
        <v>2024</v>
      </c>
      <c r="B64" s="183" t="s">
        <v>295</v>
      </c>
      <c r="C64" s="182">
        <v>57.8</v>
      </c>
      <c r="D64" s="125">
        <v>2437183</v>
      </c>
    </row>
    <row r="65" spans="1:4" x14ac:dyDescent="0.25">
      <c r="A65" s="183">
        <v>2024</v>
      </c>
      <c r="B65" s="183" t="s">
        <v>296</v>
      </c>
      <c r="C65" s="182">
        <v>57.7</v>
      </c>
      <c r="D65" s="125">
        <v>2437016</v>
      </c>
    </row>
    <row r="66" spans="1:4" x14ac:dyDescent="0.25">
      <c r="A66" s="183">
        <v>2025</v>
      </c>
      <c r="B66" s="183" t="s">
        <v>285</v>
      </c>
      <c r="C66" s="182">
        <v>57.6</v>
      </c>
      <c r="D66" s="125">
        <v>2439667</v>
      </c>
    </row>
    <row r="67" spans="1:4" x14ac:dyDescent="0.25">
      <c r="A67" s="183">
        <v>2025</v>
      </c>
      <c r="B67" s="183" t="s">
        <v>286</v>
      </c>
      <c r="C67" s="182">
        <v>57.6</v>
      </c>
      <c r="D67" s="125">
        <v>2443050</v>
      </c>
    </row>
    <row r="68" spans="1:4" x14ac:dyDescent="0.25">
      <c r="A68" s="183">
        <v>2025</v>
      </c>
      <c r="B68" s="183" t="s">
        <v>287</v>
      </c>
      <c r="C68" s="182">
        <v>57.5</v>
      </c>
      <c r="D68" s="125">
        <v>2445437</v>
      </c>
    </row>
    <row r="69" spans="1:4" x14ac:dyDescent="0.25">
      <c r="A69" s="183">
        <v>2025</v>
      </c>
      <c r="B69" s="183" t="s">
        <v>288</v>
      </c>
      <c r="C69" s="182">
        <v>57.5</v>
      </c>
      <c r="D69" s="125">
        <v>2448573</v>
      </c>
    </row>
    <row r="70" spans="1:4" x14ac:dyDescent="0.25">
      <c r="A70" s="183">
        <v>2025</v>
      </c>
      <c r="B70" s="183" t="s">
        <v>289</v>
      </c>
      <c r="C70" s="182">
        <v>57.5</v>
      </c>
      <c r="D70" s="125">
        <v>2453711</v>
      </c>
    </row>
    <row r="71" spans="1:4" x14ac:dyDescent="0.25">
      <c r="A71" s="183">
        <v>2025</v>
      </c>
      <c r="B71" s="183" t="s">
        <v>290</v>
      </c>
      <c r="C71" s="182">
        <v>57.6</v>
      </c>
      <c r="D71" s="125">
        <v>2459294</v>
      </c>
    </row>
    <row r="72" spans="1:4" x14ac:dyDescent="0.25">
      <c r="A72" s="183">
        <v>2025</v>
      </c>
      <c r="B72" s="183" t="s">
        <v>291</v>
      </c>
      <c r="C72" s="182">
        <v>57.7</v>
      </c>
      <c r="D72" s="125">
        <v>2464262</v>
      </c>
    </row>
  </sheetData>
  <mergeCells count="3">
    <mergeCell ref="A1:F1"/>
    <mergeCell ref="A2:F2"/>
    <mergeCell ref="A4:E4"/>
  </mergeCells>
  <pageMargins left="0.7" right="0.7" top="0.75" bottom="0.75" header="0.3" footer="0.3"/>
  <legacy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7030A0"/>
  </sheetPr>
  <dimension ref="A1:H17"/>
  <sheetViews>
    <sheetView workbookViewId="0">
      <selection activeCell="F7" sqref="F7"/>
    </sheetView>
  </sheetViews>
  <sheetFormatPr defaultRowHeight="15" x14ac:dyDescent="0.25"/>
  <cols>
    <col min="1" max="1" width="48.5703125" style="139" bestFit="1" customWidth="1"/>
    <col min="2" max="4" width="13.28515625" style="139" bestFit="1" customWidth="1"/>
    <col min="5" max="5" width="9.5703125" style="139" bestFit="1" customWidth="1"/>
    <col min="6" max="6" width="8.85546875" style="155" bestFit="1" customWidth="1"/>
    <col min="7" max="7" width="10.5703125" style="139" bestFit="1" customWidth="1"/>
    <col min="8" max="8" width="8.85546875" style="155" bestFit="1" customWidth="1"/>
  </cols>
  <sheetData>
    <row r="1" spans="1:8" x14ac:dyDescent="0.25">
      <c r="A1" s="13"/>
      <c r="E1" s="225" t="s">
        <v>111</v>
      </c>
      <c r="F1" s="226"/>
      <c r="G1" s="200"/>
      <c r="H1" s="226"/>
    </row>
    <row r="2" spans="1:8" x14ac:dyDescent="0.25">
      <c r="A2" s="154" t="s">
        <v>112</v>
      </c>
      <c r="B2" t="s">
        <v>113</v>
      </c>
      <c r="C2" t="s">
        <v>114</v>
      </c>
      <c r="D2" t="s">
        <v>115</v>
      </c>
      <c r="E2" t="s">
        <v>116</v>
      </c>
      <c r="F2" s="155" t="s">
        <v>117</v>
      </c>
      <c r="G2" t="s">
        <v>115</v>
      </c>
      <c r="H2" s="155" t="s">
        <v>117</v>
      </c>
    </row>
    <row r="3" spans="1:8" x14ac:dyDescent="0.25">
      <c r="A3" t="s">
        <v>118</v>
      </c>
      <c r="B3" t="s">
        <v>119</v>
      </c>
      <c r="C3" t="s">
        <v>119</v>
      </c>
      <c r="D3" t="s">
        <v>120</v>
      </c>
      <c r="E3" t="s">
        <v>119</v>
      </c>
      <c r="F3" s="155" t="s">
        <v>121</v>
      </c>
      <c r="G3" t="s">
        <v>120</v>
      </c>
      <c r="H3" s="155" t="s">
        <v>121</v>
      </c>
    </row>
    <row r="4" spans="1:8" x14ac:dyDescent="0.25">
      <c r="E4" t="s">
        <v>0</v>
      </c>
      <c r="G4" s="54"/>
    </row>
    <row r="5" spans="1:8" x14ac:dyDescent="0.25">
      <c r="A5" s="154" t="s">
        <v>122</v>
      </c>
      <c r="B5" s="193">
        <v>2429400</v>
      </c>
      <c r="C5" s="193">
        <v>2420400</v>
      </c>
      <c r="D5" s="193">
        <v>2350400</v>
      </c>
      <c r="E5" s="194">
        <f>B5-C5</f>
        <v>9000</v>
      </c>
      <c r="F5" s="243">
        <f t="shared" ref="F5:F13" si="0">ROUND((B5-C5)/C5,3)</f>
        <v>4.0000000000000001E-3</v>
      </c>
      <c r="G5" s="194">
        <f t="shared" ref="G5:G13" si="1">B5-D5</f>
        <v>79000</v>
      </c>
      <c r="H5" s="243">
        <f t="shared" ref="H5:H13" si="2">ROUND((B5-D5)/D5,3)</f>
        <v>3.4000000000000002E-2</v>
      </c>
    </row>
    <row r="6" spans="1:8" x14ac:dyDescent="0.25">
      <c r="A6" t="s">
        <v>86</v>
      </c>
      <c r="B6" s="192">
        <v>438000</v>
      </c>
      <c r="C6" s="192">
        <v>437100</v>
      </c>
      <c r="D6" s="192">
        <v>422000</v>
      </c>
      <c r="E6" s="191">
        <f t="shared" ref="E6:E13" si="3">B6-C6</f>
        <v>900</v>
      </c>
      <c r="F6" s="242">
        <f t="shared" si="0"/>
        <v>2E-3</v>
      </c>
      <c r="G6" s="191">
        <f t="shared" si="1"/>
        <v>16000</v>
      </c>
      <c r="H6" s="242">
        <f t="shared" si="2"/>
        <v>3.7999999999999999E-2</v>
      </c>
    </row>
    <row r="7" spans="1:8" x14ac:dyDescent="0.25">
      <c r="A7" t="s">
        <v>72</v>
      </c>
      <c r="B7" s="192">
        <v>441600</v>
      </c>
      <c r="C7" s="192">
        <v>439200</v>
      </c>
      <c r="D7" s="192">
        <v>430100</v>
      </c>
      <c r="E7" s="191">
        <f t="shared" si="3"/>
        <v>2400</v>
      </c>
      <c r="F7" s="242">
        <f t="shared" si="0"/>
        <v>5.0000000000000001E-3</v>
      </c>
      <c r="G7" s="191">
        <f t="shared" si="1"/>
        <v>11500</v>
      </c>
      <c r="H7" s="242">
        <f t="shared" si="2"/>
        <v>2.7E-2</v>
      </c>
    </row>
    <row r="8" spans="1:8" x14ac:dyDescent="0.25">
      <c r="A8" t="s">
        <v>73</v>
      </c>
      <c r="B8" s="192">
        <v>99100</v>
      </c>
      <c r="C8" s="192">
        <v>98700</v>
      </c>
      <c r="D8" s="192">
        <v>95900</v>
      </c>
      <c r="E8" s="191">
        <f t="shared" si="3"/>
        <v>400</v>
      </c>
      <c r="F8" s="242">
        <f t="shared" si="0"/>
        <v>4.0000000000000001E-3</v>
      </c>
      <c r="G8" s="191">
        <f t="shared" si="1"/>
        <v>3200</v>
      </c>
      <c r="H8" s="242">
        <f t="shared" si="2"/>
        <v>3.3000000000000002E-2</v>
      </c>
    </row>
    <row r="9" spans="1:8" x14ac:dyDescent="0.25">
      <c r="A9" t="s">
        <v>90</v>
      </c>
      <c r="B9" s="192">
        <v>480900</v>
      </c>
      <c r="C9" s="192">
        <v>479100</v>
      </c>
      <c r="D9" s="192">
        <v>469900</v>
      </c>
      <c r="E9" s="191">
        <f t="shared" si="3"/>
        <v>1800</v>
      </c>
      <c r="F9" s="242">
        <f t="shared" si="0"/>
        <v>4.0000000000000001E-3</v>
      </c>
      <c r="G9" s="191">
        <f t="shared" si="1"/>
        <v>11000</v>
      </c>
      <c r="H9" s="242">
        <f t="shared" si="2"/>
        <v>2.3E-2</v>
      </c>
    </row>
    <row r="10" spans="1:8" x14ac:dyDescent="0.25">
      <c r="A10" t="s">
        <v>123</v>
      </c>
      <c r="B10" s="192">
        <v>89600</v>
      </c>
      <c r="C10" s="192">
        <v>89500</v>
      </c>
      <c r="D10" s="192">
        <v>88600</v>
      </c>
      <c r="E10" s="191">
        <f t="shared" si="3"/>
        <v>100</v>
      </c>
      <c r="F10" s="242">
        <f t="shared" si="0"/>
        <v>1E-3</v>
      </c>
      <c r="G10" s="191">
        <f t="shared" si="1"/>
        <v>1000</v>
      </c>
      <c r="H10" s="242">
        <f t="shared" si="2"/>
        <v>1.0999999999999999E-2</v>
      </c>
    </row>
    <row r="11" spans="1:8" x14ac:dyDescent="0.25">
      <c r="A11" t="s">
        <v>95</v>
      </c>
      <c r="B11" s="192">
        <v>161900</v>
      </c>
      <c r="C11" s="192">
        <v>161100</v>
      </c>
      <c r="D11" s="192">
        <v>153100</v>
      </c>
      <c r="E11" s="191">
        <f t="shared" si="3"/>
        <v>800</v>
      </c>
      <c r="F11" s="242">
        <f t="shared" si="0"/>
        <v>5.0000000000000001E-3</v>
      </c>
      <c r="G11" s="191">
        <f t="shared" si="1"/>
        <v>8800</v>
      </c>
      <c r="H11" s="242">
        <f t="shared" si="2"/>
        <v>5.7000000000000002E-2</v>
      </c>
    </row>
    <row r="12" spans="1:8" x14ac:dyDescent="0.25">
      <c r="A12" t="s">
        <v>77</v>
      </c>
      <c r="B12" s="192">
        <v>181400</v>
      </c>
      <c r="C12" s="192">
        <v>180700</v>
      </c>
      <c r="D12" s="192">
        <v>176400</v>
      </c>
      <c r="E12" s="191">
        <f t="shared" si="3"/>
        <v>700</v>
      </c>
      <c r="F12" s="242">
        <f t="shared" si="0"/>
        <v>4.0000000000000001E-3</v>
      </c>
      <c r="G12" s="191">
        <f t="shared" si="1"/>
        <v>5000</v>
      </c>
      <c r="H12" s="242">
        <f t="shared" si="2"/>
        <v>2.8000000000000001E-2</v>
      </c>
    </row>
    <row r="13" spans="1:8" x14ac:dyDescent="0.25">
      <c r="A13" t="s">
        <v>78</v>
      </c>
      <c r="B13" s="192">
        <v>39100</v>
      </c>
      <c r="C13" s="192">
        <v>39000</v>
      </c>
      <c r="D13" s="192">
        <v>37500</v>
      </c>
      <c r="E13" s="191">
        <f t="shared" si="3"/>
        <v>100</v>
      </c>
      <c r="F13" s="242">
        <f t="shared" si="0"/>
        <v>3.0000000000000001E-3</v>
      </c>
      <c r="G13" s="191">
        <f t="shared" si="1"/>
        <v>1600</v>
      </c>
      <c r="H13" s="242">
        <f t="shared" si="2"/>
        <v>4.2999999999999997E-2</v>
      </c>
    </row>
    <row r="15" spans="1:8" x14ac:dyDescent="0.25">
      <c r="A15" s="154" t="s">
        <v>124</v>
      </c>
    </row>
    <row r="17" spans="1:1" x14ac:dyDescent="0.25">
      <c r="A17" s="53" t="s">
        <v>125</v>
      </c>
    </row>
  </sheetData>
  <mergeCells count="1">
    <mergeCell ref="E1:H1"/>
  </mergeCells>
  <pageMargins left="0.7" right="0.7" top="0.75" bottom="0.75" header="0.3" footer="0.3"/>
  <pageSetup orientation="portrait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7030A0"/>
  </sheetPr>
  <dimension ref="A1:O52"/>
  <sheetViews>
    <sheetView showGridLines="0" zoomScaleNormal="100" workbookViewId="0">
      <selection activeCell="B11" sqref="B11:H44"/>
    </sheetView>
  </sheetViews>
  <sheetFormatPr defaultColWidth="9.140625" defaultRowHeight="12.75" x14ac:dyDescent="0.2"/>
  <cols>
    <col min="1" max="1" width="70" style="148" bestFit="1" customWidth="1"/>
    <col min="2" max="2" width="9.140625" style="147" customWidth="1"/>
    <col min="3" max="3" width="9.140625" style="148" customWidth="1"/>
    <col min="4" max="4" width="10.28515625" style="148" bestFit="1" customWidth="1"/>
    <col min="5" max="6" width="8.7109375" style="148" customWidth="1"/>
    <col min="7" max="8" width="9" style="148" customWidth="1"/>
    <col min="9" max="11" width="9.140625" style="148" customWidth="1"/>
    <col min="12" max="12" width="12.85546875" style="148" bestFit="1" customWidth="1"/>
    <col min="13" max="13" width="13.28515625" style="148" bestFit="1" customWidth="1"/>
    <col min="14" max="14" width="12.85546875" style="148" bestFit="1" customWidth="1"/>
    <col min="15" max="28" width="9.140625" style="148" customWidth="1"/>
    <col min="29" max="16384" width="9.140625" style="148"/>
  </cols>
  <sheetData>
    <row r="1" spans="1:15" x14ac:dyDescent="0.2">
      <c r="A1" s="231" t="s">
        <v>126</v>
      </c>
      <c r="B1" s="228"/>
      <c r="C1" s="229"/>
      <c r="D1" s="229"/>
      <c r="E1" s="229"/>
      <c r="F1" s="229"/>
      <c r="G1" s="229"/>
      <c r="H1" s="150"/>
    </row>
    <row r="2" spans="1:15" x14ac:dyDescent="0.2">
      <c r="A2" s="227" t="s">
        <v>127</v>
      </c>
      <c r="B2" s="228"/>
      <c r="C2" s="229"/>
      <c r="D2" s="229"/>
      <c r="E2" s="229"/>
      <c r="F2" s="229"/>
      <c r="G2" s="229"/>
      <c r="H2" s="146"/>
    </row>
    <row r="3" spans="1:15" x14ac:dyDescent="0.2">
      <c r="A3" s="1"/>
      <c r="B3" s="2"/>
      <c r="C3" s="1"/>
      <c r="D3" s="1"/>
      <c r="E3" s="1"/>
      <c r="F3" s="1"/>
      <c r="G3" s="1"/>
      <c r="H3" s="1"/>
    </row>
    <row r="4" spans="1:15" x14ac:dyDescent="0.2">
      <c r="A4" s="230"/>
      <c r="B4" s="228"/>
      <c r="C4" s="229"/>
      <c r="D4" s="229"/>
      <c r="E4" s="229"/>
      <c r="F4" s="229"/>
      <c r="G4" s="229"/>
      <c r="H4" s="149"/>
    </row>
    <row r="5" spans="1:15" x14ac:dyDescent="0.2">
      <c r="A5" s="3"/>
      <c r="B5" s="4"/>
      <c r="C5" s="3"/>
      <c r="D5" s="3"/>
      <c r="E5" s="3"/>
      <c r="F5" s="3"/>
      <c r="G5" s="3"/>
      <c r="H5" s="3"/>
    </row>
    <row r="6" spans="1:15" x14ac:dyDescent="0.2">
      <c r="A6" s="3"/>
      <c r="B6" s="4"/>
      <c r="C6" s="3"/>
      <c r="D6" s="3"/>
      <c r="E6" s="232" t="s">
        <v>111</v>
      </c>
      <c r="F6" s="229"/>
      <c r="G6" s="229"/>
      <c r="H6" s="229"/>
    </row>
    <row r="7" spans="1:15" x14ac:dyDescent="0.2">
      <c r="A7" s="3"/>
      <c r="B7" s="5" t="s">
        <v>113</v>
      </c>
      <c r="C7" s="151" t="s">
        <v>114</v>
      </c>
      <c r="D7" s="151" t="s">
        <v>115</v>
      </c>
      <c r="E7" s="151" t="s">
        <v>116</v>
      </c>
      <c r="F7" s="151" t="s">
        <v>117</v>
      </c>
      <c r="G7" s="151" t="s">
        <v>115</v>
      </c>
      <c r="H7" s="151" t="s">
        <v>117</v>
      </c>
    </row>
    <row r="8" spans="1:15" x14ac:dyDescent="0.2">
      <c r="A8" s="3"/>
      <c r="B8" s="5" t="s">
        <v>119</v>
      </c>
      <c r="C8" s="151" t="s">
        <v>119</v>
      </c>
      <c r="D8" s="151" t="s">
        <v>120</v>
      </c>
      <c r="E8" s="151" t="s">
        <v>119</v>
      </c>
      <c r="F8" s="151" t="s">
        <v>121</v>
      </c>
      <c r="G8" s="151" t="s">
        <v>120</v>
      </c>
      <c r="H8" s="151" t="s">
        <v>121</v>
      </c>
    </row>
    <row r="10" spans="1:15" x14ac:dyDescent="0.2">
      <c r="A10" s="6"/>
      <c r="B10" s="7"/>
      <c r="C10" s="6"/>
      <c r="D10" s="6"/>
      <c r="E10" s="7" t="s">
        <v>0</v>
      </c>
      <c r="F10" s="7"/>
      <c r="G10" s="6"/>
      <c r="H10" s="6"/>
    </row>
    <row r="11" spans="1:15" ht="15" customHeight="1" x14ac:dyDescent="0.25">
      <c r="A11" s="8" t="s">
        <v>128</v>
      </c>
      <c r="B11" s="156">
        <v>2429.4</v>
      </c>
      <c r="C11" s="156">
        <v>2420.4</v>
      </c>
      <c r="D11" s="157">
        <v>2350.4</v>
      </c>
      <c r="E11" s="158">
        <f t="shared" ref="E11:E44" si="0">B11-C11</f>
        <v>9</v>
      </c>
      <c r="F11" s="159">
        <f t="shared" ref="F11:F44" si="1">ROUND((B11-C11)/C11,3)</f>
        <v>4.0000000000000001E-3</v>
      </c>
      <c r="G11" s="158">
        <f t="shared" ref="G11:G44" si="2">B11-D11</f>
        <v>79</v>
      </c>
      <c r="H11" s="159">
        <f t="shared" ref="H11:H44" si="3">ROUND((B11-D11)/D11,3)</f>
        <v>3.4000000000000002E-2</v>
      </c>
      <c r="K11" s="57"/>
      <c r="L11" s="9"/>
      <c r="M11" s="10"/>
    </row>
    <row r="12" spans="1:15" ht="15" customHeight="1" x14ac:dyDescent="0.25">
      <c r="A12" s="8" t="s">
        <v>129</v>
      </c>
      <c r="B12" s="156">
        <v>2035.9</v>
      </c>
      <c r="C12" s="156">
        <v>2028.5</v>
      </c>
      <c r="D12" s="157">
        <v>1963.8</v>
      </c>
      <c r="E12" s="158">
        <f t="shared" si="0"/>
        <v>7.4000000000000909</v>
      </c>
      <c r="F12" s="159">
        <f t="shared" si="1"/>
        <v>4.0000000000000001E-3</v>
      </c>
      <c r="G12" s="158">
        <f t="shared" si="2"/>
        <v>72.100000000000136</v>
      </c>
      <c r="H12" s="159">
        <f t="shared" si="3"/>
        <v>3.6999999999999998E-2</v>
      </c>
      <c r="K12" s="57"/>
      <c r="L12" s="9"/>
      <c r="M12" s="10"/>
    </row>
    <row r="13" spans="1:15" ht="15" customHeight="1" x14ac:dyDescent="0.25">
      <c r="A13" s="8" t="s">
        <v>130</v>
      </c>
      <c r="B13" s="156">
        <v>392.2</v>
      </c>
      <c r="C13" s="156">
        <v>393.6</v>
      </c>
      <c r="D13" s="157">
        <v>386.3</v>
      </c>
      <c r="E13" s="158">
        <f t="shared" si="0"/>
        <v>-1.4000000000000341</v>
      </c>
      <c r="F13" s="159">
        <f t="shared" si="1"/>
        <v>-4.0000000000000001E-3</v>
      </c>
      <c r="G13" s="158">
        <f t="shared" si="2"/>
        <v>5.8999999999999773</v>
      </c>
      <c r="H13" s="159">
        <f t="shared" si="3"/>
        <v>1.4999999999999999E-2</v>
      </c>
      <c r="K13" s="57"/>
      <c r="L13" s="124"/>
      <c r="M13" s="125"/>
      <c r="N13" s="126"/>
    </row>
    <row r="14" spans="1:15" ht="15" customHeight="1" x14ac:dyDescent="0.2">
      <c r="A14" s="8" t="s">
        <v>131</v>
      </c>
      <c r="B14" s="156">
        <v>128.9</v>
      </c>
      <c r="C14" s="156">
        <v>129.5</v>
      </c>
      <c r="D14" s="157">
        <v>122.6</v>
      </c>
      <c r="E14" s="158">
        <f>B14-C14</f>
        <v>-0.59999999999999432</v>
      </c>
      <c r="F14" s="159">
        <f>ROUND((B14-C14)/C14,3)</f>
        <v>-5.0000000000000001E-3</v>
      </c>
      <c r="G14" s="158">
        <f>B14-D14</f>
        <v>6.3000000000000114</v>
      </c>
      <c r="H14" s="159">
        <f>ROUND((B14-D14)/D14,3)</f>
        <v>5.0999999999999997E-2</v>
      </c>
      <c r="I14" s="156">
        <v>128.9</v>
      </c>
      <c r="J14" s="156">
        <v>129.5</v>
      </c>
      <c r="K14" s="157">
        <v>122.6</v>
      </c>
      <c r="L14" s="158">
        <f>I14-J14</f>
        <v>-0.59999999999999432</v>
      </c>
      <c r="M14" s="159">
        <f>ROUND((I14-J14)/J14,3)</f>
        <v>-5.0000000000000001E-3</v>
      </c>
      <c r="N14" s="158">
        <f>I14-K14</f>
        <v>6.3000000000000114</v>
      </c>
      <c r="O14" s="159">
        <f>ROUND((I14-K14)/K14,3)</f>
        <v>5.0999999999999997E-2</v>
      </c>
    </row>
    <row r="15" spans="1:15" ht="15" customHeight="1" x14ac:dyDescent="0.2">
      <c r="A15" s="8" t="s">
        <v>132</v>
      </c>
      <c r="B15" s="156">
        <v>4.5999999999999996</v>
      </c>
      <c r="C15" s="156">
        <v>4.5999999999999996</v>
      </c>
      <c r="D15" s="157">
        <v>4.5</v>
      </c>
      <c r="E15" s="158">
        <f t="shared" ref="E15:E21" si="4">B15-C15</f>
        <v>0</v>
      </c>
      <c r="F15" s="159">
        <f t="shared" ref="F15:F21" si="5">ROUND((B15-C15)/C15,3)</f>
        <v>0</v>
      </c>
      <c r="G15" s="158">
        <f t="shared" ref="G15:G21" si="6">B15-D15</f>
        <v>9.9999999999999645E-2</v>
      </c>
      <c r="H15" s="159">
        <f t="shared" ref="H15:H21" si="7">ROUND((B15-D15)/D15,3)</f>
        <v>2.1999999999999999E-2</v>
      </c>
      <c r="I15" s="156">
        <v>4.5999999999999996</v>
      </c>
      <c r="J15" s="156">
        <v>4.5999999999999996</v>
      </c>
      <c r="K15" s="157">
        <v>4.5</v>
      </c>
      <c r="L15" s="158">
        <f t="shared" ref="L15:L19" si="8">I15-J15</f>
        <v>0</v>
      </c>
      <c r="M15" s="159">
        <f t="shared" ref="M15:M19" si="9">ROUND((I15-J15)/J15,3)</f>
        <v>0</v>
      </c>
      <c r="N15" s="158">
        <f t="shared" ref="N15:N19" si="10">I15-K15</f>
        <v>9.9999999999999645E-2</v>
      </c>
      <c r="O15" s="159">
        <f t="shared" ref="O15:O19" si="11">ROUND((I15-K15)/K15,3)</f>
        <v>2.1999999999999999E-2</v>
      </c>
    </row>
    <row r="16" spans="1:15" ht="15" customHeight="1" x14ac:dyDescent="0.2">
      <c r="A16" s="8" t="s">
        <v>133</v>
      </c>
      <c r="B16" s="156">
        <v>124.3</v>
      </c>
      <c r="C16" s="156">
        <v>124.9</v>
      </c>
      <c r="D16" s="157">
        <v>118.1</v>
      </c>
      <c r="E16" s="158">
        <f t="shared" si="4"/>
        <v>-0.60000000000000853</v>
      </c>
      <c r="F16" s="159">
        <f t="shared" si="5"/>
        <v>-5.0000000000000001E-3</v>
      </c>
      <c r="G16" s="158">
        <f t="shared" si="6"/>
        <v>6.2000000000000028</v>
      </c>
      <c r="H16" s="159">
        <f t="shared" si="7"/>
        <v>5.1999999999999998E-2</v>
      </c>
      <c r="I16" s="156">
        <v>124.3</v>
      </c>
      <c r="J16" s="156">
        <v>124.9</v>
      </c>
      <c r="K16" s="157">
        <v>118.1</v>
      </c>
      <c r="L16" s="158">
        <f t="shared" si="8"/>
        <v>-0.60000000000000853</v>
      </c>
      <c r="M16" s="159">
        <f t="shared" si="9"/>
        <v>-5.0000000000000001E-3</v>
      </c>
      <c r="N16" s="158">
        <f t="shared" si="10"/>
        <v>6.2000000000000028</v>
      </c>
      <c r="O16" s="159">
        <f t="shared" si="11"/>
        <v>5.1999999999999998E-2</v>
      </c>
    </row>
    <row r="17" spans="1:15" ht="15" customHeight="1" x14ac:dyDescent="0.2">
      <c r="A17" s="8" t="s">
        <v>134</v>
      </c>
      <c r="B17" s="156">
        <v>263.3</v>
      </c>
      <c r="C17" s="156">
        <v>264.10000000000002</v>
      </c>
      <c r="D17" s="157">
        <v>263.7</v>
      </c>
      <c r="E17" s="158">
        <f t="shared" si="4"/>
        <v>-0.80000000000001137</v>
      </c>
      <c r="F17" s="159">
        <f t="shared" si="5"/>
        <v>-3.0000000000000001E-3</v>
      </c>
      <c r="G17" s="158">
        <f t="shared" si="6"/>
        <v>-0.39999999999997726</v>
      </c>
      <c r="H17" s="159">
        <f t="shared" si="7"/>
        <v>-2E-3</v>
      </c>
      <c r="I17" s="156">
        <v>263.3</v>
      </c>
      <c r="J17" s="156">
        <v>264.10000000000002</v>
      </c>
      <c r="K17" s="157">
        <v>263.7</v>
      </c>
      <c r="L17" s="158">
        <f t="shared" si="8"/>
        <v>-0.80000000000001137</v>
      </c>
      <c r="M17" s="159">
        <f t="shared" si="9"/>
        <v>-3.0000000000000001E-3</v>
      </c>
      <c r="N17" s="158">
        <f t="shared" si="10"/>
        <v>-0.39999999999997726</v>
      </c>
      <c r="O17" s="159">
        <f t="shared" si="11"/>
        <v>-2E-3</v>
      </c>
    </row>
    <row r="18" spans="1:15" ht="15" customHeight="1" x14ac:dyDescent="0.2">
      <c r="A18" s="8" t="s">
        <v>135</v>
      </c>
      <c r="B18" s="156">
        <v>160.9</v>
      </c>
      <c r="C18" s="156">
        <v>161.19999999999999</v>
      </c>
      <c r="D18" s="157">
        <v>160.69999999999999</v>
      </c>
      <c r="E18" s="158">
        <f t="shared" si="4"/>
        <v>-0.29999999999998295</v>
      </c>
      <c r="F18" s="159">
        <f t="shared" si="5"/>
        <v>-2E-3</v>
      </c>
      <c r="G18" s="158">
        <f t="shared" si="6"/>
        <v>0.20000000000001705</v>
      </c>
      <c r="H18" s="159">
        <f t="shared" si="7"/>
        <v>1E-3</v>
      </c>
      <c r="I18" s="156">
        <v>160.9</v>
      </c>
      <c r="J18" s="156">
        <v>161.19999999999999</v>
      </c>
      <c r="K18" s="157">
        <v>160.69999999999999</v>
      </c>
      <c r="L18" s="158">
        <f t="shared" si="8"/>
        <v>-0.29999999999998295</v>
      </c>
      <c r="M18" s="159">
        <f t="shared" si="9"/>
        <v>-2E-3</v>
      </c>
      <c r="N18" s="158">
        <f t="shared" si="10"/>
        <v>0.20000000000001705</v>
      </c>
      <c r="O18" s="159">
        <f t="shared" si="11"/>
        <v>1E-3</v>
      </c>
    </row>
    <row r="19" spans="1:15" ht="15" customHeight="1" x14ac:dyDescent="0.2">
      <c r="A19" s="11" t="s">
        <v>136</v>
      </c>
      <c r="B19" s="156">
        <v>102.4</v>
      </c>
      <c r="C19" s="156">
        <v>102.9</v>
      </c>
      <c r="D19" s="157">
        <v>103</v>
      </c>
      <c r="E19" s="158">
        <f t="shared" si="4"/>
        <v>-0.5</v>
      </c>
      <c r="F19" s="159">
        <f t="shared" si="5"/>
        <v>-5.0000000000000001E-3</v>
      </c>
      <c r="G19" s="158">
        <f t="shared" si="6"/>
        <v>-0.59999999999999432</v>
      </c>
      <c r="H19" s="159">
        <f t="shared" si="7"/>
        <v>-6.0000000000000001E-3</v>
      </c>
      <c r="I19" s="156">
        <v>102.4</v>
      </c>
      <c r="J19" s="156">
        <v>102.9</v>
      </c>
      <c r="K19" s="157">
        <v>103</v>
      </c>
      <c r="L19" s="158">
        <f t="shared" si="8"/>
        <v>-0.5</v>
      </c>
      <c r="M19" s="159">
        <f t="shared" si="9"/>
        <v>-5.0000000000000001E-3</v>
      </c>
      <c r="N19" s="158">
        <f t="shared" si="10"/>
        <v>-0.59999999999999432</v>
      </c>
      <c r="O19" s="159">
        <f t="shared" si="11"/>
        <v>-6.0000000000000001E-3</v>
      </c>
    </row>
    <row r="20" spans="1:15" ht="15" customHeight="1" x14ac:dyDescent="0.2">
      <c r="A20" s="8" t="s">
        <v>137</v>
      </c>
      <c r="B20" s="156">
        <v>2037.2</v>
      </c>
      <c r="C20" s="156">
        <v>2026.8</v>
      </c>
      <c r="D20" s="157">
        <v>1964.1</v>
      </c>
      <c r="E20" s="158">
        <f t="shared" si="4"/>
        <v>10.400000000000091</v>
      </c>
      <c r="F20" s="159">
        <f t="shared" si="5"/>
        <v>5.0000000000000001E-3</v>
      </c>
      <c r="G20" s="158">
        <f t="shared" si="6"/>
        <v>73.100000000000136</v>
      </c>
      <c r="H20" s="159">
        <f t="shared" si="7"/>
        <v>3.6999999999999998E-2</v>
      </c>
      <c r="I20" s="156">
        <v>2037.2</v>
      </c>
      <c r="J20" s="156">
        <v>2026.8</v>
      </c>
      <c r="K20" s="157">
        <v>1964.1</v>
      </c>
      <c r="L20" s="158">
        <f t="shared" ref="L20:L21" si="12">I20-J20</f>
        <v>10.400000000000091</v>
      </c>
      <c r="M20" s="159">
        <f t="shared" ref="M20:M21" si="13">ROUND((I20-J20)/J20,3)</f>
        <v>5.0000000000000001E-3</v>
      </c>
      <c r="N20" s="158">
        <f t="shared" ref="N20:N21" si="14">I20-K20</f>
        <v>73.100000000000136</v>
      </c>
      <c r="O20" s="159">
        <f t="shared" ref="O20:O21" si="15">ROUND((I20-K20)/K20,3)</f>
        <v>3.6999999999999998E-2</v>
      </c>
    </row>
    <row r="21" spans="1:15" ht="15" customHeight="1" x14ac:dyDescent="0.2">
      <c r="A21" s="8" t="s">
        <v>138</v>
      </c>
      <c r="B21" s="156">
        <v>1643.7</v>
      </c>
      <c r="C21" s="156">
        <v>1634.9</v>
      </c>
      <c r="D21" s="157">
        <v>1577.5</v>
      </c>
      <c r="E21" s="158">
        <f t="shared" si="4"/>
        <v>8.7999999999999545</v>
      </c>
      <c r="F21" s="159">
        <f t="shared" si="5"/>
        <v>5.0000000000000001E-3</v>
      </c>
      <c r="G21" s="158">
        <f t="shared" si="6"/>
        <v>66.200000000000045</v>
      </c>
      <c r="H21" s="159">
        <f t="shared" si="7"/>
        <v>4.2000000000000003E-2</v>
      </c>
      <c r="I21" s="156">
        <v>1643.7</v>
      </c>
      <c r="J21" s="156">
        <v>1634.9</v>
      </c>
      <c r="K21" s="157">
        <v>1577.5</v>
      </c>
      <c r="L21" s="158">
        <f t="shared" si="12"/>
        <v>8.7999999999999545</v>
      </c>
      <c r="M21" s="159">
        <f t="shared" si="13"/>
        <v>5.0000000000000001E-3</v>
      </c>
      <c r="N21" s="158">
        <f t="shared" si="14"/>
        <v>66.200000000000045</v>
      </c>
      <c r="O21" s="159">
        <f t="shared" si="15"/>
        <v>4.2000000000000003E-2</v>
      </c>
    </row>
    <row r="22" spans="1:15" ht="15" customHeight="1" x14ac:dyDescent="0.25">
      <c r="A22" s="11" t="s">
        <v>139</v>
      </c>
      <c r="B22" s="156">
        <v>449.6</v>
      </c>
      <c r="C22" s="156">
        <v>449.2</v>
      </c>
      <c r="D22" s="157">
        <v>445.4</v>
      </c>
      <c r="E22" s="158">
        <f t="shared" si="0"/>
        <v>0.40000000000003411</v>
      </c>
      <c r="F22" s="159">
        <f t="shared" si="1"/>
        <v>1E-3</v>
      </c>
      <c r="G22" s="158">
        <f t="shared" si="2"/>
        <v>4.2000000000000455</v>
      </c>
      <c r="H22" s="159">
        <f t="shared" si="3"/>
        <v>8.9999999999999993E-3</v>
      </c>
      <c r="J22" s="147"/>
      <c r="K22" s="57"/>
      <c r="L22" s="124"/>
      <c r="M22" s="125"/>
      <c r="N22" s="126"/>
    </row>
    <row r="23" spans="1:15" ht="15" customHeight="1" x14ac:dyDescent="0.25">
      <c r="A23" s="8" t="s">
        <v>140</v>
      </c>
      <c r="B23" s="156">
        <v>84</v>
      </c>
      <c r="C23" s="156">
        <v>83.7</v>
      </c>
      <c r="D23" s="157">
        <v>83.7</v>
      </c>
      <c r="E23" s="158">
        <f t="shared" si="0"/>
        <v>0.29999999999999716</v>
      </c>
      <c r="F23" s="159">
        <f t="shared" si="1"/>
        <v>4.0000000000000001E-3</v>
      </c>
      <c r="G23" s="158">
        <f t="shared" si="2"/>
        <v>0.29999999999999716</v>
      </c>
      <c r="H23" s="159">
        <f t="shared" si="3"/>
        <v>4.0000000000000001E-3</v>
      </c>
      <c r="J23" s="147"/>
      <c r="K23" s="57"/>
      <c r="L23" s="124"/>
      <c r="M23" s="125"/>
      <c r="N23" s="160"/>
    </row>
    <row r="24" spans="1:15" ht="15" customHeight="1" x14ac:dyDescent="0.25">
      <c r="A24" s="8" t="s">
        <v>141</v>
      </c>
      <c r="B24" s="156">
        <v>269.3</v>
      </c>
      <c r="C24" s="156">
        <v>269.8</v>
      </c>
      <c r="D24" s="157">
        <v>268.39999999999998</v>
      </c>
      <c r="E24" s="158">
        <f t="shared" si="0"/>
        <v>-0.5</v>
      </c>
      <c r="F24" s="159">
        <f t="shared" si="1"/>
        <v>-2E-3</v>
      </c>
      <c r="G24" s="158">
        <f t="shared" si="2"/>
        <v>0.90000000000003411</v>
      </c>
      <c r="H24" s="159">
        <f t="shared" si="3"/>
        <v>3.0000000000000001E-3</v>
      </c>
      <c r="J24" s="147"/>
      <c r="K24" s="57"/>
      <c r="L24" s="124"/>
      <c r="M24" s="125"/>
      <c r="N24" s="126"/>
    </row>
    <row r="25" spans="1:15" ht="15" customHeight="1" x14ac:dyDescent="0.25">
      <c r="A25" s="11" t="s">
        <v>142</v>
      </c>
      <c r="B25" s="156">
        <v>96.3</v>
      </c>
      <c r="C25" s="156">
        <v>95.7</v>
      </c>
      <c r="D25" s="157">
        <v>93.3</v>
      </c>
      <c r="E25" s="158">
        <f t="shared" si="0"/>
        <v>0.59999999999999432</v>
      </c>
      <c r="F25" s="159">
        <f t="shared" si="1"/>
        <v>6.0000000000000001E-3</v>
      </c>
      <c r="G25" s="158">
        <f t="shared" si="2"/>
        <v>3</v>
      </c>
      <c r="H25" s="159">
        <f t="shared" si="3"/>
        <v>3.2000000000000001E-2</v>
      </c>
      <c r="J25" s="147"/>
      <c r="K25" s="57"/>
      <c r="L25" s="124"/>
      <c r="M25" s="125"/>
      <c r="N25" s="126"/>
    </row>
    <row r="26" spans="1:15" ht="15" customHeight="1" x14ac:dyDescent="0.25">
      <c r="A26" s="8" t="s">
        <v>143</v>
      </c>
      <c r="B26" s="156">
        <v>30.5</v>
      </c>
      <c r="C26" s="156">
        <v>30.4</v>
      </c>
      <c r="D26" s="157">
        <v>28.5</v>
      </c>
      <c r="E26" s="158">
        <f t="shared" si="0"/>
        <v>0.10000000000000142</v>
      </c>
      <c r="F26" s="159">
        <f t="shared" si="1"/>
        <v>3.0000000000000001E-3</v>
      </c>
      <c r="G26" s="158">
        <f t="shared" si="2"/>
        <v>2</v>
      </c>
      <c r="H26" s="159">
        <f t="shared" si="3"/>
        <v>7.0000000000000007E-2</v>
      </c>
      <c r="J26" s="147"/>
      <c r="K26" s="57"/>
      <c r="L26" s="124"/>
      <c r="M26" s="125"/>
      <c r="N26" s="126"/>
    </row>
    <row r="27" spans="1:15" ht="15" customHeight="1" x14ac:dyDescent="0.25">
      <c r="A27" s="8" t="s">
        <v>144</v>
      </c>
      <c r="B27" s="156">
        <v>128.1</v>
      </c>
      <c r="C27" s="156">
        <v>127.3</v>
      </c>
      <c r="D27" s="157">
        <v>122.2</v>
      </c>
      <c r="E27" s="158">
        <f t="shared" si="0"/>
        <v>0.79999999999999716</v>
      </c>
      <c r="F27" s="159">
        <f t="shared" si="1"/>
        <v>6.0000000000000001E-3</v>
      </c>
      <c r="G27" s="158">
        <f t="shared" si="2"/>
        <v>5.8999999999999915</v>
      </c>
      <c r="H27" s="159">
        <f t="shared" si="3"/>
        <v>4.8000000000000001E-2</v>
      </c>
      <c r="J27" s="147"/>
      <c r="K27" s="57"/>
      <c r="L27" s="124"/>
      <c r="M27" s="125"/>
      <c r="N27" s="126"/>
    </row>
    <row r="28" spans="1:15" ht="15" customHeight="1" x14ac:dyDescent="0.25">
      <c r="A28" s="8" t="s">
        <v>145</v>
      </c>
      <c r="B28" s="156">
        <v>90</v>
      </c>
      <c r="C28" s="156">
        <v>89.8</v>
      </c>
      <c r="D28" s="157">
        <v>86.8</v>
      </c>
      <c r="E28" s="158">
        <f t="shared" si="0"/>
        <v>0.20000000000000284</v>
      </c>
      <c r="F28" s="159">
        <f t="shared" si="1"/>
        <v>2E-3</v>
      </c>
      <c r="G28" s="158">
        <f t="shared" si="2"/>
        <v>3.2000000000000028</v>
      </c>
      <c r="H28" s="159">
        <f t="shared" si="3"/>
        <v>3.6999999999999998E-2</v>
      </c>
      <c r="J28" s="147"/>
      <c r="K28" s="57"/>
      <c r="L28" s="124"/>
      <c r="M28" s="125"/>
      <c r="N28" s="126"/>
    </row>
    <row r="29" spans="1:15" ht="15" customHeight="1" x14ac:dyDescent="0.25">
      <c r="A29" s="8" t="s">
        <v>146</v>
      </c>
      <c r="B29" s="156">
        <v>38.1</v>
      </c>
      <c r="C29" s="156">
        <v>37.5</v>
      </c>
      <c r="D29" s="157">
        <v>35.4</v>
      </c>
      <c r="E29" s="158">
        <f t="shared" si="0"/>
        <v>0.60000000000000142</v>
      </c>
      <c r="F29" s="159">
        <f t="shared" si="1"/>
        <v>1.6E-2</v>
      </c>
      <c r="G29" s="158">
        <f t="shared" si="2"/>
        <v>2.7000000000000028</v>
      </c>
      <c r="H29" s="159">
        <f t="shared" si="3"/>
        <v>7.5999999999999998E-2</v>
      </c>
      <c r="J29" s="147"/>
      <c r="K29" s="57"/>
      <c r="L29" s="124"/>
      <c r="M29" s="125"/>
      <c r="N29" s="126"/>
    </row>
    <row r="30" spans="1:15" ht="15" customHeight="1" x14ac:dyDescent="0.25">
      <c r="A30" s="8" t="s">
        <v>147</v>
      </c>
      <c r="B30" s="156">
        <v>332.5</v>
      </c>
      <c r="C30" s="156">
        <v>328.7</v>
      </c>
      <c r="D30" s="157">
        <v>310.8</v>
      </c>
      <c r="E30" s="158">
        <f t="shared" si="0"/>
        <v>3.8000000000000114</v>
      </c>
      <c r="F30" s="159">
        <f t="shared" si="1"/>
        <v>1.2E-2</v>
      </c>
      <c r="G30" s="158">
        <f t="shared" si="2"/>
        <v>21.699999999999989</v>
      </c>
      <c r="H30" s="159">
        <f t="shared" si="3"/>
        <v>7.0000000000000007E-2</v>
      </c>
      <c r="J30" s="147"/>
      <c r="K30" s="57"/>
      <c r="L30" s="124"/>
      <c r="M30" s="125"/>
      <c r="N30" s="126"/>
    </row>
    <row r="31" spans="1:15" ht="15" customHeight="1" x14ac:dyDescent="0.25">
      <c r="A31" s="8" t="s">
        <v>148</v>
      </c>
      <c r="B31" s="156">
        <v>144.4</v>
      </c>
      <c r="C31" s="156">
        <v>142</v>
      </c>
      <c r="D31" s="157">
        <v>133.69999999999999</v>
      </c>
      <c r="E31" s="158">
        <f t="shared" si="0"/>
        <v>2.4000000000000057</v>
      </c>
      <c r="F31" s="159">
        <f t="shared" si="1"/>
        <v>1.7000000000000001E-2</v>
      </c>
      <c r="G31" s="158">
        <f t="shared" si="2"/>
        <v>10.700000000000017</v>
      </c>
      <c r="H31" s="159">
        <f t="shared" si="3"/>
        <v>0.08</v>
      </c>
      <c r="J31" s="147"/>
      <c r="K31" s="57"/>
      <c r="L31" s="124"/>
      <c r="M31" s="125"/>
      <c r="N31" s="126"/>
    </row>
    <row r="32" spans="1:15" ht="15" customHeight="1" x14ac:dyDescent="0.25">
      <c r="A32" s="8" t="s">
        <v>149</v>
      </c>
      <c r="B32" s="156">
        <v>25.6</v>
      </c>
      <c r="C32" s="156">
        <v>25.6</v>
      </c>
      <c r="D32" s="157">
        <v>23.8</v>
      </c>
      <c r="E32" s="158">
        <f t="shared" si="0"/>
        <v>0</v>
      </c>
      <c r="F32" s="159">
        <f t="shared" si="1"/>
        <v>0</v>
      </c>
      <c r="G32" s="158">
        <f t="shared" si="2"/>
        <v>1.8000000000000007</v>
      </c>
      <c r="H32" s="159">
        <f t="shared" si="3"/>
        <v>7.5999999999999998E-2</v>
      </c>
      <c r="J32" s="147"/>
      <c r="K32" s="57"/>
      <c r="L32" s="124"/>
      <c r="M32" s="125"/>
      <c r="N32" s="126"/>
    </row>
    <row r="33" spans="1:14" ht="15" customHeight="1" x14ac:dyDescent="0.25">
      <c r="A33" s="8" t="s">
        <v>150</v>
      </c>
      <c r="B33" s="156">
        <v>162.5</v>
      </c>
      <c r="C33" s="156">
        <v>161.1</v>
      </c>
      <c r="D33" s="157">
        <v>153.30000000000001</v>
      </c>
      <c r="E33" s="158">
        <f t="shared" si="0"/>
        <v>1.4000000000000057</v>
      </c>
      <c r="F33" s="159">
        <f t="shared" si="1"/>
        <v>8.9999999999999993E-3</v>
      </c>
      <c r="G33" s="158">
        <f t="shared" si="2"/>
        <v>9.1999999999999886</v>
      </c>
      <c r="H33" s="159">
        <f t="shared" si="3"/>
        <v>0.06</v>
      </c>
      <c r="J33" s="147"/>
      <c r="K33" s="57"/>
      <c r="L33" s="124"/>
      <c r="M33" s="125"/>
      <c r="N33" s="126"/>
    </row>
    <row r="34" spans="1:14" ht="15" customHeight="1" x14ac:dyDescent="0.25">
      <c r="A34" s="8" t="s">
        <v>151</v>
      </c>
      <c r="B34" s="156">
        <v>316.7</v>
      </c>
      <c r="C34" s="156">
        <v>315.7</v>
      </c>
      <c r="D34" s="157">
        <v>300.60000000000002</v>
      </c>
      <c r="E34" s="158">
        <f t="shared" si="0"/>
        <v>1</v>
      </c>
      <c r="F34" s="159">
        <f t="shared" si="1"/>
        <v>3.0000000000000001E-3</v>
      </c>
      <c r="G34" s="158">
        <f t="shared" si="2"/>
        <v>16.099999999999966</v>
      </c>
      <c r="H34" s="159">
        <f t="shared" si="3"/>
        <v>5.3999999999999999E-2</v>
      </c>
      <c r="J34" s="147"/>
      <c r="K34" s="57"/>
      <c r="L34" s="124"/>
      <c r="M34" s="125"/>
      <c r="N34" s="126"/>
    </row>
    <row r="35" spans="1:14" ht="15" customHeight="1" x14ac:dyDescent="0.25">
      <c r="A35" s="11" t="s">
        <v>152</v>
      </c>
      <c r="B35" s="156">
        <v>54.8</v>
      </c>
      <c r="C35" s="156">
        <v>54.4</v>
      </c>
      <c r="D35" s="157">
        <v>51.7</v>
      </c>
      <c r="E35" s="158">
        <f t="shared" si="0"/>
        <v>0.39999999999999858</v>
      </c>
      <c r="F35" s="159">
        <f t="shared" si="1"/>
        <v>7.0000000000000001E-3</v>
      </c>
      <c r="G35" s="158">
        <f t="shared" si="2"/>
        <v>3.0999999999999943</v>
      </c>
      <c r="H35" s="159">
        <f t="shared" si="3"/>
        <v>0.06</v>
      </c>
      <c r="J35" s="147"/>
      <c r="K35" s="57"/>
      <c r="L35" s="124"/>
      <c r="M35" s="125"/>
      <c r="N35" s="126"/>
    </row>
    <row r="36" spans="1:14" ht="15" customHeight="1" x14ac:dyDescent="0.25">
      <c r="A36" s="11" t="s">
        <v>153</v>
      </c>
      <c r="B36" s="156">
        <v>261.89999999999998</v>
      </c>
      <c r="C36" s="156">
        <v>261.3</v>
      </c>
      <c r="D36" s="157">
        <v>248.9</v>
      </c>
      <c r="E36" s="158">
        <f t="shared" si="0"/>
        <v>0.59999999999996589</v>
      </c>
      <c r="F36" s="159">
        <f t="shared" si="1"/>
        <v>2E-3</v>
      </c>
      <c r="G36" s="158">
        <f t="shared" si="2"/>
        <v>12.999999999999972</v>
      </c>
      <c r="H36" s="159">
        <f t="shared" si="3"/>
        <v>5.1999999999999998E-2</v>
      </c>
      <c r="J36" s="147"/>
      <c r="K36" s="57"/>
      <c r="L36" s="124"/>
      <c r="M36" s="125"/>
      <c r="N36" s="126"/>
    </row>
    <row r="37" spans="1:14" ht="15" customHeight="1" x14ac:dyDescent="0.25">
      <c r="A37" s="8" t="s">
        <v>154</v>
      </c>
      <c r="B37" s="156">
        <v>292.8</v>
      </c>
      <c r="C37" s="156">
        <v>290.60000000000002</v>
      </c>
      <c r="D37" s="157">
        <v>279.7</v>
      </c>
      <c r="E37" s="158">
        <f t="shared" si="0"/>
        <v>2.1999999999999886</v>
      </c>
      <c r="F37" s="159">
        <f t="shared" si="1"/>
        <v>8.0000000000000002E-3</v>
      </c>
      <c r="G37" s="158">
        <f t="shared" si="2"/>
        <v>13.100000000000023</v>
      </c>
      <c r="H37" s="159">
        <f t="shared" si="3"/>
        <v>4.7E-2</v>
      </c>
      <c r="J37" s="147"/>
      <c r="K37" s="57"/>
      <c r="L37" s="124"/>
      <c r="M37" s="125"/>
      <c r="N37" s="126"/>
    </row>
    <row r="38" spans="1:14" ht="15" customHeight="1" x14ac:dyDescent="0.25">
      <c r="A38" s="8" t="s">
        <v>155</v>
      </c>
      <c r="B38" s="156">
        <v>40.299999999999997</v>
      </c>
      <c r="C38" s="156">
        <v>40.200000000000003</v>
      </c>
      <c r="D38" s="157">
        <v>36.6</v>
      </c>
      <c r="E38" s="158">
        <f t="shared" si="0"/>
        <v>9.9999999999994316E-2</v>
      </c>
      <c r="F38" s="159">
        <f t="shared" si="1"/>
        <v>2E-3</v>
      </c>
      <c r="G38" s="158">
        <f t="shared" si="2"/>
        <v>3.6999999999999957</v>
      </c>
      <c r="H38" s="159">
        <f t="shared" si="3"/>
        <v>0.10100000000000001</v>
      </c>
      <c r="J38" s="147"/>
      <c r="K38" s="57"/>
      <c r="L38" s="124"/>
      <c r="M38" s="125"/>
      <c r="N38" s="126"/>
    </row>
    <row r="39" spans="1:14" ht="15" customHeight="1" x14ac:dyDescent="0.25">
      <c r="A39" s="8" t="s">
        <v>156</v>
      </c>
      <c r="B39" s="156">
        <v>252.5</v>
      </c>
      <c r="C39" s="156">
        <v>250.4</v>
      </c>
      <c r="D39" s="157">
        <v>243.1</v>
      </c>
      <c r="E39" s="158">
        <f t="shared" si="0"/>
        <v>2.0999999999999943</v>
      </c>
      <c r="F39" s="159">
        <f t="shared" si="1"/>
        <v>8.0000000000000002E-3</v>
      </c>
      <c r="G39" s="158">
        <f t="shared" si="2"/>
        <v>9.4000000000000057</v>
      </c>
      <c r="H39" s="159">
        <f t="shared" si="3"/>
        <v>3.9E-2</v>
      </c>
      <c r="J39" s="147"/>
      <c r="K39" s="57"/>
      <c r="L39" s="124"/>
      <c r="M39" s="125"/>
      <c r="N39" s="126"/>
    </row>
    <row r="40" spans="1:14" ht="15" customHeight="1" x14ac:dyDescent="0.25">
      <c r="A40" s="11" t="s">
        <v>157</v>
      </c>
      <c r="B40" s="156">
        <v>93.5</v>
      </c>
      <c r="C40" s="156">
        <v>93</v>
      </c>
      <c r="D40" s="157">
        <v>90.3</v>
      </c>
      <c r="E40" s="158">
        <f t="shared" si="0"/>
        <v>0.5</v>
      </c>
      <c r="F40" s="159">
        <f t="shared" si="1"/>
        <v>5.0000000000000001E-3</v>
      </c>
      <c r="G40" s="158">
        <f t="shared" si="2"/>
        <v>3.2000000000000028</v>
      </c>
      <c r="H40" s="159">
        <f t="shared" si="3"/>
        <v>3.5000000000000003E-2</v>
      </c>
      <c r="J40" s="147"/>
      <c r="K40" s="57"/>
      <c r="L40" s="124"/>
      <c r="M40" s="125"/>
      <c r="N40" s="126"/>
    </row>
    <row r="41" spans="1:14" ht="15" customHeight="1" x14ac:dyDescent="0.25">
      <c r="A41" s="66" t="s">
        <v>158</v>
      </c>
      <c r="B41" s="156">
        <v>393.5</v>
      </c>
      <c r="C41" s="156">
        <v>391.9</v>
      </c>
      <c r="D41" s="157">
        <v>386.6</v>
      </c>
      <c r="E41" s="158">
        <f t="shared" si="0"/>
        <v>1.6000000000000227</v>
      </c>
      <c r="F41" s="159">
        <f t="shared" si="1"/>
        <v>4.0000000000000001E-3</v>
      </c>
      <c r="G41" s="158">
        <f t="shared" si="2"/>
        <v>6.8999999999999773</v>
      </c>
      <c r="H41" s="159">
        <f t="shared" si="3"/>
        <v>1.7999999999999999E-2</v>
      </c>
      <c r="J41" s="147"/>
      <c r="K41" s="57"/>
      <c r="L41" s="124"/>
      <c r="M41" s="125"/>
      <c r="N41" s="126"/>
    </row>
    <row r="42" spans="1:14" ht="15" customHeight="1" x14ac:dyDescent="0.25">
      <c r="A42" s="11" t="s">
        <v>159</v>
      </c>
      <c r="B42" s="156">
        <v>38.200000000000003</v>
      </c>
      <c r="C42" s="156">
        <v>38.299999999999997</v>
      </c>
      <c r="D42" s="157">
        <v>38</v>
      </c>
      <c r="E42" s="158">
        <f t="shared" si="0"/>
        <v>-9.9999999999994316E-2</v>
      </c>
      <c r="F42" s="159">
        <f t="shared" si="1"/>
        <v>-3.0000000000000001E-3</v>
      </c>
      <c r="G42" s="158">
        <f t="shared" si="2"/>
        <v>0.20000000000000284</v>
      </c>
      <c r="H42" s="159">
        <f t="shared" si="3"/>
        <v>5.0000000000000001E-3</v>
      </c>
      <c r="J42" s="147"/>
      <c r="K42" s="57"/>
      <c r="L42" s="124"/>
      <c r="M42" s="125"/>
      <c r="N42" s="126"/>
    </row>
    <row r="43" spans="1:14" ht="15" customHeight="1" x14ac:dyDescent="0.25">
      <c r="A43" s="11" t="s">
        <v>160</v>
      </c>
      <c r="B43" s="156">
        <v>117.1</v>
      </c>
      <c r="C43" s="156">
        <v>117.1</v>
      </c>
      <c r="D43" s="157">
        <v>114.3</v>
      </c>
      <c r="E43" s="158">
        <f t="shared" si="0"/>
        <v>0</v>
      </c>
      <c r="F43" s="159">
        <f t="shared" si="1"/>
        <v>0</v>
      </c>
      <c r="G43" s="158">
        <f t="shared" si="2"/>
        <v>2.7999999999999972</v>
      </c>
      <c r="H43" s="159">
        <f t="shared" si="3"/>
        <v>2.4E-2</v>
      </c>
      <c r="J43" s="147"/>
      <c r="K43" s="57"/>
      <c r="L43" s="124"/>
      <c r="M43" s="125"/>
      <c r="N43" s="126"/>
    </row>
    <row r="44" spans="1:14" ht="15" customHeight="1" x14ac:dyDescent="0.25">
      <c r="A44" s="11" t="s">
        <v>161</v>
      </c>
      <c r="B44" s="156">
        <v>238.2</v>
      </c>
      <c r="C44" s="156">
        <v>236.5</v>
      </c>
      <c r="D44" s="157">
        <v>234.3</v>
      </c>
      <c r="E44" s="158">
        <f t="shared" si="0"/>
        <v>1.6999999999999886</v>
      </c>
      <c r="F44" s="159">
        <f t="shared" si="1"/>
        <v>7.0000000000000001E-3</v>
      </c>
      <c r="G44" s="158">
        <f t="shared" si="2"/>
        <v>3.8999999999999773</v>
      </c>
      <c r="H44" s="159">
        <f t="shared" si="3"/>
        <v>1.7000000000000001E-2</v>
      </c>
      <c r="J44" s="147"/>
      <c r="K44" s="57"/>
      <c r="L44" s="124"/>
      <c r="M44" s="125"/>
      <c r="N44" s="126"/>
    </row>
    <row r="45" spans="1:14" ht="15" customHeight="1" x14ac:dyDescent="0.25">
      <c r="A45" s="12"/>
      <c r="B45" s="156"/>
      <c r="C45" s="156"/>
      <c r="D45" s="64"/>
      <c r="E45" s="7"/>
      <c r="F45" s="7"/>
      <c r="G45" s="7"/>
      <c r="H45" s="7"/>
      <c r="K45" s="57"/>
      <c r="L45" s="124"/>
      <c r="M45" s="125"/>
      <c r="N45" s="126"/>
    </row>
    <row r="46" spans="1:14" ht="15" customHeight="1" x14ac:dyDescent="0.25">
      <c r="A46" s="12"/>
      <c r="B46" s="156"/>
      <c r="C46" s="156"/>
      <c r="D46" s="64"/>
      <c r="E46" s="7"/>
      <c r="F46" s="7"/>
      <c r="G46" s="7"/>
      <c r="H46" s="7"/>
      <c r="K46" s="57"/>
      <c r="L46" s="124"/>
      <c r="M46" s="125"/>
      <c r="N46" s="126"/>
    </row>
    <row r="47" spans="1:14" ht="15" customHeight="1" x14ac:dyDescent="0.25">
      <c r="A47" s="53" t="s">
        <v>125</v>
      </c>
      <c r="B47" s="156"/>
      <c r="C47" s="156"/>
      <c r="D47" s="64"/>
      <c r="E47" s="7"/>
      <c r="F47" s="7"/>
      <c r="G47" s="7"/>
      <c r="H47" s="7"/>
      <c r="K47" s="57"/>
      <c r="L47" s="9"/>
      <c r="M47" s="10"/>
    </row>
    <row r="48" spans="1:14" x14ac:dyDescent="0.2">
      <c r="A48" s="12"/>
      <c r="B48" s="156"/>
      <c r="C48" s="156"/>
      <c r="D48" s="64"/>
      <c r="E48" s="7"/>
      <c r="F48" s="7"/>
      <c r="G48" s="7"/>
      <c r="H48" s="7"/>
    </row>
    <row r="49" spans="1:8" x14ac:dyDescent="0.2">
      <c r="A49" s="12"/>
      <c r="B49" s="156"/>
      <c r="C49" s="156"/>
      <c r="D49" s="64"/>
      <c r="E49" s="7"/>
      <c r="F49" s="7"/>
      <c r="G49" s="7"/>
      <c r="H49" s="7"/>
    </row>
    <row r="50" spans="1:8" x14ac:dyDescent="0.2">
      <c r="A50" s="12"/>
      <c r="B50" s="156"/>
      <c r="C50" s="156"/>
      <c r="D50" s="64"/>
      <c r="E50" s="7"/>
      <c r="F50" s="7"/>
      <c r="G50" s="7"/>
      <c r="H50" s="7"/>
    </row>
    <row r="51" spans="1:8" x14ac:dyDescent="0.2">
      <c r="A51" s="12"/>
    </row>
    <row r="52" spans="1:8" x14ac:dyDescent="0.2">
      <c r="A52" s="12"/>
    </row>
  </sheetData>
  <mergeCells count="4">
    <mergeCell ref="A2:G2"/>
    <mergeCell ref="A4:G4"/>
    <mergeCell ref="A1:G1"/>
    <mergeCell ref="E6:H6"/>
  </mergeCells>
  <pageMargins left="0.75" right="0.75" top="1" bottom="1" header="0.5" footer="0.5"/>
  <pageSetup orientation="portrait" horizontalDpi="1200" verticalDpi="120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7030A0"/>
  </sheetPr>
  <dimension ref="A1:H17"/>
  <sheetViews>
    <sheetView workbookViewId="0">
      <selection activeCell="B5" sqref="B5:H5"/>
    </sheetView>
  </sheetViews>
  <sheetFormatPr defaultRowHeight="15" x14ac:dyDescent="0.25"/>
  <cols>
    <col min="1" max="1" width="54" style="139" bestFit="1" customWidth="1"/>
    <col min="2" max="4" width="10.5703125" bestFit="1" customWidth="1"/>
    <col min="5" max="5" width="10.28515625" style="139" bestFit="1" customWidth="1"/>
    <col min="7" max="7" width="10.5703125" style="139" bestFit="1" customWidth="1"/>
  </cols>
  <sheetData>
    <row r="1" spans="1:8" x14ac:dyDescent="0.25">
      <c r="A1" s="13"/>
      <c r="E1" s="225" t="s">
        <v>111</v>
      </c>
      <c r="F1" s="200"/>
      <c r="G1" s="200"/>
      <c r="H1" s="200"/>
    </row>
    <row r="2" spans="1:8" x14ac:dyDescent="0.25">
      <c r="A2" s="154" t="s">
        <v>112</v>
      </c>
      <c r="B2" t="s">
        <v>113</v>
      </c>
      <c r="C2" t="s">
        <v>114</v>
      </c>
      <c r="D2" t="s">
        <v>115</v>
      </c>
      <c r="E2" t="s">
        <v>116</v>
      </c>
      <c r="F2" t="s">
        <v>117</v>
      </c>
      <c r="G2" t="s">
        <v>115</v>
      </c>
      <c r="H2" t="s">
        <v>117</v>
      </c>
    </row>
    <row r="3" spans="1:8" x14ac:dyDescent="0.25">
      <c r="A3" t="s">
        <v>162</v>
      </c>
      <c r="B3" t="s">
        <v>119</v>
      </c>
      <c r="C3" t="s">
        <v>119</v>
      </c>
      <c r="D3" t="s">
        <v>120</v>
      </c>
      <c r="E3" t="s">
        <v>119</v>
      </c>
      <c r="F3" t="s">
        <v>121</v>
      </c>
      <c r="G3" t="s">
        <v>120</v>
      </c>
      <c r="H3" t="s">
        <v>121</v>
      </c>
    </row>
    <row r="5" spans="1:8" x14ac:dyDescent="0.25">
      <c r="A5" s="154" t="s">
        <v>122</v>
      </c>
      <c r="B5" s="244">
        <v>2435700</v>
      </c>
      <c r="C5" s="244">
        <v>2439100</v>
      </c>
      <c r="D5" s="244">
        <v>2344200</v>
      </c>
      <c r="E5" s="245">
        <f t="shared" ref="E5:E13" si="0">B5-C5</f>
        <v>-3400</v>
      </c>
      <c r="F5" s="246">
        <f t="shared" ref="F5:F13" si="1">ROUND((B5-C5)/C5,3)</f>
        <v>-1E-3</v>
      </c>
      <c r="G5" s="245">
        <f t="shared" ref="G5:G13" si="2">B5-D5</f>
        <v>91500</v>
      </c>
      <c r="H5" s="246">
        <f t="shared" ref="H5:H13" si="3">ROUND((B5-D5)/D5,3)</f>
        <v>3.9E-2</v>
      </c>
    </row>
    <row r="6" spans="1:8" x14ac:dyDescent="0.25">
      <c r="A6" t="s">
        <v>86</v>
      </c>
      <c r="B6" s="80">
        <v>441200</v>
      </c>
      <c r="C6" s="80">
        <v>440900</v>
      </c>
      <c r="D6" s="80">
        <v>423000</v>
      </c>
      <c r="E6" s="161">
        <f t="shared" si="0"/>
        <v>300</v>
      </c>
      <c r="F6" s="162">
        <f t="shared" si="1"/>
        <v>1E-3</v>
      </c>
      <c r="G6" s="161">
        <f t="shared" si="2"/>
        <v>18200</v>
      </c>
      <c r="H6" s="162">
        <f t="shared" si="3"/>
        <v>4.2999999999999997E-2</v>
      </c>
    </row>
    <row r="7" spans="1:8" x14ac:dyDescent="0.25">
      <c r="A7" t="s">
        <v>72</v>
      </c>
      <c r="B7" s="80">
        <v>440600</v>
      </c>
      <c r="C7" s="80">
        <v>438700</v>
      </c>
      <c r="D7" s="80">
        <v>426700</v>
      </c>
      <c r="E7" s="161">
        <f t="shared" si="0"/>
        <v>1900</v>
      </c>
      <c r="F7" s="162">
        <f t="shared" si="1"/>
        <v>4.0000000000000001E-3</v>
      </c>
      <c r="G7" s="161">
        <f t="shared" si="2"/>
        <v>13900</v>
      </c>
      <c r="H7" s="162">
        <f t="shared" si="3"/>
        <v>3.3000000000000002E-2</v>
      </c>
    </row>
    <row r="8" spans="1:8" x14ac:dyDescent="0.25">
      <c r="A8" t="s">
        <v>73</v>
      </c>
      <c r="B8" s="80">
        <v>99000</v>
      </c>
      <c r="C8" s="80">
        <v>99400</v>
      </c>
      <c r="D8" s="80">
        <v>94700</v>
      </c>
      <c r="E8" s="161">
        <f t="shared" si="0"/>
        <v>-400</v>
      </c>
      <c r="F8" s="162">
        <f t="shared" si="1"/>
        <v>-4.0000000000000001E-3</v>
      </c>
      <c r="G8" s="161">
        <f t="shared" si="2"/>
        <v>4300</v>
      </c>
      <c r="H8" s="162">
        <f t="shared" si="3"/>
        <v>4.4999999999999998E-2</v>
      </c>
    </row>
    <row r="9" spans="1:8" x14ac:dyDescent="0.25">
      <c r="A9" t="s">
        <v>90</v>
      </c>
      <c r="B9" s="80">
        <v>478600</v>
      </c>
      <c r="C9" s="80">
        <v>480500</v>
      </c>
      <c r="D9" s="80">
        <v>465300</v>
      </c>
      <c r="E9" s="161">
        <f t="shared" si="0"/>
        <v>-1900</v>
      </c>
      <c r="F9" s="162">
        <f t="shared" si="1"/>
        <v>-4.0000000000000001E-3</v>
      </c>
      <c r="G9" s="161">
        <f t="shared" si="2"/>
        <v>13300</v>
      </c>
      <c r="H9" s="162">
        <f t="shared" si="3"/>
        <v>2.9000000000000001E-2</v>
      </c>
    </row>
    <row r="10" spans="1:8" x14ac:dyDescent="0.25">
      <c r="A10" t="s">
        <v>123</v>
      </c>
      <c r="B10" s="80">
        <v>91200</v>
      </c>
      <c r="C10" s="80">
        <v>90900</v>
      </c>
      <c r="D10" s="80">
        <v>90500</v>
      </c>
      <c r="E10" s="161">
        <f t="shared" si="0"/>
        <v>300</v>
      </c>
      <c r="F10" s="162">
        <f t="shared" si="1"/>
        <v>3.0000000000000001E-3</v>
      </c>
      <c r="G10" s="161">
        <f t="shared" si="2"/>
        <v>700</v>
      </c>
      <c r="H10" s="162">
        <f t="shared" si="3"/>
        <v>8.0000000000000002E-3</v>
      </c>
    </row>
    <row r="11" spans="1:8" x14ac:dyDescent="0.25">
      <c r="A11" t="s">
        <v>95</v>
      </c>
      <c r="B11" s="80">
        <v>168400</v>
      </c>
      <c r="C11" s="80">
        <v>167300</v>
      </c>
      <c r="D11" s="80">
        <v>158500</v>
      </c>
      <c r="E11" s="161">
        <f t="shared" si="0"/>
        <v>1100</v>
      </c>
      <c r="F11" s="162">
        <f t="shared" si="1"/>
        <v>7.0000000000000001E-3</v>
      </c>
      <c r="G11" s="161">
        <f t="shared" si="2"/>
        <v>9900</v>
      </c>
      <c r="H11" s="162">
        <f t="shared" si="3"/>
        <v>6.2E-2</v>
      </c>
    </row>
    <row r="12" spans="1:8" x14ac:dyDescent="0.25">
      <c r="A12" t="s">
        <v>77</v>
      </c>
      <c r="B12" s="80">
        <v>180200</v>
      </c>
      <c r="C12" s="80">
        <v>180900</v>
      </c>
      <c r="D12" s="80">
        <v>173700</v>
      </c>
      <c r="E12" s="161">
        <f t="shared" si="0"/>
        <v>-700</v>
      </c>
      <c r="F12" s="162">
        <f t="shared" si="1"/>
        <v>-4.0000000000000001E-3</v>
      </c>
      <c r="G12" s="161">
        <f t="shared" si="2"/>
        <v>6500</v>
      </c>
      <c r="H12" s="162">
        <f t="shared" si="3"/>
        <v>3.6999999999999998E-2</v>
      </c>
    </row>
    <row r="13" spans="1:8" x14ac:dyDescent="0.25">
      <c r="A13" t="s">
        <v>78</v>
      </c>
      <c r="B13" s="80">
        <v>39100</v>
      </c>
      <c r="C13" s="80">
        <v>39300</v>
      </c>
      <c r="D13" s="80">
        <v>37400</v>
      </c>
      <c r="E13" s="161">
        <f t="shared" si="0"/>
        <v>-200</v>
      </c>
      <c r="F13" s="162">
        <f t="shared" si="1"/>
        <v>-5.0000000000000001E-3</v>
      </c>
      <c r="G13" s="161">
        <f t="shared" si="2"/>
        <v>1700</v>
      </c>
      <c r="H13" s="162">
        <f t="shared" si="3"/>
        <v>4.4999999999999998E-2</v>
      </c>
    </row>
    <row r="15" spans="1:8" x14ac:dyDescent="0.25">
      <c r="A15" s="154" t="s">
        <v>163</v>
      </c>
      <c r="B15" s="154"/>
      <c r="C15" s="154"/>
      <c r="D15" s="154"/>
    </row>
    <row r="17" spans="1:1" x14ac:dyDescent="0.25">
      <c r="A17" s="53" t="s">
        <v>125</v>
      </c>
    </row>
  </sheetData>
  <mergeCells count="1">
    <mergeCell ref="E1:H1"/>
  </mergeCells>
  <pageMargins left="0.7" right="0.7" top="0.75" bottom="0.75" header="0.3" footer="0.3"/>
  <pageSetup orientation="portrait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7030A0"/>
  </sheetPr>
  <dimension ref="A1:P103"/>
  <sheetViews>
    <sheetView zoomScale="90" zoomScaleNormal="90" workbookViewId="0">
      <selection activeCell="B55" sqref="B55"/>
    </sheetView>
  </sheetViews>
  <sheetFormatPr defaultRowHeight="15" x14ac:dyDescent="0.25"/>
  <cols>
    <col min="1" max="1" width="72.5703125" style="139" bestFit="1" customWidth="1"/>
    <col min="2" max="4" width="13.42578125" style="80" bestFit="1" customWidth="1"/>
    <col min="5" max="5" width="10.5703125" style="163" bestFit="1" customWidth="1"/>
    <col min="6" max="6" width="8.85546875" style="164" bestFit="1" customWidth="1"/>
    <col min="7" max="7" width="10.5703125" style="165" bestFit="1" customWidth="1"/>
    <col min="8" max="8" width="9.140625" style="164" customWidth="1"/>
    <col min="10" max="10" width="26.140625" style="139" bestFit="1" customWidth="1"/>
    <col min="11" max="12" width="11.7109375" customWidth="1"/>
  </cols>
  <sheetData>
    <row r="1" spans="1:16" x14ac:dyDescent="0.25">
      <c r="A1" t="s">
        <v>164</v>
      </c>
    </row>
    <row r="2" spans="1:16" x14ac:dyDescent="0.25">
      <c r="A2" t="s">
        <v>127</v>
      </c>
    </row>
    <row r="3" spans="1:16" x14ac:dyDescent="0.25">
      <c r="A3" s="56"/>
    </row>
    <row r="4" spans="1:16" x14ac:dyDescent="0.25">
      <c r="E4" s="233" t="s">
        <v>111</v>
      </c>
      <c r="F4" s="234"/>
      <c r="G4" s="235"/>
      <c r="H4" s="234"/>
    </row>
    <row r="5" spans="1:16" x14ac:dyDescent="0.25">
      <c r="A5" s="154" t="s">
        <v>165</v>
      </c>
      <c r="B5" s="80" t="s">
        <v>113</v>
      </c>
      <c r="C5" s="80" t="s">
        <v>114</v>
      </c>
      <c r="D5" s="80" t="s">
        <v>115</v>
      </c>
      <c r="E5" s="163" t="s">
        <v>116</v>
      </c>
      <c r="F5" s="164" t="s">
        <v>117</v>
      </c>
      <c r="G5" s="165" t="s">
        <v>115</v>
      </c>
      <c r="H5" s="164" t="s">
        <v>117</v>
      </c>
    </row>
    <row r="6" spans="1:16" x14ac:dyDescent="0.25">
      <c r="A6" t="s">
        <v>166</v>
      </c>
      <c r="B6" s="80" t="s">
        <v>119</v>
      </c>
      <c r="C6" s="80" t="s">
        <v>119</v>
      </c>
      <c r="D6" s="80" t="s">
        <v>120</v>
      </c>
      <c r="E6" s="163" t="s">
        <v>119</v>
      </c>
      <c r="F6" s="164" t="s">
        <v>121</v>
      </c>
      <c r="G6" s="165" t="s">
        <v>120</v>
      </c>
      <c r="H6" s="164" t="s">
        <v>121</v>
      </c>
    </row>
    <row r="7" spans="1:16" x14ac:dyDescent="0.25">
      <c r="E7" s="166"/>
    </row>
    <row r="8" spans="1:16" x14ac:dyDescent="0.25">
      <c r="A8" t="s">
        <v>128</v>
      </c>
      <c r="B8" s="127">
        <v>2435700</v>
      </c>
      <c r="C8" s="127">
        <v>2439100</v>
      </c>
      <c r="D8" s="127">
        <v>2344200</v>
      </c>
      <c r="E8" s="161">
        <f t="shared" ref="E8:E39" si="0">B8-C8</f>
        <v>-3400</v>
      </c>
      <c r="F8" s="167">
        <f t="shared" ref="F8:F39" si="1">ROUND((B8-C8)/C8,3)</f>
        <v>-1E-3</v>
      </c>
      <c r="G8" s="161">
        <f t="shared" ref="G8:G39" si="2">B8-D8</f>
        <v>91500</v>
      </c>
      <c r="H8" s="167">
        <f t="shared" ref="H8:H39" si="3">ROUND((B8-D8)/D8,3)</f>
        <v>3.9E-2</v>
      </c>
      <c r="J8" s="79"/>
      <c r="K8" s="79"/>
      <c r="L8" s="79"/>
      <c r="M8" s="79"/>
      <c r="N8" s="79"/>
      <c r="O8" s="79"/>
      <c r="P8" s="79"/>
    </row>
    <row r="9" spans="1:16" x14ac:dyDescent="0.25">
      <c r="A9" t="s">
        <v>167</v>
      </c>
      <c r="B9" s="127">
        <v>2055200</v>
      </c>
      <c r="C9" s="127">
        <v>2049700</v>
      </c>
      <c r="D9" s="127">
        <v>1970700</v>
      </c>
      <c r="E9" s="161">
        <f t="shared" si="0"/>
        <v>5500</v>
      </c>
      <c r="F9" s="167">
        <f t="shared" si="1"/>
        <v>3.0000000000000001E-3</v>
      </c>
      <c r="G9" s="161">
        <f t="shared" si="2"/>
        <v>84500</v>
      </c>
      <c r="H9" s="167">
        <f t="shared" si="3"/>
        <v>4.2999999999999997E-2</v>
      </c>
    </row>
    <row r="10" spans="1:16" x14ac:dyDescent="0.25">
      <c r="A10" t="s">
        <v>168</v>
      </c>
      <c r="B10" s="127">
        <v>395000</v>
      </c>
      <c r="C10" s="127">
        <v>396600</v>
      </c>
      <c r="D10" s="127">
        <v>387800</v>
      </c>
      <c r="E10" s="161">
        <f t="shared" si="0"/>
        <v>-1600</v>
      </c>
      <c r="F10" s="167">
        <f t="shared" si="1"/>
        <v>-4.0000000000000001E-3</v>
      </c>
      <c r="G10" s="161">
        <f t="shared" si="2"/>
        <v>7200</v>
      </c>
      <c r="H10" s="167">
        <f t="shared" si="3"/>
        <v>1.9E-2</v>
      </c>
    </row>
    <row r="11" spans="1:16" x14ac:dyDescent="0.25">
      <c r="A11" t="s">
        <v>169</v>
      </c>
      <c r="B11" s="127">
        <v>129700</v>
      </c>
      <c r="C11" s="127">
        <v>131100</v>
      </c>
      <c r="D11" s="127">
        <v>123700</v>
      </c>
      <c r="E11" s="161">
        <f t="shared" si="0"/>
        <v>-1400</v>
      </c>
      <c r="F11" s="167">
        <f t="shared" si="1"/>
        <v>-1.0999999999999999E-2</v>
      </c>
      <c r="G11" s="161">
        <f t="shared" si="2"/>
        <v>6000</v>
      </c>
      <c r="H11" s="167">
        <f t="shared" si="3"/>
        <v>4.9000000000000002E-2</v>
      </c>
      <c r="J11" s="127">
        <v>129700</v>
      </c>
      <c r="K11" s="127">
        <v>131100</v>
      </c>
      <c r="L11" s="127">
        <v>123700</v>
      </c>
      <c r="M11" s="161">
        <f t="shared" ref="M11:M23" si="4">J11-K11</f>
        <v>-1400</v>
      </c>
      <c r="N11" s="167">
        <f t="shared" ref="N11:N23" si="5">ROUND((J11-K11)/K11,3)</f>
        <v>-1.0999999999999999E-2</v>
      </c>
      <c r="O11" s="161">
        <f t="shared" ref="O11:O23" si="6">J11-L11</f>
        <v>6000</v>
      </c>
      <c r="P11" s="167">
        <f t="shared" ref="P11:P23" si="7">ROUND((J11-L11)/L11,3)</f>
        <v>4.9000000000000002E-2</v>
      </c>
    </row>
    <row r="12" spans="1:16" x14ac:dyDescent="0.25">
      <c r="A12" t="s">
        <v>170</v>
      </c>
      <c r="B12" s="127">
        <v>4600</v>
      </c>
      <c r="C12" s="127">
        <v>4600</v>
      </c>
      <c r="D12" s="127">
        <v>4500</v>
      </c>
      <c r="E12" s="161">
        <f t="shared" si="0"/>
        <v>0</v>
      </c>
      <c r="F12" s="167">
        <f t="shared" si="1"/>
        <v>0</v>
      </c>
      <c r="G12" s="161">
        <f t="shared" si="2"/>
        <v>100</v>
      </c>
      <c r="H12" s="167">
        <f t="shared" si="3"/>
        <v>2.1999999999999999E-2</v>
      </c>
      <c r="J12" s="127">
        <v>4600</v>
      </c>
      <c r="K12" s="127">
        <v>4600</v>
      </c>
      <c r="L12" s="127">
        <v>4500</v>
      </c>
      <c r="M12" s="161">
        <f t="shared" si="4"/>
        <v>0</v>
      </c>
      <c r="N12" s="167">
        <f t="shared" si="5"/>
        <v>0</v>
      </c>
      <c r="O12" s="161">
        <f t="shared" si="6"/>
        <v>100</v>
      </c>
      <c r="P12" s="167">
        <f t="shared" si="7"/>
        <v>2.1999999999999999E-2</v>
      </c>
    </row>
    <row r="13" spans="1:16" x14ac:dyDescent="0.25">
      <c r="A13" t="s">
        <v>171</v>
      </c>
      <c r="B13" s="127">
        <v>125100</v>
      </c>
      <c r="C13" s="127">
        <v>126500</v>
      </c>
      <c r="D13" s="127">
        <v>119200</v>
      </c>
      <c r="E13" s="161">
        <f t="shared" si="0"/>
        <v>-1400</v>
      </c>
      <c r="F13" s="167">
        <f t="shared" si="1"/>
        <v>-1.0999999999999999E-2</v>
      </c>
      <c r="G13" s="161">
        <f t="shared" si="2"/>
        <v>5900</v>
      </c>
      <c r="H13" s="167">
        <f t="shared" si="3"/>
        <v>4.9000000000000002E-2</v>
      </c>
      <c r="J13" s="127">
        <v>125100</v>
      </c>
      <c r="K13" s="127">
        <v>126500</v>
      </c>
      <c r="L13" s="127">
        <v>119200</v>
      </c>
      <c r="M13" s="161">
        <f t="shared" si="4"/>
        <v>-1400</v>
      </c>
      <c r="N13" s="167">
        <f t="shared" si="5"/>
        <v>-1.0999999999999999E-2</v>
      </c>
      <c r="O13" s="161">
        <f t="shared" si="6"/>
        <v>5900</v>
      </c>
      <c r="P13" s="167">
        <f t="shared" si="7"/>
        <v>4.9000000000000002E-2</v>
      </c>
    </row>
    <row r="14" spans="1:16" x14ac:dyDescent="0.25">
      <c r="A14" t="s">
        <v>172</v>
      </c>
      <c r="B14" s="127">
        <v>31400</v>
      </c>
      <c r="C14" s="127">
        <v>31800</v>
      </c>
      <c r="D14" s="127">
        <v>29500</v>
      </c>
      <c r="E14" s="161">
        <f t="shared" si="0"/>
        <v>-400</v>
      </c>
      <c r="F14" s="167">
        <f t="shared" si="1"/>
        <v>-1.2999999999999999E-2</v>
      </c>
      <c r="G14" s="161">
        <f t="shared" si="2"/>
        <v>1900</v>
      </c>
      <c r="H14" s="167">
        <f t="shared" si="3"/>
        <v>6.4000000000000001E-2</v>
      </c>
      <c r="J14" s="127">
        <v>31400</v>
      </c>
      <c r="K14" s="127">
        <v>31800</v>
      </c>
      <c r="L14" s="127">
        <v>29500</v>
      </c>
      <c r="M14" s="161">
        <f t="shared" si="4"/>
        <v>-400</v>
      </c>
      <c r="N14" s="167">
        <f t="shared" si="5"/>
        <v>-1.2999999999999999E-2</v>
      </c>
      <c r="O14" s="161">
        <f t="shared" si="6"/>
        <v>1900</v>
      </c>
      <c r="P14" s="167">
        <f t="shared" si="7"/>
        <v>6.4000000000000001E-2</v>
      </c>
    </row>
    <row r="15" spans="1:16" x14ac:dyDescent="0.25">
      <c r="A15" t="s">
        <v>173</v>
      </c>
      <c r="B15" s="127">
        <v>19500</v>
      </c>
      <c r="C15" s="127">
        <v>19700</v>
      </c>
      <c r="D15" s="127">
        <v>18200</v>
      </c>
      <c r="E15" s="161">
        <f t="shared" si="0"/>
        <v>-200</v>
      </c>
      <c r="F15" s="167">
        <f t="shared" si="1"/>
        <v>-0.01</v>
      </c>
      <c r="G15" s="161">
        <f t="shared" si="2"/>
        <v>1300</v>
      </c>
      <c r="H15" s="167">
        <f t="shared" si="3"/>
        <v>7.0999999999999994E-2</v>
      </c>
      <c r="J15" s="127">
        <v>19500</v>
      </c>
      <c r="K15" s="127">
        <v>19700</v>
      </c>
      <c r="L15" s="127">
        <v>18200</v>
      </c>
      <c r="M15" s="161">
        <f t="shared" si="4"/>
        <v>-200</v>
      </c>
      <c r="N15" s="167">
        <f t="shared" si="5"/>
        <v>-0.01</v>
      </c>
      <c r="O15" s="161">
        <f t="shared" si="6"/>
        <v>1300</v>
      </c>
      <c r="P15" s="167">
        <f t="shared" si="7"/>
        <v>7.0999999999999994E-2</v>
      </c>
    </row>
    <row r="16" spans="1:16" x14ac:dyDescent="0.25">
      <c r="A16" t="s">
        <v>174</v>
      </c>
      <c r="B16" s="127">
        <v>74200</v>
      </c>
      <c r="C16" s="127">
        <v>75000</v>
      </c>
      <c r="D16" s="127">
        <v>71500</v>
      </c>
      <c r="E16" s="161">
        <f t="shared" si="0"/>
        <v>-800</v>
      </c>
      <c r="F16" s="167">
        <f t="shared" si="1"/>
        <v>-1.0999999999999999E-2</v>
      </c>
      <c r="G16" s="161">
        <f t="shared" si="2"/>
        <v>2700</v>
      </c>
      <c r="H16" s="167">
        <f t="shared" si="3"/>
        <v>3.7999999999999999E-2</v>
      </c>
      <c r="J16" s="127">
        <v>74200</v>
      </c>
      <c r="K16" s="127">
        <v>75000</v>
      </c>
      <c r="L16" s="127">
        <v>71500</v>
      </c>
      <c r="M16" s="161">
        <f t="shared" si="4"/>
        <v>-800</v>
      </c>
      <c r="N16" s="167">
        <f t="shared" si="5"/>
        <v>-1.0999999999999999E-2</v>
      </c>
      <c r="O16" s="161">
        <f t="shared" si="6"/>
        <v>2700</v>
      </c>
      <c r="P16" s="167">
        <f t="shared" si="7"/>
        <v>3.7999999999999999E-2</v>
      </c>
    </row>
    <row r="17" spans="1:16" x14ac:dyDescent="0.25">
      <c r="A17" t="s">
        <v>175</v>
      </c>
      <c r="B17" s="127">
        <v>265300</v>
      </c>
      <c r="C17" s="127">
        <v>265500</v>
      </c>
      <c r="D17" s="127">
        <v>264100</v>
      </c>
      <c r="E17" s="161">
        <f t="shared" si="0"/>
        <v>-200</v>
      </c>
      <c r="F17" s="167">
        <f t="shared" si="1"/>
        <v>-1E-3</v>
      </c>
      <c r="G17" s="161">
        <f t="shared" si="2"/>
        <v>1200</v>
      </c>
      <c r="H17" s="167">
        <f t="shared" si="3"/>
        <v>5.0000000000000001E-3</v>
      </c>
      <c r="J17" s="127">
        <v>265300</v>
      </c>
      <c r="K17" s="127">
        <v>265500</v>
      </c>
      <c r="L17" s="127">
        <v>264100</v>
      </c>
      <c r="M17" s="161">
        <f t="shared" si="4"/>
        <v>-200</v>
      </c>
      <c r="N17" s="167">
        <f t="shared" si="5"/>
        <v>-1E-3</v>
      </c>
      <c r="O17" s="161">
        <f t="shared" si="6"/>
        <v>1200</v>
      </c>
      <c r="P17" s="167">
        <f t="shared" si="7"/>
        <v>5.0000000000000001E-3</v>
      </c>
    </row>
    <row r="18" spans="1:16" x14ac:dyDescent="0.25">
      <c r="A18" t="s">
        <v>176</v>
      </c>
      <c r="B18" s="127">
        <v>162400</v>
      </c>
      <c r="C18" s="127">
        <v>162300</v>
      </c>
      <c r="D18" s="127">
        <v>161200</v>
      </c>
      <c r="E18" s="161">
        <f t="shared" si="0"/>
        <v>100</v>
      </c>
      <c r="F18" s="167">
        <f t="shared" si="1"/>
        <v>1E-3</v>
      </c>
      <c r="G18" s="161">
        <f t="shared" si="2"/>
        <v>1200</v>
      </c>
      <c r="H18" s="167">
        <f t="shared" si="3"/>
        <v>7.0000000000000001E-3</v>
      </c>
      <c r="J18" s="127">
        <v>162400</v>
      </c>
      <c r="K18" s="127">
        <v>162300</v>
      </c>
      <c r="L18" s="127">
        <v>161200</v>
      </c>
      <c r="M18" s="161">
        <f t="shared" si="4"/>
        <v>100</v>
      </c>
      <c r="N18" s="167">
        <f t="shared" si="5"/>
        <v>1E-3</v>
      </c>
      <c r="O18" s="161">
        <f t="shared" si="6"/>
        <v>1200</v>
      </c>
      <c r="P18" s="167">
        <f t="shared" si="7"/>
        <v>7.0000000000000001E-3</v>
      </c>
    </row>
    <row r="19" spans="1:16" x14ac:dyDescent="0.25">
      <c r="A19" t="s">
        <v>177</v>
      </c>
      <c r="B19" s="127">
        <v>24600</v>
      </c>
      <c r="C19" s="127">
        <v>24500</v>
      </c>
      <c r="D19" s="127">
        <v>24200</v>
      </c>
      <c r="E19" s="161">
        <f t="shared" si="0"/>
        <v>100</v>
      </c>
      <c r="F19" s="167">
        <f t="shared" si="1"/>
        <v>4.0000000000000001E-3</v>
      </c>
      <c r="G19" s="161">
        <f t="shared" si="2"/>
        <v>400</v>
      </c>
      <c r="H19" s="167">
        <f t="shared" si="3"/>
        <v>1.7000000000000001E-2</v>
      </c>
      <c r="J19" s="127">
        <v>24600</v>
      </c>
      <c r="K19" s="127">
        <v>24500</v>
      </c>
      <c r="L19" s="127">
        <v>24200</v>
      </c>
      <c r="M19" s="161">
        <f t="shared" si="4"/>
        <v>100</v>
      </c>
      <c r="N19" s="167">
        <f t="shared" si="5"/>
        <v>4.0000000000000001E-3</v>
      </c>
      <c r="O19" s="161">
        <f t="shared" si="6"/>
        <v>400</v>
      </c>
      <c r="P19" s="167">
        <f t="shared" si="7"/>
        <v>1.7000000000000001E-2</v>
      </c>
    </row>
    <row r="20" spans="1:16" x14ac:dyDescent="0.25">
      <c r="A20" t="s">
        <v>178</v>
      </c>
      <c r="B20" s="127">
        <v>53700</v>
      </c>
      <c r="C20" s="127">
        <v>53600</v>
      </c>
      <c r="D20" s="127">
        <v>53300</v>
      </c>
      <c r="E20" s="161">
        <f t="shared" si="0"/>
        <v>100</v>
      </c>
      <c r="F20" s="167">
        <f t="shared" si="1"/>
        <v>2E-3</v>
      </c>
      <c r="G20" s="161">
        <f t="shared" si="2"/>
        <v>400</v>
      </c>
      <c r="H20" s="167">
        <f t="shared" si="3"/>
        <v>8.0000000000000002E-3</v>
      </c>
      <c r="J20" s="127">
        <v>53700</v>
      </c>
      <c r="K20" s="127">
        <v>53600</v>
      </c>
      <c r="L20" s="127">
        <v>53300</v>
      </c>
      <c r="M20" s="161">
        <f t="shared" si="4"/>
        <v>100</v>
      </c>
      <c r="N20" s="167">
        <f t="shared" si="5"/>
        <v>2E-3</v>
      </c>
      <c r="O20" s="161">
        <f t="shared" si="6"/>
        <v>400</v>
      </c>
      <c r="P20" s="167">
        <f t="shared" si="7"/>
        <v>8.0000000000000002E-3</v>
      </c>
    </row>
    <row r="21" spans="1:16" x14ac:dyDescent="0.25">
      <c r="A21" t="s">
        <v>179</v>
      </c>
      <c r="B21" s="127">
        <v>102900</v>
      </c>
      <c r="C21" s="127">
        <v>103200</v>
      </c>
      <c r="D21" s="127">
        <v>102900</v>
      </c>
      <c r="E21" s="161">
        <f t="shared" si="0"/>
        <v>-300</v>
      </c>
      <c r="F21" s="167">
        <f t="shared" si="1"/>
        <v>-3.0000000000000001E-3</v>
      </c>
      <c r="G21" s="161">
        <f t="shared" si="2"/>
        <v>0</v>
      </c>
      <c r="H21" s="167">
        <f t="shared" si="3"/>
        <v>0</v>
      </c>
      <c r="J21" s="127">
        <v>102900</v>
      </c>
      <c r="K21" s="127">
        <v>103200</v>
      </c>
      <c r="L21" s="127">
        <v>102900</v>
      </c>
      <c r="M21" s="161">
        <f t="shared" si="4"/>
        <v>-300</v>
      </c>
      <c r="N21" s="167">
        <f t="shared" si="5"/>
        <v>-3.0000000000000001E-3</v>
      </c>
      <c r="O21" s="161">
        <f t="shared" si="6"/>
        <v>0</v>
      </c>
      <c r="P21" s="167">
        <f t="shared" si="7"/>
        <v>0</v>
      </c>
    </row>
    <row r="22" spans="1:16" x14ac:dyDescent="0.25">
      <c r="A22" t="s">
        <v>180</v>
      </c>
      <c r="B22" s="127">
        <v>11100</v>
      </c>
      <c r="C22" s="127">
        <v>11100</v>
      </c>
      <c r="D22" s="127">
        <v>11200</v>
      </c>
      <c r="E22" s="161">
        <f t="shared" si="0"/>
        <v>0</v>
      </c>
      <c r="F22" s="167">
        <f t="shared" si="1"/>
        <v>0</v>
      </c>
      <c r="G22" s="161">
        <f t="shared" si="2"/>
        <v>-100</v>
      </c>
      <c r="H22" s="167">
        <f t="shared" si="3"/>
        <v>-8.9999999999999993E-3</v>
      </c>
      <c r="J22" s="127">
        <v>11100</v>
      </c>
      <c r="K22" s="127">
        <v>11100</v>
      </c>
      <c r="L22" s="127">
        <v>11200</v>
      </c>
      <c r="M22" s="161">
        <f t="shared" si="4"/>
        <v>0</v>
      </c>
      <c r="N22" s="167">
        <f t="shared" si="5"/>
        <v>0</v>
      </c>
      <c r="O22" s="161">
        <f t="shared" si="6"/>
        <v>-100</v>
      </c>
      <c r="P22" s="167">
        <f t="shared" si="7"/>
        <v>-8.9999999999999993E-3</v>
      </c>
    </row>
    <row r="23" spans="1:16" x14ac:dyDescent="0.25">
      <c r="A23" t="s">
        <v>181</v>
      </c>
      <c r="B23" s="127">
        <v>26500</v>
      </c>
      <c r="C23" s="127">
        <v>26500</v>
      </c>
      <c r="D23" s="127">
        <v>26800</v>
      </c>
      <c r="E23" s="161">
        <f t="shared" si="0"/>
        <v>0</v>
      </c>
      <c r="F23" s="167">
        <f t="shared" si="1"/>
        <v>0</v>
      </c>
      <c r="G23" s="161">
        <f t="shared" si="2"/>
        <v>-300</v>
      </c>
      <c r="H23" s="167">
        <f t="shared" si="3"/>
        <v>-1.0999999999999999E-2</v>
      </c>
      <c r="J23" s="127">
        <v>26500</v>
      </c>
      <c r="K23" s="127">
        <v>26500</v>
      </c>
      <c r="L23" s="127">
        <v>26800</v>
      </c>
      <c r="M23" s="161">
        <f t="shared" si="4"/>
        <v>0</v>
      </c>
      <c r="N23" s="167">
        <f t="shared" si="5"/>
        <v>0</v>
      </c>
      <c r="O23" s="161">
        <f t="shared" si="6"/>
        <v>-300</v>
      </c>
      <c r="P23" s="167">
        <f t="shared" si="7"/>
        <v>-1.0999999999999999E-2</v>
      </c>
    </row>
    <row r="24" spans="1:16" x14ac:dyDescent="0.25">
      <c r="A24" t="s">
        <v>182</v>
      </c>
      <c r="B24" s="127">
        <v>2040700</v>
      </c>
      <c r="C24" s="127">
        <v>2042500</v>
      </c>
      <c r="D24" s="127">
        <v>1956400</v>
      </c>
      <c r="E24" s="161">
        <f t="shared" si="0"/>
        <v>-1800</v>
      </c>
      <c r="F24" s="167">
        <f t="shared" si="1"/>
        <v>-1E-3</v>
      </c>
      <c r="G24" s="161">
        <f t="shared" si="2"/>
        <v>84300</v>
      </c>
      <c r="H24" s="167">
        <f t="shared" si="3"/>
        <v>4.2999999999999997E-2</v>
      </c>
      <c r="J24" s="127">
        <v>2040700</v>
      </c>
      <c r="K24" s="127">
        <v>2042500</v>
      </c>
      <c r="L24" s="127">
        <v>1956400</v>
      </c>
      <c r="M24" s="161">
        <f t="shared" ref="M24:M25" si="8">J24-K24</f>
        <v>-1800</v>
      </c>
      <c r="N24" s="167">
        <f t="shared" ref="N24:N25" si="9">ROUND((J24-K24)/K24,3)</f>
        <v>-1E-3</v>
      </c>
      <c r="O24" s="161">
        <f t="shared" ref="O24:O25" si="10">J24-L24</f>
        <v>84300</v>
      </c>
      <c r="P24" s="167">
        <f t="shared" ref="P24:P25" si="11">ROUND((J24-L24)/L24,3)</f>
        <v>4.2999999999999997E-2</v>
      </c>
    </row>
    <row r="25" spans="1:16" x14ac:dyDescent="0.25">
      <c r="A25" t="s">
        <v>183</v>
      </c>
      <c r="B25" s="127">
        <v>1660200</v>
      </c>
      <c r="C25" s="127">
        <v>1653100</v>
      </c>
      <c r="D25" s="127">
        <v>1582900</v>
      </c>
      <c r="E25" s="161">
        <f t="shared" si="0"/>
        <v>7100</v>
      </c>
      <c r="F25" s="167">
        <f t="shared" si="1"/>
        <v>4.0000000000000001E-3</v>
      </c>
      <c r="G25" s="161">
        <f t="shared" si="2"/>
        <v>77300</v>
      </c>
      <c r="H25" s="167">
        <f t="shared" si="3"/>
        <v>4.9000000000000002E-2</v>
      </c>
      <c r="J25" s="127">
        <v>1660200</v>
      </c>
      <c r="K25" s="127">
        <v>1653100</v>
      </c>
      <c r="L25" s="127">
        <v>1582900</v>
      </c>
      <c r="M25" s="161">
        <f t="shared" si="8"/>
        <v>7100</v>
      </c>
      <c r="N25" s="167">
        <f t="shared" si="9"/>
        <v>4.0000000000000001E-3</v>
      </c>
      <c r="O25" s="161">
        <f t="shared" si="10"/>
        <v>77300</v>
      </c>
      <c r="P25" s="167">
        <f t="shared" si="11"/>
        <v>4.9000000000000002E-2</v>
      </c>
    </row>
    <row r="26" spans="1:16" x14ac:dyDescent="0.25">
      <c r="A26" t="s">
        <v>184</v>
      </c>
      <c r="B26" s="127">
        <v>450800</v>
      </c>
      <c r="C26" s="127">
        <v>451200</v>
      </c>
      <c r="D26" s="127">
        <v>445500</v>
      </c>
      <c r="E26" s="161">
        <f t="shared" si="0"/>
        <v>-400</v>
      </c>
      <c r="F26" s="167">
        <f t="shared" si="1"/>
        <v>-1E-3</v>
      </c>
      <c r="G26" s="161">
        <f t="shared" si="2"/>
        <v>5300</v>
      </c>
      <c r="H26" s="167">
        <f t="shared" si="3"/>
        <v>1.2E-2</v>
      </c>
    </row>
    <row r="27" spans="1:16" x14ac:dyDescent="0.25">
      <c r="A27" t="s">
        <v>185</v>
      </c>
      <c r="B27" s="127">
        <v>84600</v>
      </c>
      <c r="C27" s="127">
        <v>84300</v>
      </c>
      <c r="D27" s="127">
        <v>84100</v>
      </c>
      <c r="E27" s="161">
        <f t="shared" si="0"/>
        <v>300</v>
      </c>
      <c r="F27" s="167">
        <f t="shared" si="1"/>
        <v>4.0000000000000001E-3</v>
      </c>
      <c r="G27" s="161">
        <f t="shared" si="2"/>
        <v>500</v>
      </c>
      <c r="H27" s="167">
        <f t="shared" si="3"/>
        <v>6.0000000000000001E-3</v>
      </c>
    </row>
    <row r="28" spans="1:16" x14ac:dyDescent="0.25">
      <c r="A28" t="s">
        <v>186</v>
      </c>
      <c r="B28" s="127">
        <v>45600</v>
      </c>
      <c r="C28" s="127">
        <v>45200</v>
      </c>
      <c r="D28" s="127">
        <v>45700</v>
      </c>
      <c r="E28" s="161">
        <f t="shared" si="0"/>
        <v>400</v>
      </c>
      <c r="F28" s="167">
        <f t="shared" si="1"/>
        <v>8.9999999999999993E-3</v>
      </c>
      <c r="G28" s="161">
        <f t="shared" si="2"/>
        <v>-100</v>
      </c>
      <c r="H28" s="167">
        <f t="shared" si="3"/>
        <v>-2E-3</v>
      </c>
    </row>
    <row r="29" spans="1:16" x14ac:dyDescent="0.25">
      <c r="A29" t="s">
        <v>187</v>
      </c>
      <c r="B29" s="127">
        <v>24200</v>
      </c>
      <c r="C29" s="127">
        <v>24200</v>
      </c>
      <c r="D29" s="127">
        <v>23400</v>
      </c>
      <c r="E29" s="161">
        <f t="shared" si="0"/>
        <v>0</v>
      </c>
      <c r="F29" s="167">
        <f t="shared" si="1"/>
        <v>0</v>
      </c>
      <c r="G29" s="161">
        <f t="shared" si="2"/>
        <v>800</v>
      </c>
      <c r="H29" s="167">
        <f t="shared" si="3"/>
        <v>3.4000000000000002E-2</v>
      </c>
    </row>
    <row r="30" spans="1:16" x14ac:dyDescent="0.25">
      <c r="A30" t="s">
        <v>188</v>
      </c>
      <c r="B30" s="127">
        <v>270500</v>
      </c>
      <c r="C30" s="127">
        <v>272000</v>
      </c>
      <c r="D30" s="127">
        <v>269500</v>
      </c>
      <c r="E30" s="161">
        <f t="shared" si="0"/>
        <v>-1500</v>
      </c>
      <c r="F30" s="167">
        <f t="shared" si="1"/>
        <v>-6.0000000000000001E-3</v>
      </c>
      <c r="G30" s="161">
        <f t="shared" si="2"/>
        <v>1000</v>
      </c>
      <c r="H30" s="167">
        <f t="shared" si="3"/>
        <v>4.0000000000000001E-3</v>
      </c>
    </row>
    <row r="31" spans="1:16" x14ac:dyDescent="0.25">
      <c r="A31" t="s">
        <v>189</v>
      </c>
      <c r="B31" s="127">
        <v>34700</v>
      </c>
      <c r="C31" s="127">
        <v>34700</v>
      </c>
      <c r="D31" s="127">
        <v>34700</v>
      </c>
      <c r="E31" s="161">
        <f t="shared" si="0"/>
        <v>0</v>
      </c>
      <c r="F31" s="167">
        <f t="shared" si="1"/>
        <v>0</v>
      </c>
      <c r="G31" s="161">
        <f t="shared" si="2"/>
        <v>0</v>
      </c>
      <c r="H31" s="167">
        <f t="shared" si="3"/>
        <v>0</v>
      </c>
    </row>
    <row r="32" spans="1:16" x14ac:dyDescent="0.25">
      <c r="A32" t="s">
        <v>190</v>
      </c>
      <c r="B32" s="127">
        <v>56500</v>
      </c>
      <c r="C32" s="127">
        <v>56400</v>
      </c>
      <c r="D32" s="127">
        <v>55400</v>
      </c>
      <c r="E32" s="161">
        <f t="shared" si="0"/>
        <v>100</v>
      </c>
      <c r="F32" s="167">
        <f t="shared" si="1"/>
        <v>2E-3</v>
      </c>
      <c r="G32" s="161">
        <f t="shared" si="2"/>
        <v>1100</v>
      </c>
      <c r="H32" s="167">
        <f t="shared" si="3"/>
        <v>0.02</v>
      </c>
    </row>
    <row r="33" spans="1:16" x14ac:dyDescent="0.25">
      <c r="A33" s="195" t="s">
        <v>191</v>
      </c>
      <c r="B33" s="196">
        <v>16200</v>
      </c>
      <c r="C33" s="196">
        <v>16300</v>
      </c>
      <c r="D33" s="196">
        <v>16200</v>
      </c>
      <c r="E33" s="197">
        <v>-100</v>
      </c>
      <c r="F33" s="198">
        <v>-6.0000000000000001E-3</v>
      </c>
      <c r="G33" s="197">
        <v>0</v>
      </c>
      <c r="H33" s="198">
        <v>0</v>
      </c>
      <c r="J33" s="196">
        <v>16200</v>
      </c>
      <c r="K33" s="196">
        <v>16300</v>
      </c>
      <c r="L33" s="196">
        <v>16200</v>
      </c>
      <c r="M33" s="197">
        <f t="shared" ref="M33:M35" si="12">J33-K33</f>
        <v>-100</v>
      </c>
      <c r="N33" s="198">
        <f t="shared" ref="N33:N35" si="13">ROUND((J33-K33)/K33,3)</f>
        <v>-6.0000000000000001E-3</v>
      </c>
      <c r="O33" s="197">
        <f t="shared" ref="O33:O35" si="14">J33-L33</f>
        <v>0</v>
      </c>
      <c r="P33" s="198">
        <f t="shared" ref="P33:P35" si="15">ROUND((J33-L33)/L33,3)</f>
        <v>0</v>
      </c>
    </row>
    <row r="34" spans="1:16" x14ac:dyDescent="0.25">
      <c r="A34" s="195" t="s">
        <v>192</v>
      </c>
      <c r="B34" s="196">
        <v>17900</v>
      </c>
      <c r="C34" s="196">
        <v>18000</v>
      </c>
      <c r="D34" s="196">
        <v>17900</v>
      </c>
      <c r="E34" s="197">
        <v>-100</v>
      </c>
      <c r="F34" s="198">
        <v>-6.0000000000000001E-3</v>
      </c>
      <c r="G34" s="197">
        <v>0</v>
      </c>
      <c r="H34" s="198">
        <v>0</v>
      </c>
      <c r="J34" s="196">
        <v>17900</v>
      </c>
      <c r="K34" s="196">
        <v>18000</v>
      </c>
      <c r="L34" s="196">
        <v>17900</v>
      </c>
      <c r="M34" s="197">
        <f t="shared" si="12"/>
        <v>-100</v>
      </c>
      <c r="N34" s="198">
        <f t="shared" si="13"/>
        <v>-6.0000000000000001E-3</v>
      </c>
      <c r="O34" s="197">
        <f t="shared" si="14"/>
        <v>0</v>
      </c>
      <c r="P34" s="198">
        <f t="shared" si="15"/>
        <v>0</v>
      </c>
    </row>
    <row r="35" spans="1:16" x14ac:dyDescent="0.25">
      <c r="A35" s="195" t="s">
        <v>193</v>
      </c>
      <c r="B35" s="196">
        <v>64300</v>
      </c>
      <c r="C35" s="196">
        <v>63800</v>
      </c>
      <c r="D35" s="196">
        <v>62800</v>
      </c>
      <c r="E35" s="197">
        <v>500</v>
      </c>
      <c r="F35" s="198">
        <v>8.0000000000000002E-3</v>
      </c>
      <c r="G35" s="197">
        <v>1500</v>
      </c>
      <c r="H35" s="198">
        <v>2.4E-2</v>
      </c>
      <c r="J35" s="196">
        <v>64300</v>
      </c>
      <c r="K35" s="196">
        <v>63800</v>
      </c>
      <c r="L35" s="196">
        <v>62800</v>
      </c>
      <c r="M35" s="197">
        <f t="shared" si="12"/>
        <v>500</v>
      </c>
      <c r="N35" s="198">
        <f t="shared" si="13"/>
        <v>8.0000000000000002E-3</v>
      </c>
      <c r="O35" s="197">
        <f t="shared" si="14"/>
        <v>1500</v>
      </c>
      <c r="P35" s="198">
        <f t="shared" si="15"/>
        <v>2.4E-2</v>
      </c>
    </row>
    <row r="36" spans="1:16" x14ac:dyDescent="0.25">
      <c r="A36" t="s">
        <v>194</v>
      </c>
      <c r="B36" s="127">
        <v>95700</v>
      </c>
      <c r="C36" s="127">
        <v>94900</v>
      </c>
      <c r="D36" s="127">
        <v>91900</v>
      </c>
      <c r="E36" s="161">
        <f t="shared" si="0"/>
        <v>800</v>
      </c>
      <c r="F36" s="167">
        <f t="shared" si="1"/>
        <v>8.0000000000000002E-3</v>
      </c>
      <c r="G36" s="161">
        <f t="shared" si="2"/>
        <v>3800</v>
      </c>
      <c r="H36" s="167">
        <f t="shared" si="3"/>
        <v>4.1000000000000002E-2</v>
      </c>
    </row>
    <row r="37" spans="1:16" x14ac:dyDescent="0.25">
      <c r="A37" t="s">
        <v>195</v>
      </c>
      <c r="B37" s="127">
        <v>11300</v>
      </c>
      <c r="C37" s="127">
        <v>11100</v>
      </c>
      <c r="D37" s="127">
        <v>11200</v>
      </c>
      <c r="E37" s="161">
        <f t="shared" si="0"/>
        <v>200</v>
      </c>
      <c r="F37" s="167">
        <f t="shared" si="1"/>
        <v>1.7999999999999999E-2</v>
      </c>
      <c r="G37" s="161">
        <f t="shared" si="2"/>
        <v>100</v>
      </c>
      <c r="H37" s="167">
        <f t="shared" si="3"/>
        <v>8.9999999999999993E-3</v>
      </c>
    </row>
    <row r="38" spans="1:16" x14ac:dyDescent="0.25">
      <c r="A38" t="s">
        <v>196</v>
      </c>
      <c r="B38" s="127">
        <v>84400</v>
      </c>
      <c r="C38" s="127">
        <v>83800</v>
      </c>
      <c r="D38" s="127">
        <v>80700</v>
      </c>
      <c r="E38" s="161">
        <f t="shared" si="0"/>
        <v>600</v>
      </c>
      <c r="F38" s="167">
        <f t="shared" si="1"/>
        <v>7.0000000000000001E-3</v>
      </c>
      <c r="G38" s="161">
        <f t="shared" si="2"/>
        <v>3700</v>
      </c>
      <c r="H38" s="167">
        <f t="shared" si="3"/>
        <v>4.5999999999999999E-2</v>
      </c>
    </row>
    <row r="39" spans="1:16" x14ac:dyDescent="0.25">
      <c r="A39" t="s">
        <v>197</v>
      </c>
      <c r="B39" s="127">
        <v>30800</v>
      </c>
      <c r="C39" s="127">
        <v>31100</v>
      </c>
      <c r="D39" s="127">
        <v>28600</v>
      </c>
      <c r="E39" s="161">
        <f t="shared" si="0"/>
        <v>-300</v>
      </c>
      <c r="F39" s="167">
        <f t="shared" si="1"/>
        <v>-0.01</v>
      </c>
      <c r="G39" s="161">
        <f t="shared" si="2"/>
        <v>2200</v>
      </c>
      <c r="H39" s="167">
        <f t="shared" si="3"/>
        <v>7.6999999999999999E-2</v>
      </c>
    </row>
    <row r="40" spans="1:16" x14ac:dyDescent="0.25">
      <c r="A40" t="s">
        <v>198</v>
      </c>
      <c r="B40" s="127">
        <v>129900</v>
      </c>
      <c r="C40" s="127">
        <v>128400</v>
      </c>
      <c r="D40" s="127">
        <v>123500</v>
      </c>
      <c r="E40" s="161">
        <f t="shared" ref="E40:E74" si="16">B40-C40</f>
        <v>1500</v>
      </c>
      <c r="F40" s="167">
        <f t="shared" ref="F40:F74" si="17">ROUND((B40-C40)/C40,3)</f>
        <v>1.2E-2</v>
      </c>
      <c r="G40" s="161">
        <f t="shared" ref="G40:G74" si="18">B40-D40</f>
        <v>6400</v>
      </c>
      <c r="H40" s="167">
        <f t="shared" ref="H40:H74" si="19">ROUND((B40-D40)/D40,3)</f>
        <v>5.1999999999999998E-2</v>
      </c>
    </row>
    <row r="41" spans="1:16" x14ac:dyDescent="0.25">
      <c r="A41" t="s">
        <v>199</v>
      </c>
      <c r="B41" s="127">
        <v>90400</v>
      </c>
      <c r="C41" s="127">
        <v>89900</v>
      </c>
      <c r="D41" s="127">
        <v>87000</v>
      </c>
      <c r="E41" s="161">
        <f t="shared" si="16"/>
        <v>500</v>
      </c>
      <c r="F41" s="167">
        <f t="shared" si="17"/>
        <v>6.0000000000000001E-3</v>
      </c>
      <c r="G41" s="161">
        <f t="shared" si="18"/>
        <v>3400</v>
      </c>
      <c r="H41" s="167">
        <f t="shared" si="19"/>
        <v>3.9E-2</v>
      </c>
    </row>
    <row r="42" spans="1:16" x14ac:dyDescent="0.25">
      <c r="A42" t="s">
        <v>200</v>
      </c>
      <c r="B42" s="127">
        <v>37200</v>
      </c>
      <c r="C42" s="127">
        <v>37200</v>
      </c>
      <c r="D42" s="127">
        <v>37300</v>
      </c>
      <c r="E42" s="161">
        <f t="shared" si="16"/>
        <v>0</v>
      </c>
      <c r="F42" s="167">
        <f t="shared" si="17"/>
        <v>0</v>
      </c>
      <c r="G42" s="161">
        <f t="shared" si="18"/>
        <v>-100</v>
      </c>
      <c r="H42" s="167">
        <f t="shared" si="19"/>
        <v>-3.0000000000000001E-3</v>
      </c>
    </row>
    <row r="43" spans="1:16" x14ac:dyDescent="0.25">
      <c r="A43" t="s">
        <v>201</v>
      </c>
      <c r="B43" s="127">
        <v>39500</v>
      </c>
      <c r="C43" s="127">
        <v>38500</v>
      </c>
      <c r="D43" s="127">
        <v>36500</v>
      </c>
      <c r="E43" s="161">
        <f t="shared" si="16"/>
        <v>1000</v>
      </c>
      <c r="F43" s="167">
        <f t="shared" si="17"/>
        <v>2.5999999999999999E-2</v>
      </c>
      <c r="G43" s="161">
        <f t="shared" si="18"/>
        <v>3000</v>
      </c>
      <c r="H43" s="167">
        <f t="shared" si="19"/>
        <v>8.2000000000000003E-2</v>
      </c>
    </row>
    <row r="44" spans="1:16" x14ac:dyDescent="0.25">
      <c r="A44" t="s">
        <v>202</v>
      </c>
      <c r="B44" s="127">
        <v>330600</v>
      </c>
      <c r="C44" s="127">
        <v>328900</v>
      </c>
      <c r="D44" s="127">
        <v>308000</v>
      </c>
      <c r="E44" s="161">
        <f t="shared" si="16"/>
        <v>1700</v>
      </c>
      <c r="F44" s="167">
        <f t="shared" si="17"/>
        <v>5.0000000000000001E-3</v>
      </c>
      <c r="G44" s="161">
        <f t="shared" si="18"/>
        <v>22600</v>
      </c>
      <c r="H44" s="167">
        <f t="shared" si="19"/>
        <v>7.2999999999999995E-2</v>
      </c>
    </row>
    <row r="45" spans="1:16" x14ac:dyDescent="0.25">
      <c r="A45" t="s">
        <v>203</v>
      </c>
      <c r="B45" s="127">
        <v>145000</v>
      </c>
      <c r="C45" s="127">
        <v>141600</v>
      </c>
      <c r="D45" s="127">
        <v>133600</v>
      </c>
      <c r="E45" s="161">
        <f t="shared" si="16"/>
        <v>3400</v>
      </c>
      <c r="F45" s="167">
        <f t="shared" si="17"/>
        <v>2.4E-2</v>
      </c>
      <c r="G45" s="161">
        <f t="shared" si="18"/>
        <v>11400</v>
      </c>
      <c r="H45" s="167">
        <f t="shared" si="19"/>
        <v>8.5000000000000006E-2</v>
      </c>
    </row>
    <row r="46" spans="1:16" x14ac:dyDescent="0.25">
      <c r="A46" t="s">
        <v>204</v>
      </c>
      <c r="B46" s="127">
        <v>26400</v>
      </c>
      <c r="C46" s="127">
        <v>26200</v>
      </c>
      <c r="D46" s="127">
        <v>25100</v>
      </c>
      <c r="E46" s="161">
        <f t="shared" si="16"/>
        <v>200</v>
      </c>
      <c r="F46" s="167">
        <f t="shared" si="17"/>
        <v>8.0000000000000002E-3</v>
      </c>
      <c r="G46" s="161">
        <f t="shared" si="18"/>
        <v>1300</v>
      </c>
      <c r="H46" s="167">
        <f t="shared" si="19"/>
        <v>5.1999999999999998E-2</v>
      </c>
    </row>
    <row r="47" spans="1:16" x14ac:dyDescent="0.25">
      <c r="A47" t="s">
        <v>205</v>
      </c>
      <c r="B47" s="127">
        <v>25700</v>
      </c>
      <c r="C47" s="127">
        <v>25600</v>
      </c>
      <c r="D47" s="127">
        <v>24000</v>
      </c>
      <c r="E47" s="161">
        <f t="shared" si="16"/>
        <v>100</v>
      </c>
      <c r="F47" s="167">
        <f t="shared" si="17"/>
        <v>4.0000000000000001E-3</v>
      </c>
      <c r="G47" s="161">
        <f t="shared" si="18"/>
        <v>1700</v>
      </c>
      <c r="H47" s="167">
        <f t="shared" si="19"/>
        <v>7.0999999999999994E-2</v>
      </c>
    </row>
    <row r="48" spans="1:16" x14ac:dyDescent="0.25">
      <c r="A48" t="s">
        <v>206</v>
      </c>
      <c r="B48" s="127">
        <v>159900</v>
      </c>
      <c r="C48" s="127">
        <v>161700</v>
      </c>
      <c r="D48" s="127">
        <v>150400</v>
      </c>
      <c r="E48" s="161">
        <f t="shared" si="16"/>
        <v>-1800</v>
      </c>
      <c r="F48" s="167">
        <f t="shared" si="17"/>
        <v>-1.0999999999999999E-2</v>
      </c>
      <c r="G48" s="161">
        <f t="shared" si="18"/>
        <v>9500</v>
      </c>
      <c r="H48" s="167">
        <f t="shared" si="19"/>
        <v>6.3E-2</v>
      </c>
    </row>
    <row r="49" spans="1:8" x14ac:dyDescent="0.25">
      <c r="A49" t="s">
        <v>207</v>
      </c>
      <c r="B49" s="127">
        <v>147200</v>
      </c>
      <c r="C49" s="127">
        <v>148800</v>
      </c>
      <c r="D49" s="127">
        <v>137200</v>
      </c>
      <c r="E49" s="161">
        <f t="shared" si="16"/>
        <v>-1600</v>
      </c>
      <c r="F49" s="167">
        <f t="shared" si="17"/>
        <v>-1.0999999999999999E-2</v>
      </c>
      <c r="G49" s="161">
        <f t="shared" si="18"/>
        <v>10000</v>
      </c>
      <c r="H49" s="167">
        <f t="shared" si="19"/>
        <v>7.2999999999999995E-2</v>
      </c>
    </row>
    <row r="50" spans="1:8" x14ac:dyDescent="0.25">
      <c r="A50" t="s">
        <v>208</v>
      </c>
      <c r="B50" s="127">
        <v>60800</v>
      </c>
      <c r="C50" s="127">
        <v>62200</v>
      </c>
      <c r="D50" s="127">
        <v>56100</v>
      </c>
      <c r="E50" s="161">
        <f t="shared" si="16"/>
        <v>-1400</v>
      </c>
      <c r="F50" s="167">
        <f t="shared" si="17"/>
        <v>-2.3E-2</v>
      </c>
      <c r="G50" s="161">
        <f t="shared" si="18"/>
        <v>4700</v>
      </c>
      <c r="H50" s="167">
        <f t="shared" si="19"/>
        <v>8.4000000000000005E-2</v>
      </c>
    </row>
    <row r="51" spans="1:8" x14ac:dyDescent="0.25">
      <c r="A51" t="s">
        <v>209</v>
      </c>
      <c r="B51" s="127">
        <v>39600</v>
      </c>
      <c r="C51" s="127">
        <v>39000</v>
      </c>
      <c r="D51" s="127">
        <v>37000</v>
      </c>
      <c r="E51" s="161">
        <f t="shared" si="16"/>
        <v>600</v>
      </c>
      <c r="F51" s="167">
        <f t="shared" si="17"/>
        <v>1.4999999999999999E-2</v>
      </c>
      <c r="G51" s="161">
        <f t="shared" si="18"/>
        <v>2600</v>
      </c>
      <c r="H51" s="167">
        <f t="shared" si="19"/>
        <v>7.0000000000000007E-2</v>
      </c>
    </row>
    <row r="52" spans="1:8" x14ac:dyDescent="0.25">
      <c r="A52" t="s">
        <v>210</v>
      </c>
      <c r="B52" s="127">
        <v>312900</v>
      </c>
      <c r="C52" s="127">
        <v>313700</v>
      </c>
      <c r="D52" s="127">
        <v>296400</v>
      </c>
      <c r="E52" s="161">
        <f t="shared" si="16"/>
        <v>-800</v>
      </c>
      <c r="F52" s="167">
        <f t="shared" si="17"/>
        <v>-3.0000000000000001E-3</v>
      </c>
      <c r="G52" s="161">
        <f t="shared" si="18"/>
        <v>16500</v>
      </c>
      <c r="H52" s="167">
        <f t="shared" si="19"/>
        <v>5.6000000000000001E-2</v>
      </c>
    </row>
    <row r="53" spans="1:8" x14ac:dyDescent="0.25">
      <c r="A53" t="s">
        <v>211</v>
      </c>
      <c r="B53" s="127">
        <v>50200</v>
      </c>
      <c r="C53" s="127">
        <v>51400</v>
      </c>
      <c r="D53" s="127">
        <v>47300</v>
      </c>
      <c r="E53" s="161">
        <f t="shared" si="16"/>
        <v>-1200</v>
      </c>
      <c r="F53" s="167">
        <f t="shared" si="17"/>
        <v>-2.3E-2</v>
      </c>
      <c r="G53" s="161">
        <f t="shared" si="18"/>
        <v>2900</v>
      </c>
      <c r="H53" s="167">
        <f t="shared" si="19"/>
        <v>6.0999999999999999E-2</v>
      </c>
    </row>
    <row r="54" spans="1:8" x14ac:dyDescent="0.25">
      <c r="A54" t="s">
        <v>212</v>
      </c>
      <c r="B54" s="127">
        <v>262700</v>
      </c>
      <c r="C54" s="127">
        <v>262300</v>
      </c>
      <c r="D54" s="127">
        <v>249100</v>
      </c>
      <c r="E54" s="161">
        <f t="shared" si="16"/>
        <v>400</v>
      </c>
      <c r="F54" s="167">
        <f t="shared" si="17"/>
        <v>2E-3</v>
      </c>
      <c r="G54" s="161">
        <f t="shared" si="18"/>
        <v>13600</v>
      </c>
      <c r="H54" s="167">
        <f t="shared" si="19"/>
        <v>5.5E-2</v>
      </c>
    </row>
    <row r="55" spans="1:8" x14ac:dyDescent="0.25">
      <c r="A55" t="s">
        <v>213</v>
      </c>
      <c r="B55" s="127">
        <v>119800</v>
      </c>
      <c r="C55" s="127">
        <v>120200</v>
      </c>
      <c r="D55" s="127">
        <v>115600</v>
      </c>
      <c r="E55" s="161">
        <f t="shared" si="16"/>
        <v>-400</v>
      </c>
      <c r="F55" s="167">
        <f t="shared" si="17"/>
        <v>-3.0000000000000001E-3</v>
      </c>
      <c r="G55" s="161">
        <f t="shared" si="18"/>
        <v>4200</v>
      </c>
      <c r="H55" s="167">
        <f t="shared" si="19"/>
        <v>3.5999999999999997E-2</v>
      </c>
    </row>
    <row r="56" spans="1:8" x14ac:dyDescent="0.25">
      <c r="A56" t="s">
        <v>214</v>
      </c>
      <c r="B56" s="127">
        <v>46700</v>
      </c>
      <c r="C56" s="127">
        <v>46600</v>
      </c>
      <c r="D56" s="127">
        <v>44900</v>
      </c>
      <c r="E56" s="161">
        <f t="shared" si="16"/>
        <v>100</v>
      </c>
      <c r="F56" s="167">
        <f t="shared" si="17"/>
        <v>2E-3</v>
      </c>
      <c r="G56" s="161">
        <f t="shared" si="18"/>
        <v>1800</v>
      </c>
      <c r="H56" s="167">
        <f t="shared" si="19"/>
        <v>0.04</v>
      </c>
    </row>
    <row r="57" spans="1:8" x14ac:dyDescent="0.25">
      <c r="A57" t="s">
        <v>215</v>
      </c>
      <c r="B57" s="127">
        <v>46300</v>
      </c>
      <c r="C57" s="127">
        <v>45500</v>
      </c>
      <c r="D57" s="127">
        <v>43600</v>
      </c>
      <c r="E57" s="161">
        <f t="shared" si="16"/>
        <v>800</v>
      </c>
      <c r="F57" s="167">
        <f t="shared" si="17"/>
        <v>1.7999999999999999E-2</v>
      </c>
      <c r="G57" s="161">
        <f t="shared" si="18"/>
        <v>2700</v>
      </c>
      <c r="H57" s="167">
        <f t="shared" si="19"/>
        <v>6.2E-2</v>
      </c>
    </row>
    <row r="58" spans="1:8" x14ac:dyDescent="0.25">
      <c r="A58" t="s">
        <v>216</v>
      </c>
      <c r="B58" s="127">
        <v>310700</v>
      </c>
      <c r="C58" s="127">
        <v>306300</v>
      </c>
      <c r="D58" s="127">
        <v>290300</v>
      </c>
      <c r="E58" s="161">
        <f t="shared" si="16"/>
        <v>4400</v>
      </c>
      <c r="F58" s="167">
        <f t="shared" si="17"/>
        <v>1.4E-2</v>
      </c>
      <c r="G58" s="161">
        <f t="shared" si="18"/>
        <v>20400</v>
      </c>
      <c r="H58" s="167">
        <f t="shared" si="19"/>
        <v>7.0000000000000007E-2</v>
      </c>
    </row>
    <row r="59" spans="1:8" x14ac:dyDescent="0.25">
      <c r="A59" t="s">
        <v>217</v>
      </c>
      <c r="B59" s="127">
        <v>44100</v>
      </c>
      <c r="C59" s="127">
        <v>44500</v>
      </c>
      <c r="D59" s="127">
        <v>40000</v>
      </c>
      <c r="E59" s="161">
        <f t="shared" si="16"/>
        <v>-400</v>
      </c>
      <c r="F59" s="167">
        <f t="shared" si="17"/>
        <v>-8.9999999999999993E-3</v>
      </c>
      <c r="G59" s="161">
        <f t="shared" si="18"/>
        <v>4100</v>
      </c>
      <c r="H59" s="167">
        <f t="shared" si="19"/>
        <v>0.10299999999999999</v>
      </c>
    </row>
    <row r="60" spans="1:8" x14ac:dyDescent="0.25">
      <c r="A60" t="s">
        <v>218</v>
      </c>
      <c r="B60" s="127">
        <v>34900</v>
      </c>
      <c r="C60" s="127">
        <v>35200</v>
      </c>
      <c r="D60" s="127">
        <v>32400</v>
      </c>
      <c r="E60" s="161">
        <f t="shared" si="16"/>
        <v>-300</v>
      </c>
      <c r="F60" s="167">
        <f t="shared" si="17"/>
        <v>-8.9999999999999993E-3</v>
      </c>
      <c r="G60" s="161">
        <f t="shared" si="18"/>
        <v>2500</v>
      </c>
      <c r="H60" s="167">
        <f t="shared" si="19"/>
        <v>7.6999999999999999E-2</v>
      </c>
    </row>
    <row r="61" spans="1:8" x14ac:dyDescent="0.25">
      <c r="A61" t="s">
        <v>219</v>
      </c>
      <c r="B61" s="127">
        <v>266600</v>
      </c>
      <c r="C61" s="127">
        <v>261800</v>
      </c>
      <c r="D61" s="127">
        <v>250300</v>
      </c>
      <c r="E61" s="161">
        <f t="shared" si="16"/>
        <v>4800</v>
      </c>
      <c r="F61" s="167">
        <f t="shared" si="17"/>
        <v>1.7999999999999999E-2</v>
      </c>
      <c r="G61" s="161">
        <f t="shared" si="18"/>
        <v>16300</v>
      </c>
      <c r="H61" s="167">
        <f t="shared" si="19"/>
        <v>6.5000000000000002E-2</v>
      </c>
    </row>
    <row r="62" spans="1:8" x14ac:dyDescent="0.25">
      <c r="A62" t="s">
        <v>220</v>
      </c>
      <c r="B62" s="127">
        <v>36100</v>
      </c>
      <c r="C62" s="127">
        <v>35800</v>
      </c>
      <c r="D62" s="127">
        <v>34400</v>
      </c>
      <c r="E62" s="161">
        <f t="shared" si="16"/>
        <v>300</v>
      </c>
      <c r="F62" s="167">
        <f t="shared" si="17"/>
        <v>8.0000000000000002E-3</v>
      </c>
      <c r="G62" s="161">
        <f t="shared" si="18"/>
        <v>1700</v>
      </c>
      <c r="H62" s="167">
        <f t="shared" si="19"/>
        <v>4.9000000000000002E-2</v>
      </c>
    </row>
    <row r="63" spans="1:8" x14ac:dyDescent="0.25">
      <c r="A63" t="s">
        <v>221</v>
      </c>
      <c r="B63" s="127">
        <v>230500</v>
      </c>
      <c r="C63" s="127">
        <v>226000</v>
      </c>
      <c r="D63" s="127">
        <v>215900</v>
      </c>
      <c r="E63" s="161">
        <f t="shared" si="16"/>
        <v>4500</v>
      </c>
      <c r="F63" s="167">
        <f t="shared" si="17"/>
        <v>0.02</v>
      </c>
      <c r="G63" s="161">
        <f t="shared" si="18"/>
        <v>14600</v>
      </c>
      <c r="H63" s="167">
        <f t="shared" si="19"/>
        <v>6.8000000000000005E-2</v>
      </c>
    </row>
    <row r="64" spans="1:8" x14ac:dyDescent="0.25">
      <c r="A64" t="s">
        <v>222</v>
      </c>
      <c r="B64" s="127">
        <v>94500</v>
      </c>
      <c r="C64" s="127">
        <v>93500</v>
      </c>
      <c r="D64" s="127">
        <v>90600</v>
      </c>
      <c r="E64" s="161">
        <f t="shared" si="16"/>
        <v>1000</v>
      </c>
      <c r="F64" s="167">
        <f t="shared" si="17"/>
        <v>1.0999999999999999E-2</v>
      </c>
      <c r="G64" s="161">
        <f t="shared" si="18"/>
        <v>3900</v>
      </c>
      <c r="H64" s="167">
        <f t="shared" si="19"/>
        <v>4.2999999999999997E-2</v>
      </c>
    </row>
    <row r="65" spans="1:16" x14ac:dyDescent="0.25">
      <c r="A65" t="s">
        <v>223</v>
      </c>
      <c r="B65" s="127">
        <v>27100</v>
      </c>
      <c r="C65" s="127">
        <v>27000</v>
      </c>
      <c r="D65" s="127">
        <v>25700</v>
      </c>
      <c r="E65" s="161">
        <f t="shared" si="16"/>
        <v>100</v>
      </c>
      <c r="F65" s="167">
        <f t="shared" si="17"/>
        <v>4.0000000000000001E-3</v>
      </c>
      <c r="G65" s="161">
        <f t="shared" si="18"/>
        <v>1400</v>
      </c>
      <c r="H65" s="167">
        <f t="shared" si="19"/>
        <v>5.3999999999999999E-2</v>
      </c>
    </row>
    <row r="66" spans="1:16" x14ac:dyDescent="0.25">
      <c r="A66" t="s">
        <v>224</v>
      </c>
      <c r="B66" s="127">
        <v>23200</v>
      </c>
      <c r="C66" s="127">
        <v>23100</v>
      </c>
      <c r="D66" s="127">
        <v>22300</v>
      </c>
      <c r="E66" s="161">
        <f t="shared" si="16"/>
        <v>100</v>
      </c>
      <c r="F66" s="167">
        <f t="shared" si="17"/>
        <v>4.0000000000000001E-3</v>
      </c>
      <c r="G66" s="161">
        <f t="shared" si="18"/>
        <v>900</v>
      </c>
      <c r="H66" s="167">
        <f t="shared" si="19"/>
        <v>0.04</v>
      </c>
    </row>
    <row r="67" spans="1:16" x14ac:dyDescent="0.25">
      <c r="A67" t="s">
        <v>225</v>
      </c>
      <c r="B67" s="127">
        <v>380500</v>
      </c>
      <c r="C67" s="127">
        <v>389400</v>
      </c>
      <c r="D67" s="127">
        <v>373500</v>
      </c>
      <c r="E67" s="161">
        <f t="shared" si="16"/>
        <v>-8900</v>
      </c>
      <c r="F67" s="167">
        <f t="shared" si="17"/>
        <v>-2.3E-2</v>
      </c>
      <c r="G67" s="161">
        <f t="shared" si="18"/>
        <v>7000</v>
      </c>
      <c r="H67" s="167">
        <f t="shared" si="19"/>
        <v>1.9E-2</v>
      </c>
      <c r="J67" s="168"/>
    </row>
    <row r="68" spans="1:16" x14ac:dyDescent="0.25">
      <c r="A68" t="s">
        <v>226</v>
      </c>
      <c r="B68" s="127">
        <v>38200</v>
      </c>
      <c r="C68" s="127">
        <v>38000</v>
      </c>
      <c r="D68" s="127">
        <v>38100</v>
      </c>
      <c r="E68" s="161">
        <f t="shared" si="16"/>
        <v>200</v>
      </c>
      <c r="F68" s="167">
        <f t="shared" si="17"/>
        <v>5.0000000000000001E-3</v>
      </c>
      <c r="G68" s="161">
        <f t="shared" si="18"/>
        <v>100</v>
      </c>
      <c r="H68" s="167">
        <f t="shared" si="19"/>
        <v>3.0000000000000001E-3</v>
      </c>
    </row>
    <row r="69" spans="1:16" x14ac:dyDescent="0.25">
      <c r="A69" t="s">
        <v>227</v>
      </c>
      <c r="B69" s="127">
        <v>112000</v>
      </c>
      <c r="C69" s="127">
        <v>113300</v>
      </c>
      <c r="D69" s="127">
        <v>109700</v>
      </c>
      <c r="E69" s="161">
        <f t="shared" si="16"/>
        <v>-1300</v>
      </c>
      <c r="F69" s="167">
        <f t="shared" si="17"/>
        <v>-1.0999999999999999E-2</v>
      </c>
      <c r="G69" s="161">
        <f t="shared" si="18"/>
        <v>2300</v>
      </c>
      <c r="H69" s="167">
        <f t="shared" si="19"/>
        <v>2.1000000000000001E-2</v>
      </c>
    </row>
    <row r="70" spans="1:16" x14ac:dyDescent="0.25">
      <c r="A70" t="s">
        <v>228</v>
      </c>
      <c r="B70" s="127">
        <v>48800</v>
      </c>
      <c r="C70" s="127">
        <v>50000</v>
      </c>
      <c r="D70" s="127">
        <v>48200</v>
      </c>
      <c r="E70" s="161">
        <f t="shared" si="16"/>
        <v>-1200</v>
      </c>
      <c r="F70" s="167">
        <f t="shared" si="17"/>
        <v>-2.4E-2</v>
      </c>
      <c r="G70" s="161">
        <f t="shared" si="18"/>
        <v>600</v>
      </c>
      <c r="H70" s="167">
        <f t="shared" si="19"/>
        <v>1.2E-2</v>
      </c>
    </row>
    <row r="71" spans="1:16" x14ac:dyDescent="0.25">
      <c r="A71" t="s">
        <v>229</v>
      </c>
      <c r="B71" s="127">
        <v>63200</v>
      </c>
      <c r="C71" s="127">
        <v>63300</v>
      </c>
      <c r="D71" s="127">
        <v>61500</v>
      </c>
      <c r="E71" s="161">
        <f t="shared" si="16"/>
        <v>-100</v>
      </c>
      <c r="F71" s="167">
        <f t="shared" si="17"/>
        <v>-2E-3</v>
      </c>
      <c r="G71" s="161">
        <f t="shared" si="18"/>
        <v>1700</v>
      </c>
      <c r="H71" s="167">
        <f t="shared" si="19"/>
        <v>2.8000000000000001E-2</v>
      </c>
    </row>
    <row r="72" spans="1:16" x14ac:dyDescent="0.25">
      <c r="A72" t="s">
        <v>230</v>
      </c>
      <c r="B72" s="127">
        <v>230300</v>
      </c>
      <c r="C72" s="127">
        <v>238100</v>
      </c>
      <c r="D72" s="127">
        <v>225700</v>
      </c>
      <c r="E72" s="161">
        <f t="shared" si="16"/>
        <v>-7800</v>
      </c>
      <c r="F72" s="167">
        <f t="shared" si="17"/>
        <v>-3.3000000000000002E-2</v>
      </c>
      <c r="G72" s="161">
        <f t="shared" si="18"/>
        <v>4600</v>
      </c>
      <c r="H72" s="167">
        <f t="shared" si="19"/>
        <v>0.02</v>
      </c>
    </row>
    <row r="73" spans="1:16" x14ac:dyDescent="0.25">
      <c r="A73" t="s">
        <v>231</v>
      </c>
      <c r="B73" s="127">
        <v>102900</v>
      </c>
      <c r="C73" s="127">
        <v>111400</v>
      </c>
      <c r="D73" s="127">
        <v>101300</v>
      </c>
      <c r="E73" s="161">
        <f t="shared" si="16"/>
        <v>-8500</v>
      </c>
      <c r="F73" s="167">
        <f t="shared" si="17"/>
        <v>-7.5999999999999998E-2</v>
      </c>
      <c r="G73" s="161">
        <f t="shared" si="18"/>
        <v>1600</v>
      </c>
      <c r="H73" s="167">
        <f t="shared" si="19"/>
        <v>1.6E-2</v>
      </c>
      <c r="L73" s="54"/>
    </row>
    <row r="74" spans="1:16" x14ac:dyDescent="0.25">
      <c r="A74" t="s">
        <v>232</v>
      </c>
      <c r="B74" s="127">
        <v>127400</v>
      </c>
      <c r="C74" s="127">
        <v>126700</v>
      </c>
      <c r="D74" s="127">
        <v>124400</v>
      </c>
      <c r="E74" s="161">
        <f t="shared" si="16"/>
        <v>700</v>
      </c>
      <c r="F74" s="167">
        <f t="shared" si="17"/>
        <v>6.0000000000000001E-3</v>
      </c>
      <c r="G74" s="161">
        <f t="shared" si="18"/>
        <v>3000</v>
      </c>
      <c r="H74" s="167">
        <f t="shared" si="19"/>
        <v>2.4E-2</v>
      </c>
    </row>
    <row r="75" spans="1:16" x14ac:dyDescent="0.25">
      <c r="K75" s="169"/>
      <c r="P75" s="170"/>
    </row>
    <row r="76" spans="1:16" x14ac:dyDescent="0.25">
      <c r="A76" t="s">
        <v>125</v>
      </c>
    </row>
    <row r="77" spans="1:16" x14ac:dyDescent="0.25">
      <c r="A77" s="53"/>
    </row>
    <row r="84" spans="1:1" x14ac:dyDescent="0.25">
      <c r="A84" t="s">
        <v>169</v>
      </c>
    </row>
    <row r="85" spans="1:1" x14ac:dyDescent="0.25">
      <c r="A85" t="s">
        <v>175</v>
      </c>
    </row>
    <row r="86" spans="1:1" x14ac:dyDescent="0.25">
      <c r="A86" t="s">
        <v>184</v>
      </c>
    </row>
    <row r="87" spans="1:1" x14ac:dyDescent="0.25">
      <c r="A87" t="s">
        <v>185</v>
      </c>
    </row>
    <row r="88" spans="1:1" x14ac:dyDescent="0.25">
      <c r="A88" t="s">
        <v>188</v>
      </c>
    </row>
    <row r="89" spans="1:1" x14ac:dyDescent="0.25">
      <c r="A89" t="s">
        <v>193</v>
      </c>
    </row>
    <row r="90" spans="1:1" x14ac:dyDescent="0.25">
      <c r="A90" t="s">
        <v>194</v>
      </c>
    </row>
    <row r="91" spans="1:1" x14ac:dyDescent="0.25">
      <c r="A91" t="s">
        <v>197</v>
      </c>
    </row>
    <row r="92" spans="1:1" x14ac:dyDescent="0.25">
      <c r="A92" t="s">
        <v>198</v>
      </c>
    </row>
    <row r="93" spans="1:1" x14ac:dyDescent="0.25">
      <c r="A93" t="s">
        <v>202</v>
      </c>
    </row>
    <row r="94" spans="1:1" x14ac:dyDescent="0.25">
      <c r="A94" t="s">
        <v>233</v>
      </c>
    </row>
    <row r="95" spans="1:1" x14ac:dyDescent="0.25">
      <c r="A95" t="s">
        <v>210</v>
      </c>
    </row>
    <row r="96" spans="1:1" x14ac:dyDescent="0.25">
      <c r="A96" t="s">
        <v>216</v>
      </c>
    </row>
    <row r="97" spans="1:1" x14ac:dyDescent="0.25">
      <c r="A97" t="s">
        <v>219</v>
      </c>
    </row>
    <row r="98" spans="1:1" x14ac:dyDescent="0.25">
      <c r="A98" t="s">
        <v>221</v>
      </c>
    </row>
    <row r="99" spans="1:1" x14ac:dyDescent="0.25">
      <c r="A99" t="s">
        <v>222</v>
      </c>
    </row>
    <row r="100" spans="1:1" x14ac:dyDescent="0.25">
      <c r="A100" t="s">
        <v>225</v>
      </c>
    </row>
    <row r="101" spans="1:1" x14ac:dyDescent="0.25">
      <c r="A101" t="s">
        <v>226</v>
      </c>
    </row>
    <row r="102" spans="1:1" x14ac:dyDescent="0.25">
      <c r="A102" t="s">
        <v>227</v>
      </c>
    </row>
    <row r="103" spans="1:1" x14ac:dyDescent="0.25">
      <c r="A103" t="s">
        <v>230</v>
      </c>
    </row>
  </sheetData>
  <mergeCells count="1">
    <mergeCell ref="E4:H4"/>
  </mergeCells>
  <pageMargins left="0.7" right="0.7" top="0.75" bottom="0.75" header="0.3" footer="0.3"/>
  <pageSetup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19</vt:i4>
      </vt:variant>
    </vt:vector>
  </HeadingPairs>
  <TitlesOfParts>
    <vt:vector size="19" baseType="lpstr">
      <vt:lpstr>Statewide p10 &amp; p11</vt:lpstr>
      <vt:lpstr>Substate NSA p12</vt:lpstr>
      <vt:lpstr>MSA Partial NSA p13</vt:lpstr>
      <vt:lpstr>Unemp Rate SA p14</vt:lpstr>
      <vt:lpstr>LFPR SA p15</vt:lpstr>
      <vt:lpstr>p16</vt:lpstr>
      <vt:lpstr>p17</vt:lpstr>
      <vt:lpstr>p18</vt:lpstr>
      <vt:lpstr>p19</vt:lpstr>
      <vt:lpstr>MSA p20</vt:lpstr>
      <vt:lpstr>SC p21</vt:lpstr>
      <vt:lpstr>Charleston p22</vt:lpstr>
      <vt:lpstr>Columbia p23</vt:lpstr>
      <vt:lpstr>Greenville p24</vt:lpstr>
      <vt:lpstr>Myrtle Beach p25</vt:lpstr>
      <vt:lpstr>Spartanburg p26</vt:lpstr>
      <vt:lpstr>Florence HH Sumter p27</vt:lpstr>
      <vt:lpstr>p28</vt:lpstr>
      <vt:lpstr>p29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Milton, Tondelayo</dc:creator>
  <cp:lastModifiedBy>Davis, Alan</cp:lastModifiedBy>
  <cp:lastPrinted>2022-05-25T16:10:21Z</cp:lastPrinted>
  <dcterms:created xsi:type="dcterms:W3CDTF">2022-04-12T14:28:59Z</dcterms:created>
  <dcterms:modified xsi:type="dcterms:W3CDTF">2025-08-27T14:38:45Z</dcterms:modified>
</cp:coreProperties>
</file>